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5BA08A1A-6506-4EBA-AFDE-B8BF9BE41BE8}" xr6:coauthVersionLast="47" xr6:coauthVersionMax="47" xr10:uidLastSave="{00000000-0000-0000-0000-000000000000}"/>
  <bookViews>
    <workbookView showSheetTabs="0" xWindow="24" yWindow="0" windowWidth="23016"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L28" i="69"/>
  <c r="N28" i="69"/>
  <c r="P28" i="69"/>
  <c r="R28" i="69"/>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30" i="55"/>
  <c r="P30" i="55"/>
  <c r="N30" i="55"/>
  <c r="L30" i="55"/>
  <c r="J30" i="55"/>
  <c r="H30" i="55"/>
  <c r="R29" i="55"/>
  <c r="P29" i="55"/>
  <c r="N29" i="55"/>
  <c r="L29" i="55"/>
  <c r="J29" i="55"/>
  <c r="H29"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30" i="54"/>
  <c r="P30" i="54"/>
  <c r="N30" i="54"/>
  <c r="R29" i="54"/>
  <c r="P29" i="54"/>
  <c r="N29"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9" i="5"/>
  <c r="V49" i="5"/>
  <c r="T49" i="5"/>
  <c r="Z48" i="5"/>
  <c r="X48" i="5"/>
  <c r="V48" i="5"/>
  <c r="T48" i="5"/>
  <c r="Z47" i="5"/>
  <c r="X47" i="5"/>
  <c r="V47" i="5"/>
  <c r="T47" i="5"/>
  <c r="Z46" i="5"/>
  <c r="X46" i="5"/>
  <c r="V46" i="5"/>
  <c r="T46" i="5"/>
  <c r="Z45" i="5"/>
  <c r="X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V36" i="5"/>
  <c r="T36" i="5"/>
  <c r="Z35" i="5"/>
  <c r="X35" i="5"/>
  <c r="V35" i="5"/>
  <c r="T35" i="5"/>
  <c r="Z34" i="5"/>
  <c r="X34" i="5"/>
  <c r="V34" i="5"/>
  <c r="T34" i="5"/>
  <c r="Z33" i="5"/>
  <c r="X33" i="5"/>
  <c r="V33" i="5"/>
  <c r="T33" i="5"/>
  <c r="Z32" i="5"/>
  <c r="X32" i="5"/>
  <c r="V32" i="5"/>
  <c r="T32" i="5"/>
  <c r="Z31" i="5"/>
  <c r="X31" i="5"/>
  <c r="V31" i="5"/>
  <c r="T31" i="5"/>
  <c r="Z30" i="5"/>
  <c r="X30" i="5"/>
  <c r="V30" i="5"/>
  <c r="T30" i="5"/>
  <c r="Z29" i="5"/>
  <c r="V29" i="5"/>
  <c r="T29" i="5"/>
  <c r="Z28" i="5"/>
  <c r="X28" i="5"/>
  <c r="V28" i="5"/>
  <c r="T28" i="5"/>
  <c r="Z27" i="5"/>
  <c r="T27" i="5"/>
  <c r="Z26" i="5"/>
  <c r="T26" i="5"/>
  <c r="Z25" i="5"/>
  <c r="T25" i="5"/>
  <c r="Z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7" i="5"/>
  <c r="P37" i="5"/>
  <c r="N37" i="5"/>
  <c r="L37" i="5"/>
  <c r="J37" i="5"/>
  <c r="H37" i="5"/>
  <c r="F37" i="5"/>
  <c r="D37" i="5"/>
  <c r="C37" i="5"/>
  <c r="B37"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Q8" i="11" l="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9" i="5"/>
  <c r="P49" i="5"/>
  <c r="N49" i="5"/>
  <c r="L49" i="5"/>
  <c r="J49" i="5"/>
  <c r="H49" i="5"/>
  <c r="F49" i="5"/>
  <c r="D49" i="5"/>
  <c r="C49" i="5"/>
  <c r="B49" i="5"/>
  <c r="R48" i="5"/>
  <c r="P48" i="5"/>
  <c r="N48" i="5"/>
  <c r="L48" i="5"/>
  <c r="J48" i="5"/>
  <c r="H48" i="5"/>
  <c r="F48" i="5"/>
  <c r="D48" i="5"/>
  <c r="C48" i="5"/>
  <c r="B48" i="5"/>
  <c r="R47" i="5"/>
  <c r="P47" i="5"/>
  <c r="N47" i="5"/>
  <c r="L47" i="5"/>
  <c r="J47" i="5"/>
  <c r="H47" i="5"/>
  <c r="F47" i="5"/>
  <c r="D47" i="5"/>
  <c r="C47" i="5"/>
  <c r="B47" i="5"/>
  <c r="R46" i="5"/>
  <c r="P46" i="5"/>
  <c r="N46" i="5"/>
  <c r="L46" i="5"/>
  <c r="J46" i="5"/>
  <c r="H46" i="5"/>
  <c r="F46" i="5"/>
  <c r="D46" i="5"/>
  <c r="C46" i="5"/>
  <c r="B46" i="5"/>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N27" i="5"/>
  <c r="L27" i="5"/>
  <c r="J27" i="5"/>
  <c r="H27" i="5"/>
  <c r="F27" i="5"/>
  <c r="D27" i="5"/>
  <c r="C27" i="5"/>
  <c r="B27" i="5"/>
  <c r="N26" i="5"/>
  <c r="L26" i="5"/>
  <c r="J26" i="5"/>
  <c r="H26" i="5"/>
  <c r="F26" i="5"/>
  <c r="D26" i="5"/>
  <c r="C26" i="5"/>
  <c r="B26" i="5"/>
  <c r="N25" i="5"/>
  <c r="L25" i="5"/>
  <c r="J25" i="5"/>
  <c r="H25" i="5"/>
  <c r="F25" i="5"/>
  <c r="D25" i="5"/>
  <c r="C25" i="5"/>
  <c r="B25"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8" i="69" l="1"/>
  <c r="M28" i="69"/>
  <c r="O15" i="7"/>
  <c r="O17" i="7"/>
  <c r="O10" i="7"/>
  <c r="O13" i="7"/>
  <c r="O32" i="7"/>
  <c r="O12" i="7"/>
  <c r="O11" i="7"/>
  <c r="O25" i="7"/>
  <c r="O24" i="7"/>
  <c r="O45" i="7"/>
  <c r="O18" i="7"/>
  <c r="O27" i="7"/>
  <c r="O21" i="7"/>
  <c r="O44" i="7"/>
  <c r="O9" i="7"/>
  <c r="O34" i="7"/>
  <c r="O40" i="7"/>
  <c r="O51" i="7"/>
  <c r="O47" i="7"/>
  <c r="O36" i="7"/>
  <c r="O16" i="7"/>
  <c r="O31" i="7"/>
  <c r="O19" i="7"/>
  <c r="O14" i="7"/>
  <c r="O37" i="7"/>
  <c r="O43" i="7"/>
  <c r="O23" i="7"/>
  <c r="O55" i="7"/>
  <c r="O65" i="7"/>
  <c r="O50" i="7"/>
  <c r="O59" i="7"/>
  <c r="O56" i="7"/>
  <c r="O62" i="7"/>
  <c r="O38" i="7"/>
  <c r="O22" i="7"/>
  <c r="O28" i="7"/>
  <c r="O49" i="7"/>
  <c r="O61" i="7"/>
  <c r="O30" i="7"/>
  <c r="O20" i="7"/>
  <c r="O52" i="7"/>
  <c r="O66" i="7"/>
  <c r="O41" i="7"/>
  <c r="O64" i="7"/>
  <c r="O26" i="7"/>
  <c r="O57" i="7"/>
  <c r="O33" i="7"/>
  <c r="O35" i="7"/>
  <c r="O54" i="7"/>
  <c r="O63" i="7"/>
  <c r="O48" i="7"/>
  <c r="O46" i="7"/>
  <c r="O42" i="7"/>
  <c r="O58" i="7"/>
  <c r="O60" i="7"/>
  <c r="G28" i="8"/>
  <c r="G13" i="8"/>
  <c r="G41" i="8"/>
  <c r="G12" i="8"/>
  <c r="G30" i="8"/>
  <c r="G14" i="8"/>
  <c r="G20" i="8"/>
  <c r="G15" i="8"/>
  <c r="G35" i="8"/>
  <c r="G19" i="8"/>
  <c r="G27" i="8"/>
  <c r="G23" i="8"/>
  <c r="G21" i="8"/>
  <c r="G40" i="8"/>
  <c r="G42" i="8"/>
  <c r="G50" i="8"/>
  <c r="G60" i="8"/>
  <c r="G47" i="8"/>
  <c r="G59" i="8"/>
  <c r="G53" i="8"/>
  <c r="G65" i="8"/>
  <c r="G39" i="8"/>
  <c r="G18" i="8"/>
  <c r="G11" i="8"/>
  <c r="G24" i="8"/>
  <c r="G32" i="8"/>
  <c r="G46" i="8"/>
  <c r="G48" i="8"/>
  <c r="G67" i="8"/>
  <c r="G58" i="8"/>
  <c r="G66" i="8"/>
  <c r="G10" i="8"/>
  <c r="G25" i="8"/>
  <c r="G38" i="8"/>
  <c r="G33" i="8"/>
  <c r="G61" i="8"/>
  <c r="G37" i="8"/>
  <c r="G9" i="8"/>
  <c r="G29" i="8"/>
  <c r="G34" i="8"/>
  <c r="G44" i="8"/>
  <c r="G56" i="8"/>
  <c r="G68" i="8"/>
  <c r="G55" i="8"/>
  <c r="G63" i="8"/>
  <c r="G43" i="8"/>
  <c r="G57" i="8"/>
  <c r="G22" i="8"/>
  <c r="G45" i="8"/>
  <c r="G36" i="8"/>
  <c r="G52" i="8"/>
  <c r="G49" i="8"/>
  <c r="G64" i="8"/>
  <c r="G62" i="8"/>
  <c r="G31" i="8"/>
  <c r="G26" i="8"/>
  <c r="G17" i="8"/>
  <c r="G16" i="8"/>
  <c r="G51" i="8"/>
  <c r="G54" i="8"/>
  <c r="M14" i="55"/>
  <c r="M22" i="55"/>
  <c r="M33" i="55"/>
  <c r="M9" i="55"/>
  <c r="M17" i="55"/>
  <c r="M30" i="55"/>
  <c r="M19" i="55"/>
  <c r="M12" i="55"/>
  <c r="M20" i="55"/>
  <c r="M31" i="55"/>
  <c r="M15" i="55"/>
  <c r="M28" i="55"/>
  <c r="M25" i="55"/>
  <c r="M10" i="55"/>
  <c r="M18" i="55"/>
  <c r="M29"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9" i="26"/>
  <c r="E27" i="26"/>
  <c r="E33" i="26"/>
  <c r="E10" i="26"/>
  <c r="E14" i="26"/>
  <c r="E29" i="26"/>
  <c r="E34" i="26"/>
  <c r="E40" i="26"/>
  <c r="E28" i="26"/>
  <c r="E35" i="26"/>
  <c r="E11" i="26"/>
  <c r="E15" i="26"/>
  <c r="E17" i="26"/>
  <c r="E19" i="26"/>
  <c r="E21" i="26"/>
  <c r="E36" i="26"/>
  <c r="E41" i="26"/>
  <c r="E23" i="26"/>
  <c r="E24" i="26"/>
  <c r="E30" i="26"/>
  <c r="E12" i="26"/>
  <c r="E37" i="26"/>
  <c r="E38" i="26"/>
  <c r="E9" i="26"/>
  <c r="E13" i="26"/>
  <c r="E26" i="26"/>
  <c r="E25" i="26"/>
  <c r="E31" i="26"/>
  <c r="E32" i="26"/>
  <c r="M27" i="26"/>
  <c r="M32" i="26"/>
  <c r="M10" i="26"/>
  <c r="M26" i="26"/>
  <c r="M33" i="26"/>
  <c r="M41" i="26"/>
  <c r="M38" i="26"/>
  <c r="M14" i="26"/>
  <c r="M16" i="26"/>
  <c r="M18" i="26"/>
  <c r="M20" i="26"/>
  <c r="M23" i="26"/>
  <c r="M11" i="26"/>
  <c r="M22" i="26"/>
  <c r="M28" i="26"/>
  <c r="M34" i="26"/>
  <c r="M39" i="26"/>
  <c r="M24" i="26"/>
  <c r="M30" i="26"/>
  <c r="M12" i="26"/>
  <c r="M29" i="26"/>
  <c r="M36" i="26"/>
  <c r="M35" i="26"/>
  <c r="M40" i="26"/>
  <c r="M15" i="26"/>
  <c r="M17" i="26"/>
  <c r="M9" i="26"/>
  <c r="M25" i="26"/>
  <c r="M19" i="26"/>
  <c r="M13" i="26"/>
  <c r="M31" i="26"/>
  <c r="M21" i="26"/>
  <c r="M37" i="26"/>
  <c r="K16" i="25"/>
  <c r="K38" i="25"/>
  <c r="K10" i="25"/>
  <c r="K14" i="25"/>
  <c r="K17" i="25"/>
  <c r="K25" i="25"/>
  <c r="K11" i="25"/>
  <c r="K15" i="25"/>
  <c r="K19" i="25"/>
  <c r="K23" i="25"/>
  <c r="K27" i="25"/>
  <c r="K31" i="25"/>
  <c r="K39" i="25"/>
  <c r="K36" i="25"/>
  <c r="K33" i="25"/>
  <c r="K35" i="25"/>
  <c r="K13" i="25"/>
  <c r="K37" i="25"/>
  <c r="K12" i="25"/>
  <c r="K20" i="25"/>
  <c r="K24" i="25"/>
  <c r="K29" i="25"/>
  <c r="K22" i="25"/>
  <c r="K9" i="25"/>
  <c r="K21" i="25"/>
  <c r="K40" i="25"/>
  <c r="K26" i="25"/>
  <c r="K28" i="25"/>
  <c r="K30" i="25"/>
  <c r="K32" i="25"/>
  <c r="K34" i="25"/>
  <c r="K18" i="25"/>
  <c r="K8" i="25"/>
  <c r="S21" i="25"/>
  <c r="S26" i="25"/>
  <c r="S30" i="25"/>
  <c r="S34" i="25"/>
  <c r="S33" i="25"/>
  <c r="S18" i="25"/>
  <c r="S28" i="25"/>
  <c r="S32" i="25"/>
  <c r="S16" i="25"/>
  <c r="S9" i="25"/>
  <c r="S17" i="25"/>
  <c r="S38" i="25"/>
  <c r="S29" i="25"/>
  <c r="S14" i="25"/>
  <c r="S8" i="25"/>
  <c r="S36" i="25"/>
  <c r="S25" i="25"/>
  <c r="S35" i="25"/>
  <c r="S37" i="25"/>
  <c r="S11" i="25"/>
  <c r="S15" i="25"/>
  <c r="S19" i="25"/>
  <c r="S23" i="25"/>
  <c r="S27" i="25"/>
  <c r="S31" i="25"/>
  <c r="S39" i="25"/>
  <c r="S12" i="25"/>
  <c r="S24" i="25"/>
  <c r="S13" i="25"/>
  <c r="S22" i="25"/>
  <c r="S10" i="25"/>
  <c r="S40" i="25"/>
  <c r="S20" i="25"/>
  <c r="I20" i="7"/>
  <c r="I16" i="7"/>
  <c r="I44" i="7"/>
  <c r="I18" i="7"/>
  <c r="I11" i="7"/>
  <c r="I15" i="7"/>
  <c r="I14" i="7"/>
  <c r="I39" i="7"/>
  <c r="I64" i="7"/>
  <c r="I50" i="7"/>
  <c r="I29" i="7"/>
  <c r="I34" i="7"/>
  <c r="I12" i="7"/>
  <c r="I26" i="7"/>
  <c r="I31" i="7"/>
  <c r="I58" i="7"/>
  <c r="I41" i="7"/>
  <c r="I25" i="7"/>
  <c r="I35" i="7"/>
  <c r="I27" i="7"/>
  <c r="I21" i="7"/>
  <c r="I28" i="7"/>
  <c r="I49" i="7"/>
  <c r="I36" i="7"/>
  <c r="I56" i="7"/>
  <c r="I22" i="7"/>
  <c r="I13" i="7"/>
  <c r="I10" i="7"/>
  <c r="I52" i="7"/>
  <c r="I48" i="7"/>
  <c r="I9" i="7"/>
  <c r="I55" i="7"/>
  <c r="I46" i="7"/>
  <c r="I43" i="7"/>
  <c r="I23" i="7"/>
  <c r="I30" i="7"/>
  <c r="I54" i="7"/>
  <c r="I66" i="7"/>
  <c r="I37" i="7"/>
  <c r="I24" i="7"/>
  <c r="I45" i="7"/>
  <c r="I57" i="7"/>
  <c r="I60" i="7"/>
  <c r="I59" i="7"/>
  <c r="I42" i="7"/>
  <c r="I33" i="7"/>
  <c r="I19" i="7"/>
  <c r="I47" i="7"/>
  <c r="I38" i="7"/>
  <c r="I62" i="7"/>
  <c r="I40" i="7"/>
  <c r="I65" i="7"/>
  <c r="I61" i="7"/>
  <c r="I17" i="7"/>
  <c r="I32" i="7"/>
  <c r="I53" i="7"/>
  <c r="I51" i="7"/>
  <c r="I63" i="7"/>
  <c r="Q48" i="7"/>
  <c r="Q12" i="7"/>
  <c r="Q20" i="7"/>
  <c r="Q16" i="7"/>
  <c r="Q18" i="7"/>
  <c r="Q11" i="7"/>
  <c r="Q15" i="7"/>
  <c r="Q30" i="7"/>
  <c r="Q54" i="7"/>
  <c r="Q52" i="7"/>
  <c r="Q38" i="7"/>
  <c r="Q9" i="7"/>
  <c r="Q19" i="7"/>
  <c r="Q46" i="7"/>
  <c r="Q10" i="7"/>
  <c r="Q44" i="7"/>
  <c r="Q17" i="7"/>
  <c r="Q33" i="7"/>
  <c r="Q26" i="7"/>
  <c r="Q35" i="7"/>
  <c r="Q28" i="7"/>
  <c r="Q64" i="7"/>
  <c r="Q47" i="7"/>
  <c r="Q22" i="7"/>
  <c r="Q60" i="7"/>
  <c r="Q66" i="7"/>
  <c r="Q59" i="7"/>
  <c r="Q63" i="7"/>
  <c r="Q37" i="7"/>
  <c r="Q25" i="7"/>
  <c r="Q41" i="7"/>
  <c r="Q32" i="7"/>
  <c r="Q40" i="7"/>
  <c r="Q42" i="7"/>
  <c r="Q65" i="7"/>
  <c r="Q31" i="7"/>
  <c r="Q21" i="7"/>
  <c r="Q34" i="7"/>
  <c r="Q36" i="7"/>
  <c r="Q43" i="7"/>
  <c r="Q45" i="7"/>
  <c r="Q23" i="7"/>
  <c r="I13" i="8"/>
  <c r="I21" i="8"/>
  <c r="I15" i="8"/>
  <c r="I29" i="8"/>
  <c r="I11" i="8"/>
  <c r="I31" i="8"/>
  <c r="I40" i="8"/>
  <c r="I27" i="8"/>
  <c r="I9" i="8"/>
  <c r="I18" i="8"/>
  <c r="I37" i="8"/>
  <c r="I45" i="8"/>
  <c r="I57" i="8"/>
  <c r="I56" i="8"/>
  <c r="I64" i="8"/>
  <c r="I55" i="8"/>
  <c r="I38" i="8"/>
  <c r="I16" i="8"/>
  <c r="I46" i="8"/>
  <c r="I20" i="8"/>
  <c r="I23" i="8"/>
  <c r="I28" i="8"/>
  <c r="I34" i="8"/>
  <c r="I39" i="8"/>
  <c r="I12" i="8"/>
  <c r="I14" i="8"/>
  <c r="I17" i="8"/>
  <c r="I41" i="8"/>
  <c r="I43" i="8"/>
  <c r="I53" i="8"/>
  <c r="I65" i="8"/>
  <c r="I52" i="8"/>
  <c r="I63" i="8"/>
  <c r="I32" i="8"/>
  <c r="I19" i="8"/>
  <c r="I24" i="8"/>
  <c r="I10" i="8"/>
  <c r="I22" i="8"/>
  <c r="I33" i="8"/>
  <c r="I51" i="8"/>
  <c r="I61" i="8"/>
  <c r="I48" i="8"/>
  <c r="I60" i="8"/>
  <c r="I44" i="8"/>
  <c r="I26" i="8"/>
  <c r="I42" i="8"/>
  <c r="I30" i="8"/>
  <c r="I59" i="8"/>
  <c r="I67" i="8"/>
  <c r="I36" i="8"/>
  <c r="I49" i="8"/>
  <c r="I50" i="8"/>
  <c r="I62" i="8"/>
  <c r="I54" i="8"/>
  <c r="I68" i="8"/>
  <c r="I58" i="8"/>
  <c r="I66" i="8"/>
  <c r="I25" i="8"/>
  <c r="I35" i="8"/>
  <c r="I47" i="8"/>
  <c r="Q19" i="8"/>
  <c r="Q17" i="8"/>
  <c r="Q9" i="8"/>
  <c r="Q11" i="8"/>
  <c r="Q25" i="8"/>
  <c r="Q22" i="8"/>
  <c r="Q36" i="8"/>
  <c r="Q33" i="8"/>
  <c r="Q43" i="8"/>
  <c r="Q10" i="8"/>
  <c r="Q18" i="8"/>
  <c r="Q35" i="8"/>
  <c r="Q41" i="8"/>
  <c r="Q47" i="8"/>
  <c r="Q44" i="8"/>
  <c r="Q68" i="8"/>
  <c r="Q67" i="8"/>
  <c r="Q15" i="8"/>
  <c r="Q23" i="8"/>
  <c r="Q28" i="8"/>
  <c r="Q46" i="8"/>
  <c r="Q42" i="8"/>
  <c r="Q21" i="8"/>
  <c r="Q45" i="8"/>
  <c r="Q64" i="8"/>
  <c r="Q55" i="8"/>
  <c r="Q66" i="8"/>
  <c r="Q32" i="8"/>
  <c r="Q34" i="8"/>
  <c r="Q16" i="8"/>
  <c r="Q40" i="8"/>
  <c r="Q26" i="8"/>
  <c r="Q38" i="8"/>
  <c r="Q37" i="8"/>
  <c r="Q53" i="8"/>
  <c r="Q65" i="8"/>
  <c r="Q52" i="8"/>
  <c r="Q20" i="8"/>
  <c r="Q61" i="8"/>
  <c r="Q12" i="8"/>
  <c r="Q48" i="8"/>
  <c r="Q62" i="8"/>
  <c r="Q30" i="8"/>
  <c r="Q31" i="8"/>
  <c r="O30" i="55"/>
  <c r="O14" i="55"/>
  <c r="O22" i="55"/>
  <c r="O11" i="55"/>
  <c r="O19" i="55"/>
  <c r="O27" i="55"/>
  <c r="O28" i="55"/>
  <c r="O12" i="55"/>
  <c r="O20" i="55"/>
  <c r="O9" i="55"/>
  <c r="O17" i="55"/>
  <c r="O25" i="55"/>
  <c r="O33" i="55"/>
  <c r="O26" i="55"/>
  <c r="O10" i="55"/>
  <c r="O18" i="55"/>
  <c r="O15" i="55"/>
  <c r="O23" i="55"/>
  <c r="O31" i="55"/>
  <c r="O24" i="55"/>
  <c r="O13" i="55"/>
  <c r="O32" i="55"/>
  <c r="O16" i="55"/>
  <c r="O21" i="55"/>
  <c r="O29" i="55"/>
  <c r="S28" i="54"/>
  <c r="S33" i="54"/>
  <c r="S30" i="54"/>
  <c r="S29"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4" i="26"/>
  <c r="K36" i="26"/>
  <c r="K38" i="26"/>
  <c r="K40" i="26"/>
  <c r="K15" i="26"/>
  <c r="K23" i="26"/>
  <c r="K31" i="26"/>
  <c r="K39" i="26"/>
  <c r="K25" i="26"/>
  <c r="K33" i="26"/>
  <c r="K41" i="26"/>
  <c r="K27" i="26"/>
  <c r="K35" i="26"/>
  <c r="K37" i="26"/>
  <c r="K29" i="26"/>
  <c r="K21" i="26"/>
  <c r="K17" i="26"/>
  <c r="I23" i="25"/>
  <c r="I14" i="25"/>
  <c r="I33" i="25"/>
  <c r="I17" i="25"/>
  <c r="I31" i="25"/>
  <c r="I20" i="25"/>
  <c r="I11" i="25"/>
  <c r="I19" i="25"/>
  <c r="I26" i="25"/>
  <c r="I30" i="25"/>
  <c r="I34" i="25"/>
  <c r="I28" i="25"/>
  <c r="I32" i="25"/>
  <c r="I29" i="25"/>
  <c r="I13" i="25"/>
  <c r="I27" i="25"/>
  <c r="I38" i="25"/>
  <c r="I10" i="25"/>
  <c r="I18" i="25"/>
  <c r="I40" i="25"/>
  <c r="I25" i="25"/>
  <c r="I9" i="25"/>
  <c r="I39" i="25"/>
  <c r="I16" i="25"/>
  <c r="I24" i="25"/>
  <c r="I36" i="25"/>
  <c r="I35" i="25"/>
  <c r="I15" i="25"/>
  <c r="I21" i="25"/>
  <c r="I37" i="25"/>
  <c r="I22" i="25"/>
  <c r="I8" i="25"/>
  <c r="I12" i="25"/>
  <c r="S17" i="7"/>
  <c r="S13" i="7"/>
  <c r="S19" i="7"/>
  <c r="S12" i="7"/>
  <c r="S15" i="7"/>
  <c r="S11" i="7"/>
  <c r="S47" i="7"/>
  <c r="S24" i="7"/>
  <c r="S27" i="7"/>
  <c r="S59" i="7"/>
  <c r="S53" i="7"/>
  <c r="S26" i="7"/>
  <c r="S63" i="7"/>
  <c r="S20" i="7"/>
  <c r="S29" i="7"/>
  <c r="S36" i="7"/>
  <c r="S23" i="7"/>
  <c r="S55" i="7"/>
  <c r="S38" i="7"/>
  <c r="S22" i="7"/>
  <c r="S49" i="7"/>
  <c r="S18" i="7"/>
  <c r="S25" i="7"/>
  <c r="S41" i="7"/>
  <c r="S10" i="7"/>
  <c r="S14" i="7"/>
  <c r="S9" i="7"/>
  <c r="S45" i="7"/>
  <c r="S32" i="7"/>
  <c r="S28" i="7"/>
  <c r="S43" i="7"/>
  <c r="S35" i="7"/>
  <c r="S37" i="7"/>
  <c r="S62" i="7"/>
  <c r="S58" i="7"/>
  <c r="S46" i="7"/>
  <c r="S42" i="7"/>
  <c r="S65" i="7"/>
  <c r="S48" i="7"/>
  <c r="S34" i="7"/>
  <c r="S16" i="7"/>
  <c r="S30" i="7"/>
  <c r="S39" i="7"/>
  <c r="S50" i="7"/>
  <c r="S51" i="7"/>
  <c r="S44" i="7"/>
  <c r="S54" i="7"/>
  <c r="S64" i="7"/>
  <c r="S31" i="7"/>
  <c r="S56" i="7"/>
  <c r="S61" i="7"/>
  <c r="S57" i="7"/>
  <c r="S40" i="7"/>
  <c r="S21" i="7"/>
  <c r="S52" i="7"/>
  <c r="S60" i="7"/>
  <c r="S33" i="7"/>
  <c r="S66" i="7"/>
  <c r="K32" i="8"/>
  <c r="K12" i="8"/>
  <c r="K22" i="8"/>
  <c r="K30" i="8"/>
  <c r="K14" i="8"/>
  <c r="K16" i="8"/>
  <c r="K24" i="8"/>
  <c r="K13" i="8"/>
  <c r="K51" i="8"/>
  <c r="K27" i="8"/>
  <c r="K28" i="8"/>
  <c r="K63" i="8"/>
  <c r="K41" i="8"/>
  <c r="K17" i="8"/>
  <c r="K47" i="8"/>
  <c r="K23" i="8"/>
  <c r="K36" i="8"/>
  <c r="K50" i="8"/>
  <c r="K62" i="8"/>
  <c r="K49" i="8"/>
  <c r="K60" i="8"/>
  <c r="K19" i="8"/>
  <c r="K59" i="8"/>
  <c r="K39" i="8"/>
  <c r="K35" i="8"/>
  <c r="K67" i="8"/>
  <c r="K26" i="8"/>
  <c r="K37" i="8"/>
  <c r="K43" i="8"/>
  <c r="K38" i="8"/>
  <c r="K48" i="8"/>
  <c r="K58" i="8"/>
  <c r="K45" i="8"/>
  <c r="K57" i="8"/>
  <c r="K68" i="8"/>
  <c r="K25" i="8"/>
  <c r="K55" i="8"/>
  <c r="K31" i="8"/>
  <c r="K21" i="8"/>
  <c r="K29" i="8"/>
  <c r="K11" i="8"/>
  <c r="K15" i="8"/>
  <c r="K33" i="8"/>
  <c r="K42" i="8"/>
  <c r="K44" i="8"/>
  <c r="K46" i="8"/>
  <c r="K65" i="8"/>
  <c r="K56" i="8"/>
  <c r="K64" i="8"/>
  <c r="K34" i="8"/>
  <c r="K53" i="8"/>
  <c r="K10" i="8"/>
  <c r="K52" i="8"/>
  <c r="K54" i="8"/>
  <c r="K18" i="8"/>
  <c r="K20" i="8"/>
  <c r="K9" i="8"/>
  <c r="K40" i="8"/>
  <c r="K66" i="8"/>
  <c r="K61" i="8"/>
  <c r="S14" i="8"/>
  <c r="S26" i="8"/>
  <c r="S28" i="8"/>
  <c r="S12" i="8"/>
  <c r="S20" i="8"/>
  <c r="S18" i="8"/>
  <c r="S59" i="8"/>
  <c r="S21" i="8"/>
  <c r="S67" i="8"/>
  <c r="S37" i="8"/>
  <c r="S34" i="8"/>
  <c r="S55" i="8"/>
  <c r="S11" i="8"/>
  <c r="S13" i="8"/>
  <c r="S27" i="8"/>
  <c r="S30" i="8"/>
  <c r="S41" i="8"/>
  <c r="S54" i="8"/>
  <c r="S66" i="8"/>
  <c r="S53" i="8"/>
  <c r="S61" i="8"/>
  <c r="S10" i="8"/>
  <c r="S23" i="8"/>
  <c r="S63" i="8"/>
  <c r="S43" i="8"/>
  <c r="S24" i="8"/>
  <c r="S9" i="8"/>
  <c r="S32" i="8"/>
  <c r="S42" i="8"/>
  <c r="S50" i="8"/>
  <c r="S62" i="8"/>
  <c r="S49" i="8"/>
  <c r="S52" i="8"/>
  <c r="S60" i="8"/>
  <c r="S16" i="8"/>
  <c r="S15" i="8"/>
  <c r="S47" i="8"/>
  <c r="S35" i="8"/>
  <c r="S39" i="8"/>
  <c r="S51" i="8"/>
  <c r="S19" i="8"/>
  <c r="S48" i="8"/>
  <c r="S58" i="8"/>
  <c r="S45" i="8"/>
  <c r="S57" i="8"/>
  <c r="S38" i="8"/>
  <c r="S65" i="8"/>
  <c r="S29" i="8"/>
  <c r="S56" i="8"/>
  <c r="S25" i="8"/>
  <c r="S22" i="8"/>
  <c r="S33" i="8"/>
  <c r="S68" i="8"/>
  <c r="S40" i="8"/>
  <c r="S36" i="8"/>
  <c r="S31" i="8"/>
  <c r="S44" i="8"/>
  <c r="S46" i="8"/>
  <c r="S64" i="8"/>
  <c r="S17" i="8"/>
  <c r="I9" i="55"/>
  <c r="I17" i="55"/>
  <c r="I25" i="55"/>
  <c r="I28" i="55"/>
  <c r="I12" i="55"/>
  <c r="I33" i="55"/>
  <c r="I22" i="55"/>
  <c r="I15" i="55"/>
  <c r="I23" i="55"/>
  <c r="I26" i="55"/>
  <c r="I10" i="55"/>
  <c r="I31" i="55"/>
  <c r="I20" i="55"/>
  <c r="I13" i="55"/>
  <c r="I21" i="55"/>
  <c r="I32" i="55"/>
  <c r="I16" i="55"/>
  <c r="I29" i="55"/>
  <c r="I18" i="55"/>
  <c r="I19" i="55"/>
  <c r="I11" i="55"/>
  <c r="I27" i="55"/>
  <c r="I24" i="55"/>
  <c r="I30" i="55"/>
  <c r="I14" i="55"/>
  <c r="Q11" i="55"/>
  <c r="Q19" i="55"/>
  <c r="Q30" i="55"/>
  <c r="Q14" i="55"/>
  <c r="Q27" i="55"/>
  <c r="Q24" i="55"/>
  <c r="Q9" i="55"/>
  <c r="Q17" i="55"/>
  <c r="Q28" i="55"/>
  <c r="Q12" i="55"/>
  <c r="Q33" i="55"/>
  <c r="Q22" i="55"/>
  <c r="Q15" i="55"/>
  <c r="Q23" i="55"/>
  <c r="Q26" i="55"/>
  <c r="Q10" i="55"/>
  <c r="Q31" i="55"/>
  <c r="Q20" i="55"/>
  <c r="Q16" i="55"/>
  <c r="Q21" i="55"/>
  <c r="Q13" i="55"/>
  <c r="Q29"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3" i="26"/>
  <c r="S35" i="26"/>
  <c r="S37" i="26"/>
  <c r="S39" i="26"/>
  <c r="S41" i="26"/>
  <c r="S19" i="26"/>
  <c r="S20" i="26"/>
  <c r="S22" i="26"/>
  <c r="S24" i="26"/>
  <c r="S26" i="26"/>
  <c r="S28" i="26"/>
  <c r="S30" i="26"/>
  <c r="S32" i="26"/>
  <c r="S34" i="26"/>
  <c r="S36" i="26"/>
  <c r="S38" i="26"/>
  <c r="S40" i="26"/>
  <c r="S11" i="26"/>
  <c r="Q23" i="25"/>
  <c r="Q34" i="25"/>
  <c r="Q17" i="25"/>
  <c r="Q39" i="25"/>
  <c r="Q12" i="25"/>
  <c r="Q14" i="25"/>
  <c r="Q19" i="25"/>
  <c r="Q33" i="25"/>
  <c r="Q13" i="25"/>
  <c r="Q35" i="25"/>
  <c r="Q20" i="25"/>
  <c r="Q26" i="25"/>
  <c r="Q30" i="25"/>
  <c r="Q15" i="25"/>
  <c r="Q28" i="25"/>
  <c r="Q32" i="25"/>
  <c r="Q25" i="25"/>
  <c r="Q8" i="25"/>
  <c r="Q16" i="25"/>
  <c r="Q40" i="25"/>
  <c r="Q21" i="25"/>
  <c r="Q18" i="25"/>
  <c r="Q11" i="25"/>
  <c r="Q31" i="25"/>
  <c r="Q24" i="25"/>
  <c r="Q10" i="25"/>
  <c r="G13" i="7"/>
  <c r="G36" i="7"/>
  <c r="G12" i="7"/>
  <c r="G11" i="7"/>
  <c r="G16" i="7"/>
  <c r="G19" i="7"/>
  <c r="G14" i="7"/>
  <c r="G21" i="7"/>
  <c r="G15" i="7"/>
  <c r="G10" i="7"/>
  <c r="G34" i="7"/>
  <c r="G40" i="7"/>
  <c r="G30" i="7"/>
  <c r="G47" i="7"/>
  <c r="G35" i="7"/>
  <c r="G65" i="7"/>
  <c r="G26" i="7"/>
  <c r="G42" i="7"/>
  <c r="G20" i="7"/>
  <c r="G23" i="7"/>
  <c r="G43" i="7"/>
  <c r="G29" i="7"/>
  <c r="G63" i="7"/>
  <c r="G28" i="7"/>
  <c r="G49" i="7"/>
  <c r="G18" i="7"/>
  <c r="G59" i="7"/>
  <c r="G46" i="7"/>
  <c r="G52" i="7"/>
  <c r="G58" i="7"/>
  <c r="G51" i="7"/>
  <c r="G38" i="7"/>
  <c r="G24" i="7"/>
  <c r="G45" i="7"/>
  <c r="G57" i="7"/>
  <c r="G61" i="7"/>
  <c r="G37" i="7"/>
  <c r="G56" i="7"/>
  <c r="G39" i="7"/>
  <c r="G54" i="7"/>
  <c r="G64" i="7"/>
  <c r="G60" i="7"/>
  <c r="G25" i="7"/>
  <c r="G32" i="7"/>
  <c r="G55" i="7"/>
  <c r="G22" i="7"/>
  <c r="G41" i="7"/>
  <c r="G53" i="7"/>
  <c r="G62" i="7"/>
  <c r="G31" i="7"/>
  <c r="G50" i="7"/>
  <c r="G9" i="7"/>
  <c r="G27" i="7"/>
  <c r="G44" i="7"/>
  <c r="G17" i="7"/>
  <c r="G48" i="7"/>
  <c r="G66" i="7"/>
  <c r="G33" i="7"/>
  <c r="O18" i="8"/>
  <c r="O16" i="8"/>
  <c r="O13" i="8"/>
  <c r="O26" i="8"/>
  <c r="O12" i="8"/>
  <c r="O30" i="8"/>
  <c r="O45" i="8"/>
  <c r="O10" i="8"/>
  <c r="O14" i="8"/>
  <c r="O57" i="8"/>
  <c r="O35" i="8"/>
  <c r="O37" i="8"/>
  <c r="O9" i="8"/>
  <c r="O25" i="8"/>
  <c r="O44" i="8"/>
  <c r="O52" i="8"/>
  <c r="O64" i="8"/>
  <c r="O51" i="8"/>
  <c r="O62" i="8"/>
  <c r="O22" i="8"/>
  <c r="O32" i="8"/>
  <c r="O53" i="8"/>
  <c r="O41" i="8"/>
  <c r="O15" i="8"/>
  <c r="O49" i="8"/>
  <c r="O28" i="8"/>
  <c r="O36" i="8"/>
  <c r="O50" i="8"/>
  <c r="O60" i="8"/>
  <c r="O47" i="8"/>
  <c r="O59" i="8"/>
  <c r="O24" i="8"/>
  <c r="O61" i="8"/>
  <c r="O65" i="8"/>
  <c r="O33" i="8"/>
  <c r="O23" i="8"/>
  <c r="O34" i="8"/>
  <c r="O19" i="8"/>
  <c r="O27" i="8"/>
  <c r="O17" i="8"/>
  <c r="O38" i="8"/>
  <c r="O46" i="8"/>
  <c r="O48" i="8"/>
  <c r="O67" i="8"/>
  <c r="O58" i="8"/>
  <c r="O43" i="8"/>
  <c r="O11" i="8"/>
  <c r="O20" i="8"/>
  <c r="O55" i="8"/>
  <c r="O21" i="8"/>
  <c r="O31" i="8"/>
  <c r="O40" i="8"/>
  <c r="O63" i="8"/>
  <c r="O42" i="8"/>
  <c r="O56" i="8"/>
  <c r="O68" i="8"/>
  <c r="O66" i="8"/>
  <c r="Q29" i="54"/>
  <c r="Q28" i="54"/>
  <c r="Q30" i="54"/>
  <c r="Q31" i="54"/>
  <c r="Q26" i="54"/>
  <c r="Q33" i="54"/>
  <c r="Q32" i="54"/>
  <c r="Q27" i="54"/>
  <c r="G12" i="26"/>
  <c r="G10" i="26"/>
  <c r="G13" i="26"/>
  <c r="G15" i="26"/>
  <c r="G17" i="26"/>
  <c r="G19" i="26"/>
  <c r="G34" i="26"/>
  <c r="G36" i="26"/>
  <c r="G22" i="26"/>
  <c r="G11" i="26"/>
  <c r="G9" i="26"/>
  <c r="G39" i="26"/>
  <c r="G41" i="26"/>
  <c r="G23" i="26"/>
  <c r="G25" i="26"/>
  <c r="G27" i="26"/>
  <c r="G29" i="26"/>
  <c r="G31" i="26"/>
  <c r="G33" i="26"/>
  <c r="G18" i="26"/>
  <c r="G37" i="26"/>
  <c r="G14" i="26"/>
  <c r="G20" i="26"/>
  <c r="G38" i="26"/>
  <c r="G24" i="26"/>
  <c r="G28" i="26"/>
  <c r="G32" i="26"/>
  <c r="G35" i="26"/>
  <c r="G21" i="26"/>
  <c r="G16" i="26"/>
  <c r="G26" i="26"/>
  <c r="G40" i="26"/>
  <c r="G30" i="26"/>
  <c r="O12" i="26"/>
  <c r="O10" i="26"/>
  <c r="O11" i="26"/>
  <c r="O14" i="26"/>
  <c r="O16" i="26"/>
  <c r="O18" i="26"/>
  <c r="O20" i="26"/>
  <c r="O38" i="26"/>
  <c r="O40" i="26"/>
  <c r="O24" i="26"/>
  <c r="O26" i="26"/>
  <c r="O28" i="26"/>
  <c r="O30" i="26"/>
  <c r="O32" i="26"/>
  <c r="O13" i="26"/>
  <c r="O15" i="26"/>
  <c r="O17" i="26"/>
  <c r="O19" i="26"/>
  <c r="O34" i="26"/>
  <c r="O36" i="26"/>
  <c r="O41" i="26"/>
  <c r="O23" i="26"/>
  <c r="O27" i="26"/>
  <c r="O31" i="26"/>
  <c r="O9" i="26"/>
  <c r="O39" i="26"/>
  <c r="O25" i="26"/>
  <c r="O29" i="26"/>
  <c r="O33" i="26"/>
  <c r="O35" i="26"/>
  <c r="O21" i="26"/>
  <c r="E10" i="25"/>
  <c r="E36" i="25"/>
  <c r="E21" i="25"/>
  <c r="E8" i="25"/>
  <c r="E35" i="25"/>
  <c r="E11" i="25"/>
  <c r="E19" i="25"/>
  <c r="E23" i="25"/>
  <c r="E38" i="25"/>
  <c r="E14" i="25"/>
  <c r="E33" i="25"/>
  <c r="E17" i="25"/>
  <c r="E31" i="25"/>
  <c r="E12" i="25"/>
  <c r="E20" i="25"/>
  <c r="E24" i="25"/>
  <c r="E18" i="25"/>
  <c r="E29" i="25"/>
  <c r="E13" i="25"/>
  <c r="E27" i="25"/>
  <c r="E15" i="25"/>
  <c r="E37" i="25"/>
  <c r="E40" i="25"/>
  <c r="E28" i="25"/>
  <c r="E25" i="25"/>
  <c r="E16" i="25"/>
  <c r="E26" i="25"/>
  <c r="E32" i="25"/>
  <c r="E9" i="25"/>
  <c r="E30" i="25"/>
  <c r="E22" i="25"/>
  <c r="E39" i="25"/>
  <c r="E34" i="25"/>
  <c r="M11" i="25"/>
  <c r="M14" i="25"/>
  <c r="M28" i="25"/>
  <c r="M32" i="25"/>
  <c r="M40" i="25"/>
  <c r="M21" i="25"/>
  <c r="M8" i="25"/>
  <c r="M35" i="25"/>
  <c r="M16" i="25"/>
  <c r="M26" i="25"/>
  <c r="M30" i="25"/>
  <c r="M34" i="25"/>
  <c r="M22" i="25"/>
  <c r="M36" i="25"/>
  <c r="M33" i="25"/>
  <c r="M17" i="25"/>
  <c r="M31" i="25"/>
  <c r="M38" i="25"/>
  <c r="M23" i="25"/>
  <c r="M29" i="25"/>
  <c r="M13" i="25"/>
  <c r="M27" i="25"/>
  <c r="M12" i="25"/>
  <c r="M20" i="25"/>
  <c r="M24" i="25"/>
  <c r="M18" i="25"/>
  <c r="M25" i="25"/>
  <c r="M9" i="25"/>
  <c r="M19" i="25"/>
  <c r="M15" i="25"/>
  <c r="M10" i="25"/>
  <c r="M39" i="25"/>
  <c r="M37" i="25"/>
  <c r="K16" i="7"/>
  <c r="K15" i="7"/>
  <c r="K11" i="7"/>
  <c r="K13" i="7"/>
  <c r="K14" i="7"/>
  <c r="K21" i="7"/>
  <c r="K10" i="7"/>
  <c r="K19" i="7"/>
  <c r="K49" i="7"/>
  <c r="K9" i="7"/>
  <c r="K23" i="7"/>
  <c r="K45" i="7"/>
  <c r="K24" i="7"/>
  <c r="K22" i="7"/>
  <c r="K51" i="7"/>
  <c r="K48" i="7"/>
  <c r="K25" i="7"/>
  <c r="K32" i="7"/>
  <c r="K53" i="7"/>
  <c r="K17" i="7"/>
  <c r="K12" i="7"/>
  <c r="K42" i="7"/>
  <c r="K30" i="7"/>
  <c r="K40" i="7"/>
  <c r="K38" i="7"/>
  <c r="K65" i="7"/>
  <c r="K34" i="7"/>
  <c r="K57" i="7"/>
  <c r="K20" i="7"/>
  <c r="K35" i="7"/>
  <c r="K37" i="7"/>
  <c r="K56" i="7"/>
  <c r="K33" i="7"/>
  <c r="K64" i="7"/>
  <c r="K52" i="7"/>
  <c r="K18" i="7"/>
  <c r="K29" i="7"/>
  <c r="K36" i="7"/>
  <c r="K44" i="7"/>
  <c r="K58" i="7"/>
  <c r="K46" i="7"/>
  <c r="K31" i="7"/>
  <c r="K47" i="7"/>
  <c r="K61" i="7"/>
  <c r="K60" i="7"/>
  <c r="K59" i="7"/>
  <c r="K43" i="7"/>
  <c r="K50" i="7"/>
  <c r="K66" i="7"/>
  <c r="K27" i="7"/>
  <c r="K55" i="7"/>
  <c r="K28" i="7"/>
  <c r="K26" i="7"/>
  <c r="K54" i="7"/>
  <c r="K39" i="7"/>
  <c r="K41" i="7"/>
  <c r="K63" i="7"/>
  <c r="K62" i="7"/>
  <c r="I11" i="26"/>
  <c r="I9" i="26"/>
  <c r="I14" i="26"/>
  <c r="I16" i="26"/>
  <c r="I18" i="26"/>
  <c r="I20" i="26"/>
  <c r="I12" i="26"/>
  <c r="I39" i="26"/>
  <c r="I41" i="26"/>
  <c r="I21" i="26"/>
  <c r="I13" i="26"/>
  <c r="I36" i="26"/>
  <c r="I24" i="26"/>
  <c r="I26" i="26"/>
  <c r="I19" i="26"/>
  <c r="I40" i="26"/>
  <c r="I22" i="26"/>
  <c r="I29" i="26"/>
  <c r="I35" i="26"/>
  <c r="I23" i="26"/>
  <c r="I27" i="26"/>
  <c r="I30" i="26"/>
  <c r="I32" i="26"/>
  <c r="I34" i="26"/>
  <c r="I15" i="26"/>
  <c r="I10" i="26"/>
  <c r="I37" i="26"/>
  <c r="I28" i="26"/>
  <c r="I17" i="26"/>
  <c r="I31" i="26"/>
  <c r="I38" i="26"/>
  <c r="I33" i="26"/>
  <c r="I25" i="26"/>
  <c r="Q13" i="26"/>
  <c r="Q15" i="26"/>
  <c r="Q17" i="26"/>
  <c r="Q19" i="26"/>
  <c r="Q11" i="26"/>
  <c r="Q34" i="26"/>
  <c r="Q12" i="26"/>
  <c r="Q35" i="26"/>
  <c r="Q23" i="26"/>
  <c r="Q25" i="26"/>
  <c r="Q14" i="26"/>
  <c r="Q16" i="26"/>
  <c r="Q18" i="26"/>
  <c r="Q39" i="26"/>
  <c r="Q41" i="26"/>
  <c r="Q21" i="26"/>
  <c r="Q10" i="26"/>
  <c r="Q26" i="26"/>
  <c r="Q31" i="26"/>
  <c r="Q33" i="26"/>
  <c r="Q40" i="26"/>
  <c r="Q24" i="26"/>
  <c r="Q30" i="26"/>
  <c r="Q32" i="26"/>
  <c r="Q28" i="26"/>
  <c r="Q20" i="26"/>
  <c r="G12" i="25"/>
  <c r="G8" i="25"/>
  <c r="G16" i="25"/>
  <c r="G9" i="25"/>
  <c r="G33" i="25"/>
  <c r="G13" i="25"/>
  <c r="G21" i="25"/>
  <c r="G25" i="25"/>
  <c r="G24" i="25"/>
  <c r="G38" i="25"/>
  <c r="G37" i="25"/>
  <c r="G29" i="25"/>
  <c r="G14" i="25"/>
  <c r="G22" i="25"/>
  <c r="G28" i="25"/>
  <c r="G32" i="25"/>
  <c r="G36" i="25"/>
  <c r="G26" i="25"/>
  <c r="G30" i="25"/>
  <c r="G34" i="25"/>
  <c r="G20" i="25"/>
  <c r="G17" i="25"/>
  <c r="G35" i="25"/>
  <c r="G40" i="25"/>
  <c r="G11" i="25"/>
  <c r="G27" i="25"/>
  <c r="G15" i="25"/>
  <c r="G31" i="25"/>
  <c r="G10" i="25"/>
  <c r="G18" i="25"/>
  <c r="G19" i="25"/>
  <c r="G39" i="25"/>
  <c r="G23" i="25"/>
  <c r="O9" i="25"/>
  <c r="O21" i="25"/>
  <c r="O20" i="25"/>
  <c r="O12" i="25"/>
  <c r="O36" i="25"/>
  <c r="O16" i="25"/>
  <c r="O13" i="25"/>
  <c r="O29" i="25"/>
  <c r="O18" i="25"/>
  <c r="O8" i="25"/>
  <c r="O24" i="25"/>
  <c r="O38" i="25"/>
  <c r="O11" i="25"/>
  <c r="O15" i="25"/>
  <c r="O19" i="25"/>
  <c r="O23" i="25"/>
  <c r="O27" i="25"/>
  <c r="O31" i="25"/>
  <c r="O39" i="25"/>
  <c r="O10" i="25"/>
  <c r="O14" i="25"/>
  <c r="O28" i="25"/>
  <c r="O32" i="25"/>
  <c r="O25" i="25"/>
  <c r="O26" i="25"/>
  <c r="O30" i="25"/>
  <c r="O34" i="25"/>
  <c r="O17" i="25"/>
  <c r="O40" i="25"/>
  <c r="O33" i="25"/>
  <c r="O35" i="25"/>
  <c r="M11" i="7"/>
  <c r="M52" i="7"/>
  <c r="M15" i="7"/>
  <c r="M18" i="7"/>
  <c r="M14" i="7"/>
  <c r="M20" i="7"/>
  <c r="M13" i="7"/>
  <c r="M16" i="7"/>
  <c r="M37" i="7"/>
  <c r="M10" i="7"/>
  <c r="M39" i="7"/>
  <c r="M35" i="7"/>
  <c r="M25" i="7"/>
  <c r="M31" i="7"/>
  <c r="M17" i="7"/>
  <c r="M22" i="7"/>
  <c r="M41" i="7"/>
  <c r="M62" i="7"/>
  <c r="M29" i="7"/>
  <c r="M28" i="7"/>
  <c r="M65" i="7"/>
  <c r="M32" i="7"/>
  <c r="M60" i="7"/>
  <c r="M27" i="7"/>
  <c r="M55" i="7"/>
  <c r="M64" i="7"/>
  <c r="M36" i="7"/>
  <c r="M30" i="7"/>
  <c r="M54" i="7"/>
  <c r="M33" i="7"/>
  <c r="M66" i="7"/>
  <c r="M24" i="7"/>
  <c r="M50" i="7"/>
  <c r="M23" i="7"/>
  <c r="M44" i="7"/>
  <c r="M48" i="7"/>
  <c r="M40" i="7"/>
  <c r="M42" i="7"/>
  <c r="M63" i="7"/>
  <c r="M12" i="7"/>
  <c r="M9" i="7"/>
  <c r="M38" i="7"/>
  <c r="M51" i="7"/>
  <c r="M34" i="7"/>
  <c r="M47" i="7"/>
  <c r="M53" i="7"/>
  <c r="M57" i="7"/>
  <c r="M21" i="7"/>
  <c r="M26" i="7"/>
  <c r="M56" i="7"/>
  <c r="M49" i="7"/>
  <c r="M59" i="7"/>
  <c r="M45" i="7"/>
  <c r="M46" i="7"/>
  <c r="M43" i="7"/>
  <c r="M61" i="7"/>
  <c r="M19" i="7"/>
  <c r="M58" i="7"/>
  <c r="M11" i="8"/>
  <c r="M25" i="8"/>
  <c r="M13" i="8"/>
  <c r="M23" i="8"/>
  <c r="M31" i="8"/>
  <c r="M15" i="8"/>
  <c r="M17" i="8"/>
  <c r="M21" i="8"/>
  <c r="M64" i="8"/>
  <c r="M41" i="8"/>
  <c r="M52" i="8"/>
  <c r="M14" i="8"/>
  <c r="M22" i="8"/>
  <c r="M16" i="8"/>
  <c r="M35" i="8"/>
  <c r="M45" i="8"/>
  <c r="M47" i="8"/>
  <c r="M66" i="8"/>
  <c r="M57" i="8"/>
  <c r="M65" i="8"/>
  <c r="M44" i="8"/>
  <c r="M33" i="8"/>
  <c r="M60" i="8"/>
  <c r="M9" i="8"/>
  <c r="M28" i="8"/>
  <c r="M36" i="8"/>
  <c r="M42" i="8"/>
  <c r="M19" i="8"/>
  <c r="M37" i="8"/>
  <c r="M55" i="8"/>
  <c r="M67" i="8"/>
  <c r="M54" i="8"/>
  <c r="M62" i="8"/>
  <c r="M29" i="8"/>
  <c r="M38" i="8"/>
  <c r="M48" i="8"/>
  <c r="M56" i="8"/>
  <c r="M20" i="8"/>
  <c r="M40" i="8"/>
  <c r="M12" i="8"/>
  <c r="M24" i="8"/>
  <c r="M39" i="8"/>
  <c r="M51" i="8"/>
  <c r="M63" i="8"/>
  <c r="M50" i="8"/>
  <c r="M53" i="8"/>
  <c r="M61" i="8"/>
  <c r="M68" i="8"/>
  <c r="M49" i="8"/>
  <c r="M46" i="8"/>
  <c r="M10" i="8"/>
  <c r="M18" i="8"/>
  <c r="M34" i="8"/>
  <c r="M26" i="8"/>
  <c r="M32" i="8"/>
  <c r="M43" i="8"/>
  <c r="M58" i="8"/>
  <c r="M59" i="8"/>
  <c r="M30" i="8"/>
  <c r="M27" i="8"/>
  <c r="K33" i="55"/>
  <c r="K9" i="55"/>
  <c r="K17" i="55"/>
  <c r="K25" i="55"/>
  <c r="K14" i="55"/>
  <c r="K22" i="55"/>
  <c r="K30" i="55"/>
  <c r="K31" i="55"/>
  <c r="K15" i="55"/>
  <c r="K23" i="55"/>
  <c r="K12" i="55"/>
  <c r="K20" i="55"/>
  <c r="K28" i="55"/>
  <c r="K29" i="55"/>
  <c r="K13" i="55"/>
  <c r="K21" i="55"/>
  <c r="K10" i="55"/>
  <c r="K18" i="55"/>
  <c r="K26" i="55"/>
  <c r="K24" i="55"/>
  <c r="K32" i="55"/>
  <c r="K16" i="55"/>
  <c r="K19" i="55"/>
  <c r="K27" i="55"/>
  <c r="K11" i="55"/>
  <c r="S27" i="55"/>
  <c r="S11" i="55"/>
  <c r="S19" i="55"/>
  <c r="S16" i="55"/>
  <c r="S24" i="55"/>
  <c r="S32" i="55"/>
  <c r="S25" i="55"/>
  <c r="S33" i="55"/>
  <c r="S9" i="55"/>
  <c r="S17" i="55"/>
  <c r="S14" i="55"/>
  <c r="S22" i="55"/>
  <c r="S30" i="55"/>
  <c r="S31" i="55"/>
  <c r="S15" i="55"/>
  <c r="S23" i="55"/>
  <c r="S12" i="55"/>
  <c r="S20" i="55"/>
  <c r="S28" i="55"/>
  <c r="S29" i="55"/>
  <c r="S13" i="55"/>
  <c r="S18" i="55"/>
  <c r="S26" i="55"/>
  <c r="S10" i="55"/>
  <c r="S21" i="55"/>
  <c r="O29" i="54"/>
  <c r="O30"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7" i="5"/>
  <c r="U41" i="5"/>
  <c r="U45" i="5"/>
  <c r="U49" i="5"/>
  <c r="U31" i="5"/>
  <c r="U25" i="5"/>
  <c r="U32" i="5"/>
  <c r="U34" i="5"/>
  <c r="U38" i="5"/>
  <c r="U42" i="5"/>
  <c r="U46" i="5"/>
  <c r="U24" i="5"/>
  <c r="U33" i="5"/>
  <c r="U26" i="5"/>
  <c r="U40" i="5"/>
  <c r="U29" i="5"/>
  <c r="U30" i="5"/>
  <c r="U35" i="5"/>
  <c r="U39" i="5"/>
  <c r="U43" i="5"/>
  <c r="U47" i="5"/>
  <c r="U27" i="5"/>
  <c r="U28" i="5"/>
  <c r="U36" i="5"/>
  <c r="U44" i="5"/>
  <c r="U48" i="5"/>
  <c r="Y31" i="5"/>
  <c r="Y35" i="5"/>
  <c r="Y39" i="5"/>
  <c r="Y43" i="5"/>
  <c r="Y47" i="5"/>
  <c r="Y28" i="5"/>
  <c r="Y32" i="5"/>
  <c r="Y40" i="5"/>
  <c r="Y44" i="5"/>
  <c r="Y48" i="5"/>
  <c r="Y34" i="5"/>
  <c r="Y42" i="5"/>
  <c r="Y33" i="5"/>
  <c r="Y37" i="5"/>
  <c r="Y41" i="5"/>
  <c r="Y45" i="5"/>
  <c r="Y30" i="5"/>
  <c r="Y38" i="5"/>
  <c r="Y46" i="5"/>
  <c r="AA26" i="5"/>
  <c r="AA31" i="5"/>
  <c r="AA39" i="5"/>
  <c r="AA48" i="5"/>
  <c r="AA24" i="5"/>
  <c r="AA34" i="5"/>
  <c r="AA41" i="5"/>
  <c r="AA25" i="5"/>
  <c r="AA33" i="5"/>
  <c r="AA42" i="5"/>
  <c r="AA27" i="5"/>
  <c r="AA36" i="5"/>
  <c r="AA44" i="5"/>
  <c r="AA40" i="5"/>
  <c r="AA49" i="5"/>
  <c r="AA28" i="5"/>
  <c r="AA35" i="5"/>
  <c r="AA43" i="5"/>
  <c r="AA30" i="5"/>
  <c r="AA38" i="5"/>
  <c r="AA45" i="5"/>
  <c r="AA29" i="5"/>
  <c r="AA37" i="5"/>
  <c r="AA46" i="5"/>
  <c r="AA32" i="5"/>
  <c r="AA47" i="5"/>
  <c r="W30" i="5"/>
  <c r="W34" i="5"/>
  <c r="W38" i="5"/>
  <c r="W42" i="5"/>
  <c r="W46" i="5"/>
  <c r="W31" i="5"/>
  <c r="W35" i="5"/>
  <c r="W39" i="5"/>
  <c r="W43" i="5"/>
  <c r="W47" i="5"/>
  <c r="W33" i="5"/>
  <c r="W41" i="5"/>
  <c r="W49" i="5"/>
  <c r="W28" i="5"/>
  <c r="W32" i="5"/>
  <c r="W36" i="5"/>
  <c r="W40" i="5"/>
  <c r="W44" i="5"/>
  <c r="W48" i="5"/>
  <c r="W29" i="5"/>
  <c r="W37" i="5"/>
  <c r="W45"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E37" i="5"/>
  <c r="M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24" i="5"/>
  <c r="S25" i="5"/>
  <c r="S26" i="5"/>
  <c r="S27" i="5"/>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G24" i="5"/>
  <c r="E10" i="8"/>
  <c r="E9" i="4"/>
  <c r="M12" i="4"/>
  <c r="K8" i="4"/>
  <c r="K15" i="4"/>
  <c r="G8" i="8"/>
  <c r="O8" i="4"/>
  <c r="I19" i="4"/>
  <c r="G9" i="5"/>
  <c r="G11" i="5"/>
  <c r="G28" i="5"/>
  <c r="G21" i="5"/>
  <c r="E9" i="8"/>
  <c r="E11" i="8"/>
  <c r="E13" i="8"/>
  <c r="I8" i="8"/>
  <c r="L18" i="9"/>
  <c r="N19" i="9"/>
  <c r="F19" i="11"/>
  <c r="Q19" i="4"/>
  <c r="S10" i="4"/>
  <c r="G9" i="4"/>
  <c r="Q12" i="4"/>
  <c r="M14" i="4"/>
  <c r="G10" i="5"/>
  <c r="W19" i="5"/>
  <c r="G23" i="5"/>
  <c r="W23" i="5"/>
  <c r="G25" i="5"/>
  <c r="W9" i="6"/>
  <c r="AA10" i="6"/>
  <c r="W11" i="6"/>
  <c r="W13" i="6"/>
  <c r="W15" i="6"/>
  <c r="W16" i="6"/>
  <c r="W18" i="6"/>
  <c r="W20" i="6"/>
  <c r="O8" i="5"/>
  <c r="W9" i="5"/>
  <c r="E16" i="8"/>
  <c r="L19" i="9"/>
  <c r="P20" i="11"/>
  <c r="G18" i="4"/>
  <c r="M8" i="4"/>
  <c r="G13" i="4"/>
  <c r="I14" i="4"/>
  <c r="I36" i="5"/>
  <c r="W10" i="5"/>
  <c r="W11" i="5"/>
  <c r="G14" i="5"/>
  <c r="W14" i="5"/>
  <c r="W15" i="5"/>
  <c r="G17" i="5"/>
  <c r="W17" i="5"/>
  <c r="W18" i="5"/>
  <c r="Q19" i="5"/>
  <c r="G22" i="5"/>
  <c r="K32" i="5"/>
  <c r="W38" i="6"/>
  <c r="W42" i="6"/>
  <c r="E12" i="8"/>
  <c r="M9" i="4"/>
  <c r="W21" i="5"/>
  <c r="G26" i="5"/>
  <c r="E38" i="5"/>
  <c r="I39" i="5"/>
  <c r="K11" i="5"/>
  <c r="W22" i="5"/>
  <c r="Q39" i="5"/>
  <c r="K8" i="8"/>
  <c r="S8" i="8"/>
  <c r="D18" i="11"/>
  <c r="E19" i="4"/>
  <c r="I9" i="4"/>
  <c r="O18" i="4"/>
  <c r="I8" i="4"/>
  <c r="I12" i="4"/>
  <c r="G15" i="4"/>
  <c r="I16" i="4"/>
  <c r="I8" i="5"/>
  <c r="M10" i="5"/>
  <c r="G12" i="5"/>
  <c r="W12" i="5"/>
  <c r="I13" i="5"/>
  <c r="G19" i="5"/>
  <c r="G27"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8" i="5"/>
  <c r="M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8"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E29" i="5"/>
  <c r="E33" i="5"/>
  <c r="I16" i="5"/>
  <c r="Y16" i="5"/>
  <c r="S17" i="5"/>
  <c r="I18" i="5"/>
  <c r="Y18" i="5"/>
  <c r="S19" i="5"/>
  <c r="I20" i="5"/>
  <c r="Y20" i="5"/>
  <c r="S21" i="5"/>
  <c r="I22" i="5"/>
  <c r="Y22" i="5"/>
  <c r="S23" i="5"/>
  <c r="I24" i="5"/>
  <c r="I26" i="5"/>
  <c r="I28" i="5"/>
  <c r="I30" i="5"/>
  <c r="Q31"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E31" i="5"/>
  <c r="S31" i="5"/>
  <c r="G32" i="5"/>
  <c r="O32" i="5"/>
  <c r="I33" i="5"/>
  <c r="O10" i="5"/>
  <c r="E11" i="5"/>
  <c r="G34" i="5"/>
  <c r="G30"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K27" i="5"/>
  <c r="Q28" i="5"/>
  <c r="Q29" i="5"/>
  <c r="I32" i="5"/>
  <c r="Q41" i="5"/>
  <c r="E42" i="5"/>
  <c r="I43" i="5"/>
  <c r="E44" i="5"/>
  <c r="I45" i="5"/>
  <c r="M46" i="5"/>
  <c r="E47" i="5"/>
  <c r="I48" i="5"/>
  <c r="M49" i="5"/>
  <c r="O29" i="5"/>
  <c r="E30" i="5"/>
  <c r="O31" i="5"/>
  <c r="E32" i="5"/>
  <c r="O33" i="5"/>
  <c r="E34" i="5"/>
  <c r="I35" i="5"/>
  <c r="M36" i="5"/>
  <c r="I41" i="5"/>
  <c r="M42" i="5"/>
  <c r="Q43" i="5"/>
  <c r="M44" i="5"/>
  <c r="Q45" i="5"/>
  <c r="E46" i="5"/>
  <c r="M47" i="5"/>
  <c r="Q48" i="5"/>
  <c r="E49" i="5"/>
  <c r="G8" i="5"/>
  <c r="Q36" i="5"/>
  <c r="E9" i="5"/>
  <c r="I9" i="5"/>
  <c r="Q9" i="5"/>
  <c r="U9" i="5"/>
  <c r="K29" i="5"/>
  <c r="Q30" i="5"/>
  <c r="K31" i="5"/>
  <c r="Q32" i="5"/>
  <c r="K33" i="5"/>
  <c r="Q34" i="5"/>
  <c r="O36" i="5"/>
  <c r="G29" i="5"/>
  <c r="M30" i="5"/>
  <c r="G31" i="5"/>
  <c r="M32" i="5"/>
  <c r="G33" i="5"/>
  <c r="Q33" i="5"/>
  <c r="M34" i="5"/>
  <c r="G35" i="5"/>
  <c r="Q35" i="5"/>
  <c r="K36" i="5"/>
  <c r="G38" i="5"/>
  <c r="O38" i="5"/>
  <c r="K39" i="5"/>
  <c r="S39" i="5"/>
  <c r="G40" i="5"/>
  <c r="O40" i="5"/>
  <c r="K41" i="5"/>
  <c r="S41" i="5"/>
  <c r="G42" i="5"/>
  <c r="O42" i="5"/>
  <c r="K43" i="5"/>
  <c r="S43" i="5"/>
  <c r="G44" i="5"/>
  <c r="O44" i="5"/>
  <c r="K45" i="5"/>
  <c r="S45" i="5"/>
  <c r="G46" i="5"/>
  <c r="O46" i="5"/>
  <c r="G47" i="5"/>
  <c r="O47" i="5"/>
  <c r="K48" i="5"/>
  <c r="S48" i="5"/>
  <c r="G49" i="5"/>
  <c r="O49" i="5"/>
  <c r="G36" i="5"/>
  <c r="I38" i="5"/>
  <c r="Q38" i="5"/>
  <c r="E39" i="5"/>
  <c r="M39" i="5"/>
  <c r="I40" i="5"/>
  <c r="Q40" i="5"/>
  <c r="E41" i="5"/>
  <c r="M41" i="5"/>
  <c r="I42" i="5"/>
  <c r="Q42" i="5"/>
  <c r="E43" i="5"/>
  <c r="M43" i="5"/>
  <c r="I44" i="5"/>
  <c r="Q44" i="5"/>
  <c r="E45" i="5"/>
  <c r="M45" i="5"/>
  <c r="I46" i="5"/>
  <c r="Q46" i="5"/>
  <c r="I47" i="5"/>
  <c r="Q47" i="5"/>
  <c r="E48" i="5"/>
  <c r="M48" i="5"/>
  <c r="I49" i="5"/>
  <c r="Q49" i="5"/>
  <c r="S36" i="5"/>
  <c r="K38" i="5"/>
  <c r="S38" i="5"/>
  <c r="G39" i="5"/>
  <c r="O39" i="5"/>
  <c r="K40" i="5"/>
  <c r="S40" i="5"/>
  <c r="G41" i="5"/>
  <c r="O41" i="5"/>
  <c r="K42" i="5"/>
  <c r="S42" i="5"/>
  <c r="G43" i="5"/>
  <c r="O43" i="5"/>
  <c r="K44" i="5"/>
  <c r="S44" i="5"/>
  <c r="G45" i="5"/>
  <c r="O45" i="5"/>
  <c r="K46" i="5"/>
  <c r="S46" i="5"/>
  <c r="K47" i="5"/>
  <c r="S47" i="5"/>
  <c r="G48" i="5"/>
  <c r="O48" i="5"/>
  <c r="K49" i="5"/>
  <c r="S49"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3" i="5" l="1"/>
  <c r="N53" i="5"/>
  <c r="V53" i="5"/>
  <c r="J47" i="6"/>
  <c r="R47" i="6"/>
  <c r="Z47" i="6"/>
  <c r="J68" i="7"/>
  <c r="R71" i="8"/>
  <c r="F53"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3" i="5"/>
  <c r="H51" i="5"/>
  <c r="J52" i="5"/>
  <c r="L53" i="5"/>
  <c r="P51" i="5"/>
  <c r="R52" i="5"/>
  <c r="T53" i="5"/>
  <c r="X51" i="5"/>
  <c r="Z52" i="5"/>
  <c r="F51" i="5"/>
  <c r="H52" i="5"/>
  <c r="J53" i="5"/>
  <c r="N51" i="5"/>
  <c r="P52" i="5"/>
  <c r="R53" i="5"/>
  <c r="V51" i="5"/>
  <c r="X52" i="5"/>
  <c r="Z53" i="5"/>
  <c r="D51" i="5"/>
  <c r="F52" i="5"/>
  <c r="H53" i="5"/>
  <c r="L51" i="5"/>
  <c r="N52" i="5"/>
  <c r="T51" i="5"/>
  <c r="V52" i="5"/>
  <c r="X53" i="5"/>
  <c r="D52" i="5"/>
  <c r="J51" i="5"/>
  <c r="L52" i="5"/>
  <c r="R51" i="5"/>
  <c r="T52" i="5"/>
  <c r="Z51"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<sst xmlns="http://schemas.openxmlformats.org/spreadsheetml/2006/main" count="11218" uniqueCount="2033">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</sst>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1777</v>
      </c>
      <c r="T3" s="148"/>
      <c r="U3" s="149"/>
      <c r="V3" s="48"/>
      <c r="W3" s="147" t="s">
        <v>1778</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1764</v>
      </c>
      <c r="L15" s="148"/>
      <c r="M15" s="149"/>
      <c r="N15" s="51"/>
      <c r="O15" s="147" t="s">
        <v>1765</v>
      </c>
      <c r="P15" s="148"/>
      <c r="Q15" s="149"/>
      <c r="S15" s="147" t="s">
        <v>1602</v>
      </c>
      <c r="T15" s="148"/>
      <c r="U15" s="149"/>
      <c r="V15" s="51"/>
      <c r="W15" s="147" t="s">
        <v>1603</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1600</v>
      </c>
      <c r="D23" s="135"/>
      <c r="E23" s="136"/>
      <c r="F23" s="51"/>
      <c r="G23" s="134" t="s">
        <v>1601</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1553</v>
      </c>
      <c r="D27" s="142"/>
      <c r="E27" s="143"/>
      <c r="F27" s="51"/>
      <c r="G27" s="141" t="s">
        <v>1554</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1592</v>
      </c>
      <c r="D39" s="142"/>
      <c r="E39" s="143"/>
      <c r="F39" s="51"/>
      <c r="G39" s="141" t="s">
        <v>1593</v>
      </c>
      <c r="H39" s="142"/>
      <c r="I39" s="143"/>
      <c r="K39" s="141" t="s">
        <v>1551</v>
      </c>
      <c r="L39" s="142"/>
      <c r="M39" s="143"/>
      <c r="N39" s="51"/>
      <c r="O39" s="141" t="s">
        <v>1552</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44530</v>
      </c>
      <c r="C8" s="65">
        <f>VLOOKUP($A8,'Return Data'!$B$7:$R$2292,4,0)</f>
        <v>1147.94</v>
      </c>
      <c r="D8" s="65">
        <f>VLOOKUP($A8,'Return Data'!$B$7:$R$2292,10,0)</f>
        <v>0.55889999999999995</v>
      </c>
      <c r="E8" s="66">
        <f t="shared" ref="E8:E40" si="0">RANK(D8,D$8:D$40,0)</f>
        <v>26</v>
      </c>
      <c r="F8" s="65">
        <f>VLOOKUP($A8,'Return Data'!$B$7:$R$2292,11,0)</f>
        <v>10.971</v>
      </c>
      <c r="G8" s="66">
        <f t="shared" ref="G8:G40" si="1">RANK(F8,F$8:F$40,0)</f>
        <v>16</v>
      </c>
      <c r="H8" s="65">
        <f>VLOOKUP($A8,'Return Data'!$B$7:$R$2292,12,0)</f>
        <v>17.907900000000001</v>
      </c>
      <c r="I8" s="66">
        <f t="shared" ref="I8:I40" si="2">RANK(H8,H$8:H$40,0)</f>
        <v>15</v>
      </c>
      <c r="J8" s="65">
        <f>VLOOKUP($A8,'Return Data'!$B$7:$R$2292,13,0)</f>
        <v>30.608000000000001</v>
      </c>
      <c r="K8" s="66">
        <f t="shared" ref="K8:K40" si="3">RANK(J8,J$8:J$40,0)</f>
        <v>16</v>
      </c>
      <c r="L8" s="65">
        <f>VLOOKUP($A8,'Return Data'!$B$7:$R$2292,17,0)</f>
        <v>18.355599999999999</v>
      </c>
      <c r="M8" s="66">
        <f t="shared" ref="M8:M17" si="4">RANK(L8,L$8:L$40,0)</f>
        <v>21</v>
      </c>
      <c r="N8" s="65">
        <f>VLOOKUP($A8,'Return Data'!$B$7:$R$2292,14,0)</f>
        <v>14.0623</v>
      </c>
      <c r="O8" s="66">
        <f>RANK(N8,N$8:N$40,0)</f>
        <v>22</v>
      </c>
      <c r="P8" s="65">
        <f>VLOOKUP($A8,'Return Data'!$B$7:$R$2292,15,0)</f>
        <v>12.0906</v>
      </c>
      <c r="Q8" s="66">
        <f>RANK(P8,P$8:P$40,0)</f>
        <v>19</v>
      </c>
      <c r="R8" s="65">
        <f>VLOOKUP($A8,'Return Data'!$B$7:$R$2292,16,0)</f>
        <v>14.2867</v>
      </c>
      <c r="S8" s="67">
        <f t="shared" ref="S8:S40" si="5">RANK(R8,R$8:R$40,0)</f>
        <v>18</v>
      </c>
    </row>
    <row r="9" spans="1:20" x14ac:dyDescent="0.3">
      <c r="A9" s="63" t="s">
        <v>480</v>
      </c>
      <c r="B9" s="64">
        <f>VLOOKUP($A9,'Return Data'!$B$7:$R$2292,3,0)</f>
        <v>44530</v>
      </c>
      <c r="C9" s="65">
        <f>VLOOKUP($A9,'Return Data'!$B$7:$R$2292,4,0)</f>
        <v>16.579999999999998</v>
      </c>
      <c r="D9" s="65">
        <f>VLOOKUP($A9,'Return Data'!$B$7:$R$2292,10,0)</f>
        <v>4.2766999999999999</v>
      </c>
      <c r="E9" s="66">
        <f t="shared" si="0"/>
        <v>3</v>
      </c>
      <c r="F9" s="65">
        <f>VLOOKUP($A9,'Return Data'!$B$7:$R$2292,11,0)</f>
        <v>16.9252</v>
      </c>
      <c r="G9" s="66">
        <f t="shared" si="1"/>
        <v>2</v>
      </c>
      <c r="H9" s="65">
        <f>VLOOKUP($A9,'Return Data'!$B$7:$R$2292,12,0)</f>
        <v>22.997</v>
      </c>
      <c r="I9" s="66">
        <f t="shared" si="2"/>
        <v>4</v>
      </c>
      <c r="J9" s="65">
        <f>VLOOKUP($A9,'Return Data'!$B$7:$R$2292,13,0)</f>
        <v>30.6541</v>
      </c>
      <c r="K9" s="66">
        <f t="shared" si="3"/>
        <v>14</v>
      </c>
      <c r="L9" s="65">
        <f>VLOOKUP($A9,'Return Data'!$B$7:$R$2292,17,0)</f>
        <v>20.588999999999999</v>
      </c>
      <c r="M9" s="66">
        <f t="shared" si="4"/>
        <v>13</v>
      </c>
      <c r="N9" s="65"/>
      <c r="O9" s="66"/>
      <c r="P9" s="65"/>
      <c r="Q9" s="66"/>
      <c r="R9" s="65">
        <f>VLOOKUP($A9,'Return Data'!$B$7:$R$2292,16,0)</f>
        <v>16.491199999999999</v>
      </c>
      <c r="S9" s="67">
        <f t="shared" si="5"/>
        <v>6</v>
      </c>
    </row>
    <row r="10" spans="1:20" x14ac:dyDescent="0.3">
      <c r="A10" s="63" t="s">
        <v>483</v>
      </c>
      <c r="B10" s="64">
        <f>VLOOKUP($A10,'Return Data'!$B$7:$R$2292,3,0)</f>
        <v>44530</v>
      </c>
      <c r="C10" s="65">
        <f>VLOOKUP($A10,'Return Data'!$B$7:$R$2292,4,0)</f>
        <v>90.21</v>
      </c>
      <c r="D10" s="65">
        <f>VLOOKUP($A10,'Return Data'!$B$7:$R$2292,10,0)</f>
        <v>3.5587</v>
      </c>
      <c r="E10" s="66">
        <f t="shared" si="0"/>
        <v>7</v>
      </c>
      <c r="F10" s="65">
        <f>VLOOKUP($A10,'Return Data'!$B$7:$R$2292,11,0)</f>
        <v>15.6242</v>
      </c>
      <c r="G10" s="66">
        <f t="shared" si="1"/>
        <v>4</v>
      </c>
      <c r="H10" s="65">
        <f>VLOOKUP($A10,'Return Data'!$B$7:$R$2292,12,0)</f>
        <v>21.527699999999999</v>
      </c>
      <c r="I10" s="66">
        <f t="shared" si="2"/>
        <v>5</v>
      </c>
      <c r="J10" s="65">
        <f>VLOOKUP($A10,'Return Data'!$B$7:$R$2292,13,0)</f>
        <v>35.389499999999998</v>
      </c>
      <c r="K10" s="66">
        <f t="shared" si="3"/>
        <v>6</v>
      </c>
      <c r="L10" s="65">
        <f>VLOOKUP($A10,'Return Data'!$B$7:$R$2292,17,0)</f>
        <v>22.712299999999999</v>
      </c>
      <c r="M10" s="66">
        <f t="shared" si="4"/>
        <v>6</v>
      </c>
      <c r="N10" s="65">
        <f>VLOOKUP($A10,'Return Data'!$B$7:$R$2292,14,0)</f>
        <v>16.404199999999999</v>
      </c>
      <c r="O10" s="66">
        <f t="shared" ref="O10:O17" si="6">RANK(N10,N$8:N$40,0)</f>
        <v>12</v>
      </c>
      <c r="P10" s="65">
        <f>VLOOKUP($A10,'Return Data'!$B$7:$R$2292,15,0)</f>
        <v>13.6173</v>
      </c>
      <c r="Q10" s="66">
        <f>RANK(P10,P$8:P$40,0)</f>
        <v>12</v>
      </c>
      <c r="R10" s="65">
        <f>VLOOKUP($A10,'Return Data'!$B$7:$R$2292,16,0)</f>
        <v>13.051399999999999</v>
      </c>
      <c r="S10" s="67">
        <f t="shared" si="5"/>
        <v>22</v>
      </c>
    </row>
    <row r="11" spans="1:20" x14ac:dyDescent="0.3">
      <c r="A11" s="63" t="s">
        <v>1771</v>
      </c>
      <c r="B11" s="64">
        <f>VLOOKUP($A11,'Return Data'!$B$7:$R$2292,3,0)</f>
        <v>44530</v>
      </c>
      <c r="C11" s="65">
        <f>VLOOKUP($A11,'Return Data'!$B$7:$R$2292,4,0)</f>
        <v>19.457100000000001</v>
      </c>
      <c r="D11" s="65">
        <f>VLOOKUP($A11,'Return Data'!$B$7:$R$2292,10,0)</f>
        <v>0.47820000000000001</v>
      </c>
      <c r="E11" s="66">
        <f t="shared" si="0"/>
        <v>27</v>
      </c>
      <c r="F11" s="65">
        <f>VLOOKUP($A11,'Return Data'!$B$7:$R$2292,11,0)</f>
        <v>7.8798000000000004</v>
      </c>
      <c r="G11" s="66">
        <f t="shared" si="1"/>
        <v>32</v>
      </c>
      <c r="H11" s="65">
        <f>VLOOKUP($A11,'Return Data'!$B$7:$R$2292,12,0)</f>
        <v>15.4923</v>
      </c>
      <c r="I11" s="66">
        <f t="shared" si="2"/>
        <v>25</v>
      </c>
      <c r="J11" s="65">
        <f>VLOOKUP($A11,'Return Data'!$B$7:$R$2292,13,0)</f>
        <v>30.645099999999999</v>
      </c>
      <c r="K11" s="66">
        <f t="shared" si="3"/>
        <v>15</v>
      </c>
      <c r="L11" s="65">
        <f>VLOOKUP($A11,'Return Data'!$B$7:$R$2292,17,0)</f>
        <v>20.275300000000001</v>
      </c>
      <c r="M11" s="66">
        <f t="shared" si="4"/>
        <v>14</v>
      </c>
      <c r="N11" s="65">
        <f>VLOOKUP($A11,'Return Data'!$B$7:$R$2292,14,0)</f>
        <v>19.7151</v>
      </c>
      <c r="O11" s="66">
        <f t="shared" si="6"/>
        <v>5</v>
      </c>
      <c r="P11" s="65"/>
      <c r="Q11" s="66"/>
      <c r="R11" s="65">
        <f>VLOOKUP($A11,'Return Data'!$B$7:$R$2292,16,0)</f>
        <v>15.3825</v>
      </c>
      <c r="S11" s="67">
        <f t="shared" si="5"/>
        <v>11</v>
      </c>
    </row>
    <row r="12" spans="1:20" x14ac:dyDescent="0.3">
      <c r="A12" s="63" t="s">
        <v>484</v>
      </c>
      <c r="B12" s="64">
        <f>VLOOKUP($A12,'Return Data'!$B$7:$R$2292,3,0)</f>
        <v>44530</v>
      </c>
      <c r="C12" s="65">
        <f>VLOOKUP($A12,'Return Data'!$B$7:$R$2292,4,0)</f>
        <v>24.17</v>
      </c>
      <c r="D12" s="65">
        <f>VLOOKUP($A12,'Return Data'!$B$7:$R$2292,10,0)</f>
        <v>4.9044999999999996</v>
      </c>
      <c r="E12" s="66">
        <f t="shared" si="0"/>
        <v>2</v>
      </c>
      <c r="F12" s="65">
        <f>VLOOKUP($A12,'Return Data'!$B$7:$R$2292,11,0)</f>
        <v>22.6904</v>
      </c>
      <c r="G12" s="66">
        <f t="shared" si="1"/>
        <v>1</v>
      </c>
      <c r="H12" s="65">
        <f>VLOOKUP($A12,'Return Data'!$B$7:$R$2292,12,0)</f>
        <v>41.2624</v>
      </c>
      <c r="I12" s="66">
        <f t="shared" si="2"/>
        <v>1</v>
      </c>
      <c r="J12" s="65">
        <f>VLOOKUP($A12,'Return Data'!$B$7:$R$2292,13,0)</f>
        <v>54.638500000000001</v>
      </c>
      <c r="K12" s="66">
        <f t="shared" si="3"/>
        <v>2</v>
      </c>
      <c r="L12" s="65">
        <f>VLOOKUP($A12,'Return Data'!$B$7:$R$2292,17,0)</f>
        <v>39.598599999999998</v>
      </c>
      <c r="M12" s="66">
        <f t="shared" si="4"/>
        <v>1</v>
      </c>
      <c r="N12" s="65">
        <f>VLOOKUP($A12,'Return Data'!$B$7:$R$2292,14,0)</f>
        <v>23.803100000000001</v>
      </c>
      <c r="O12" s="66">
        <f t="shared" si="6"/>
        <v>2</v>
      </c>
      <c r="P12" s="65"/>
      <c r="Q12" s="66"/>
      <c r="R12" s="65">
        <f>VLOOKUP($A12,'Return Data'!$B$7:$R$2292,16,0)</f>
        <v>17.872299999999999</v>
      </c>
      <c r="S12" s="67">
        <f t="shared" si="5"/>
        <v>3</v>
      </c>
    </row>
    <row r="13" spans="1:20" x14ac:dyDescent="0.3">
      <c r="A13" s="63" t="s">
        <v>486</v>
      </c>
      <c r="B13" s="64">
        <f>VLOOKUP($A13,'Return Data'!$B$7:$R$2292,3,0)</f>
        <v>44530</v>
      </c>
      <c r="C13" s="65">
        <f>VLOOKUP($A13,'Return Data'!$B$7:$R$2292,4,0)</f>
        <v>261.22000000000003</v>
      </c>
      <c r="D13" s="65">
        <f>VLOOKUP($A13,'Return Data'!$B$7:$R$2292,10,0)</f>
        <v>0.24179999999999999</v>
      </c>
      <c r="E13" s="66">
        <f t="shared" si="0"/>
        <v>28</v>
      </c>
      <c r="F13" s="65">
        <f>VLOOKUP($A13,'Return Data'!$B$7:$R$2292,11,0)</f>
        <v>10.4291</v>
      </c>
      <c r="G13" s="66">
        <f t="shared" si="1"/>
        <v>21</v>
      </c>
      <c r="H13" s="65">
        <f>VLOOKUP($A13,'Return Data'!$B$7:$R$2292,12,0)</f>
        <v>16.704599999999999</v>
      </c>
      <c r="I13" s="66">
        <f t="shared" si="2"/>
        <v>21</v>
      </c>
      <c r="J13" s="65">
        <f>VLOOKUP($A13,'Return Data'!$B$7:$R$2292,13,0)</f>
        <v>27.1267</v>
      </c>
      <c r="K13" s="66">
        <f t="shared" si="3"/>
        <v>24</v>
      </c>
      <c r="L13" s="65">
        <f>VLOOKUP($A13,'Return Data'!$B$7:$R$2292,17,0)</f>
        <v>21.610700000000001</v>
      </c>
      <c r="M13" s="66">
        <f t="shared" si="4"/>
        <v>8</v>
      </c>
      <c r="N13" s="65">
        <f>VLOOKUP($A13,'Return Data'!$B$7:$R$2292,14,0)</f>
        <v>18.502400000000002</v>
      </c>
      <c r="O13" s="66">
        <f t="shared" si="6"/>
        <v>7</v>
      </c>
      <c r="P13" s="65">
        <f>VLOOKUP($A13,'Return Data'!$B$7:$R$2292,15,0)</f>
        <v>16.1065</v>
      </c>
      <c r="Q13" s="66">
        <f>RANK(P13,P$8:P$40,0)</f>
        <v>4</v>
      </c>
      <c r="R13" s="65">
        <f>VLOOKUP($A13,'Return Data'!$B$7:$R$2292,16,0)</f>
        <v>15.6067</v>
      </c>
      <c r="S13" s="67">
        <f t="shared" si="5"/>
        <v>9</v>
      </c>
    </row>
    <row r="14" spans="1:20" x14ac:dyDescent="0.3">
      <c r="A14" s="63" t="s">
        <v>488</v>
      </c>
      <c r="B14" s="64">
        <f>VLOOKUP($A14,'Return Data'!$B$7:$R$2292,3,0)</f>
        <v>44530</v>
      </c>
      <c r="C14" s="65">
        <f>VLOOKUP($A14,'Return Data'!$B$7:$R$2292,4,0)</f>
        <v>253.892</v>
      </c>
      <c r="D14" s="65">
        <f>VLOOKUP($A14,'Return Data'!$B$7:$R$2292,10,0)</f>
        <v>0.64339999999999997</v>
      </c>
      <c r="E14" s="66">
        <f t="shared" si="0"/>
        <v>24</v>
      </c>
      <c r="F14" s="65">
        <f>VLOOKUP($A14,'Return Data'!$B$7:$R$2292,11,0)</f>
        <v>11.215199999999999</v>
      </c>
      <c r="G14" s="66">
        <f t="shared" si="1"/>
        <v>15</v>
      </c>
      <c r="H14" s="65">
        <f>VLOOKUP($A14,'Return Data'!$B$7:$R$2292,12,0)</f>
        <v>18.0822</v>
      </c>
      <c r="I14" s="66">
        <f t="shared" si="2"/>
        <v>14</v>
      </c>
      <c r="J14" s="65">
        <f>VLOOKUP($A14,'Return Data'!$B$7:$R$2292,13,0)</f>
        <v>30.037600000000001</v>
      </c>
      <c r="K14" s="66">
        <f t="shared" si="3"/>
        <v>19</v>
      </c>
      <c r="L14" s="65">
        <f>VLOOKUP($A14,'Return Data'!$B$7:$R$2292,17,0)</f>
        <v>21.363</v>
      </c>
      <c r="M14" s="66">
        <f t="shared" si="4"/>
        <v>10</v>
      </c>
      <c r="N14" s="65">
        <f>VLOOKUP($A14,'Return Data'!$B$7:$R$2292,14,0)</f>
        <v>19.201699999999999</v>
      </c>
      <c r="O14" s="66">
        <f t="shared" si="6"/>
        <v>6</v>
      </c>
      <c r="P14" s="65">
        <f>VLOOKUP($A14,'Return Data'!$B$7:$R$2292,15,0)</f>
        <v>15.1668</v>
      </c>
      <c r="Q14" s="66">
        <f>RANK(P14,P$8:P$40,0)</f>
        <v>7</v>
      </c>
      <c r="R14" s="65">
        <f>VLOOKUP($A14,'Return Data'!$B$7:$R$2292,16,0)</f>
        <v>15.127000000000001</v>
      </c>
      <c r="S14" s="67">
        <f t="shared" si="5"/>
        <v>14</v>
      </c>
    </row>
    <row r="15" spans="1:20" x14ac:dyDescent="0.3">
      <c r="A15" s="63" t="s">
        <v>490</v>
      </c>
      <c r="B15" s="64">
        <f>VLOOKUP($A15,'Return Data'!$B$7:$R$2292,3,0)</f>
        <v>44530</v>
      </c>
      <c r="C15" s="65">
        <f>VLOOKUP($A15,'Return Data'!$B$7:$R$2292,4,0)</f>
        <v>41.1</v>
      </c>
      <c r="D15" s="65">
        <f>VLOOKUP($A15,'Return Data'!$B$7:$R$2292,10,0)</f>
        <v>4.2618</v>
      </c>
      <c r="E15" s="66">
        <f t="shared" si="0"/>
        <v>4</v>
      </c>
      <c r="F15" s="65">
        <f>VLOOKUP($A15,'Return Data'!$B$7:$R$2292,11,0)</f>
        <v>14.0083</v>
      </c>
      <c r="G15" s="66">
        <f t="shared" si="1"/>
        <v>5</v>
      </c>
      <c r="H15" s="65">
        <f>VLOOKUP($A15,'Return Data'!$B$7:$R$2292,12,0)</f>
        <v>21.453900000000001</v>
      </c>
      <c r="I15" s="66">
        <f t="shared" si="2"/>
        <v>7</v>
      </c>
      <c r="J15" s="65">
        <f>VLOOKUP($A15,'Return Data'!$B$7:$R$2292,13,0)</f>
        <v>35.0197</v>
      </c>
      <c r="K15" s="66">
        <f t="shared" si="3"/>
        <v>9</v>
      </c>
      <c r="L15" s="65">
        <f>VLOOKUP($A15,'Return Data'!$B$7:$R$2292,17,0)</f>
        <v>21.459900000000001</v>
      </c>
      <c r="M15" s="66">
        <f t="shared" si="4"/>
        <v>9</v>
      </c>
      <c r="N15" s="65">
        <f>VLOOKUP($A15,'Return Data'!$B$7:$R$2292,14,0)</f>
        <v>18.147099999999998</v>
      </c>
      <c r="O15" s="66">
        <f t="shared" si="6"/>
        <v>8</v>
      </c>
      <c r="P15" s="65">
        <f>VLOOKUP($A15,'Return Data'!$B$7:$R$2292,15,0)</f>
        <v>15.1652</v>
      </c>
      <c r="Q15" s="66">
        <f>RANK(P15,P$8:P$40,0)</f>
        <v>8</v>
      </c>
      <c r="R15" s="65">
        <f>VLOOKUP($A15,'Return Data'!$B$7:$R$2292,16,0)</f>
        <v>13.9331</v>
      </c>
      <c r="S15" s="67">
        <f t="shared" si="5"/>
        <v>20</v>
      </c>
    </row>
    <row r="16" spans="1:20" x14ac:dyDescent="0.3">
      <c r="A16" s="63" t="s">
        <v>493</v>
      </c>
      <c r="B16" s="64">
        <f>VLOOKUP($A16,'Return Data'!$B$7:$R$2292,3,0)</f>
        <v>44530</v>
      </c>
      <c r="C16" s="65">
        <f>VLOOKUP($A16,'Return Data'!$B$7:$R$2292,4,0)</f>
        <v>190.77520000000001</v>
      </c>
      <c r="D16" s="65">
        <f>VLOOKUP($A16,'Return Data'!$B$7:$R$2292,10,0)</f>
        <v>0.82540000000000002</v>
      </c>
      <c r="E16" s="66">
        <f t="shared" si="0"/>
        <v>23</v>
      </c>
      <c r="F16" s="65">
        <f>VLOOKUP($A16,'Return Data'!$B$7:$R$2292,11,0)</f>
        <v>8.8836999999999993</v>
      </c>
      <c r="G16" s="66">
        <f t="shared" si="1"/>
        <v>28</v>
      </c>
      <c r="H16" s="65">
        <f>VLOOKUP($A16,'Return Data'!$B$7:$R$2292,12,0)</f>
        <v>15.0716</v>
      </c>
      <c r="I16" s="66">
        <f t="shared" si="2"/>
        <v>28</v>
      </c>
      <c r="J16" s="65">
        <f>VLOOKUP($A16,'Return Data'!$B$7:$R$2292,13,0)</f>
        <v>29.442499999999999</v>
      </c>
      <c r="K16" s="66">
        <f t="shared" si="3"/>
        <v>22</v>
      </c>
      <c r="L16" s="65">
        <f>VLOOKUP($A16,'Return Data'!$B$7:$R$2292,17,0)</f>
        <v>19.5001</v>
      </c>
      <c r="M16" s="66">
        <f t="shared" si="4"/>
        <v>16</v>
      </c>
      <c r="N16" s="65">
        <f>VLOOKUP($A16,'Return Data'!$B$7:$R$2292,14,0)</f>
        <v>16.242000000000001</v>
      </c>
      <c r="O16" s="66">
        <f t="shared" si="6"/>
        <v>13</v>
      </c>
      <c r="P16" s="65">
        <f>VLOOKUP($A16,'Return Data'!$B$7:$R$2292,15,0)</f>
        <v>13.133599999999999</v>
      </c>
      <c r="Q16" s="66">
        <f>RANK(P16,P$8:P$40,0)</f>
        <v>13</v>
      </c>
      <c r="R16" s="65">
        <f>VLOOKUP($A16,'Return Data'!$B$7:$R$2292,16,0)</f>
        <v>14.9305</v>
      </c>
      <c r="S16" s="67">
        <f t="shared" si="5"/>
        <v>16</v>
      </c>
    </row>
    <row r="17" spans="1:19" x14ac:dyDescent="0.3">
      <c r="A17" s="63" t="s">
        <v>495</v>
      </c>
      <c r="B17" s="64">
        <f>VLOOKUP($A17,'Return Data'!$B$7:$R$2292,3,0)</f>
        <v>44530</v>
      </c>
      <c r="C17" s="65">
        <f>VLOOKUP($A17,'Return Data'!$B$7:$R$2292,4,0)</f>
        <v>81.98</v>
      </c>
      <c r="D17" s="65">
        <f>VLOOKUP($A17,'Return Data'!$B$7:$R$2292,10,0)</f>
        <v>1.7450000000000001</v>
      </c>
      <c r="E17" s="66">
        <f t="shared" si="0"/>
        <v>16</v>
      </c>
      <c r="F17" s="65">
        <f>VLOOKUP($A17,'Return Data'!$B$7:$R$2292,11,0)</f>
        <v>8.5626999999999995</v>
      </c>
      <c r="G17" s="66">
        <f t="shared" si="1"/>
        <v>29</v>
      </c>
      <c r="H17" s="65">
        <f>VLOOKUP($A17,'Return Data'!$B$7:$R$2292,12,0)</f>
        <v>15.1647</v>
      </c>
      <c r="I17" s="66">
        <f t="shared" si="2"/>
        <v>26</v>
      </c>
      <c r="J17" s="65">
        <f>VLOOKUP($A17,'Return Data'!$B$7:$R$2292,13,0)</f>
        <v>31.9406</v>
      </c>
      <c r="K17" s="66">
        <f t="shared" si="3"/>
        <v>13</v>
      </c>
      <c r="L17" s="65">
        <f>VLOOKUP($A17,'Return Data'!$B$7:$R$2292,17,0)</f>
        <v>19.317499999999999</v>
      </c>
      <c r="M17" s="66">
        <f t="shared" si="4"/>
        <v>17</v>
      </c>
      <c r="N17" s="65">
        <f>VLOOKUP($A17,'Return Data'!$B$7:$R$2292,14,0)</f>
        <v>15.6691</v>
      </c>
      <c r="O17" s="66">
        <f t="shared" si="6"/>
        <v>16</v>
      </c>
      <c r="P17" s="65">
        <f>VLOOKUP($A17,'Return Data'!$B$7:$R$2292,15,0)</f>
        <v>13.8293</v>
      </c>
      <c r="Q17" s="66">
        <f>RANK(P17,P$8:P$40,0)</f>
        <v>11</v>
      </c>
      <c r="R17" s="65">
        <f>VLOOKUP($A17,'Return Data'!$B$7:$R$2292,16,0)</f>
        <v>15.861700000000001</v>
      </c>
      <c r="S17" s="67">
        <f t="shared" si="5"/>
        <v>8</v>
      </c>
    </row>
    <row r="18" spans="1:19" x14ac:dyDescent="0.3">
      <c r="A18" s="63" t="s">
        <v>496</v>
      </c>
      <c r="B18" s="64">
        <f>VLOOKUP($A18,'Return Data'!$B$7:$R$2292,3,0)</f>
        <v>44530</v>
      </c>
      <c r="C18" s="65">
        <f>VLOOKUP($A18,'Return Data'!$B$7:$R$2292,4,0)</f>
        <v>16.219100000000001</v>
      </c>
      <c r="D18" s="65">
        <f>VLOOKUP($A18,'Return Data'!$B$7:$R$2292,10,0)</f>
        <v>0.6129</v>
      </c>
      <c r="E18" s="66">
        <f t="shared" si="0"/>
        <v>25</v>
      </c>
      <c r="F18" s="65">
        <f>VLOOKUP($A18,'Return Data'!$B$7:$R$2292,11,0)</f>
        <v>9.3262999999999998</v>
      </c>
      <c r="G18" s="66">
        <f t="shared" si="1"/>
        <v>26</v>
      </c>
      <c r="H18" s="65">
        <f>VLOOKUP($A18,'Return Data'!$B$7:$R$2292,12,0)</f>
        <v>14.718299999999999</v>
      </c>
      <c r="I18" s="66">
        <f t="shared" si="2"/>
        <v>29</v>
      </c>
      <c r="J18" s="65">
        <f>VLOOKUP($A18,'Return Data'!$B$7:$R$2292,13,0)</f>
        <v>25.5047</v>
      </c>
      <c r="K18" s="66">
        <f t="shared" si="3"/>
        <v>27</v>
      </c>
      <c r="L18" s="65"/>
      <c r="M18" s="66"/>
      <c r="N18" s="65"/>
      <c r="O18" s="66"/>
      <c r="P18" s="65"/>
      <c r="Q18" s="66"/>
      <c r="R18" s="65">
        <f>VLOOKUP($A18,'Return Data'!$B$7:$R$2292,16,0)</f>
        <v>16.826599999999999</v>
      </c>
      <c r="S18" s="67">
        <f t="shared" si="5"/>
        <v>5</v>
      </c>
    </row>
    <row r="19" spans="1:19" x14ac:dyDescent="0.3">
      <c r="A19" s="63" t="s">
        <v>499</v>
      </c>
      <c r="B19" s="64">
        <f>VLOOKUP($A19,'Return Data'!$B$7:$R$2292,3,0)</f>
        <v>44530</v>
      </c>
      <c r="C19" s="65">
        <f>VLOOKUP($A19,'Return Data'!$B$7:$R$2292,4,0)</f>
        <v>231.64</v>
      </c>
      <c r="D19" s="65">
        <f>VLOOKUP($A19,'Return Data'!$B$7:$R$2292,10,0)</f>
        <v>6.8155000000000001</v>
      </c>
      <c r="E19" s="66">
        <f t="shared" si="0"/>
        <v>1</v>
      </c>
      <c r="F19" s="65">
        <f>VLOOKUP($A19,'Return Data'!$B$7:$R$2292,11,0)</f>
        <v>16.866</v>
      </c>
      <c r="G19" s="66">
        <f t="shared" si="1"/>
        <v>3</v>
      </c>
      <c r="H19" s="65">
        <f>VLOOKUP($A19,'Return Data'!$B$7:$R$2292,12,0)</f>
        <v>24.88</v>
      </c>
      <c r="I19" s="66">
        <f t="shared" si="2"/>
        <v>3</v>
      </c>
      <c r="J19" s="65">
        <f>VLOOKUP($A19,'Return Data'!$B$7:$R$2292,13,0)</f>
        <v>52.294499999999999</v>
      </c>
      <c r="K19" s="66">
        <f t="shared" si="3"/>
        <v>3</v>
      </c>
      <c r="L19" s="65">
        <f>VLOOKUP($A19,'Return Data'!$B$7:$R$2292,17,0)</f>
        <v>24.605499999999999</v>
      </c>
      <c r="M19" s="66">
        <f>RANK(L19,L$8:L$40,0)</f>
        <v>4</v>
      </c>
      <c r="N19" s="65">
        <f>VLOOKUP($A19,'Return Data'!$B$7:$R$2292,14,0)</f>
        <v>19.745799999999999</v>
      </c>
      <c r="O19" s="66">
        <f>RANK(N19,N$8:N$40,0)</f>
        <v>4</v>
      </c>
      <c r="P19" s="65">
        <f>VLOOKUP($A19,'Return Data'!$B$7:$R$2292,15,0)</f>
        <v>16.112200000000001</v>
      </c>
      <c r="Q19" s="66">
        <f>RANK(P19,P$8:P$40,0)</f>
        <v>3</v>
      </c>
      <c r="R19" s="65">
        <f>VLOOKUP($A19,'Return Data'!$B$7:$R$2292,16,0)</f>
        <v>17.218900000000001</v>
      </c>
      <c r="S19" s="67">
        <f t="shared" si="5"/>
        <v>4</v>
      </c>
    </row>
    <row r="20" spans="1:19" x14ac:dyDescent="0.3">
      <c r="A20" s="63" t="s">
        <v>501</v>
      </c>
      <c r="B20" s="64">
        <f>VLOOKUP($A20,'Return Data'!$B$7:$R$2292,3,0)</f>
        <v>44530</v>
      </c>
      <c r="C20" s="65">
        <f>VLOOKUP($A20,'Return Data'!$B$7:$R$2292,4,0)</f>
        <v>17.060500000000001</v>
      </c>
      <c r="D20" s="65">
        <f>VLOOKUP($A20,'Return Data'!$B$7:$R$2292,10,0)</f>
        <v>3.6432000000000002</v>
      </c>
      <c r="E20" s="66">
        <f t="shared" si="0"/>
        <v>6</v>
      </c>
      <c r="F20" s="65">
        <f>VLOOKUP($A20,'Return Data'!$B$7:$R$2292,11,0)</f>
        <v>11.473699999999999</v>
      </c>
      <c r="G20" s="66">
        <f t="shared" si="1"/>
        <v>11</v>
      </c>
      <c r="H20" s="65">
        <f>VLOOKUP($A20,'Return Data'!$B$7:$R$2292,12,0)</f>
        <v>16.797499999999999</v>
      </c>
      <c r="I20" s="66">
        <f t="shared" si="2"/>
        <v>19</v>
      </c>
      <c r="J20" s="65">
        <f>VLOOKUP($A20,'Return Data'!$B$7:$R$2292,13,0)</f>
        <v>25.151299999999999</v>
      </c>
      <c r="K20" s="66">
        <f t="shared" si="3"/>
        <v>28</v>
      </c>
      <c r="L20" s="65">
        <f>VLOOKUP($A20,'Return Data'!$B$7:$R$2292,17,0)</f>
        <v>19.021899999999999</v>
      </c>
      <c r="M20" s="66">
        <f>RANK(L20,L$8:L$40,0)</f>
        <v>18</v>
      </c>
      <c r="N20" s="65">
        <f>VLOOKUP($A20,'Return Data'!$B$7:$R$2292,14,0)</f>
        <v>12.9924</v>
      </c>
      <c r="O20" s="66">
        <f>RANK(N20,N$8:N$40,0)</f>
        <v>25</v>
      </c>
      <c r="P20" s="65"/>
      <c r="Q20" s="66"/>
      <c r="R20" s="65">
        <f>VLOOKUP($A20,'Return Data'!$B$7:$R$2292,16,0)</f>
        <v>11.032999999999999</v>
      </c>
      <c r="S20" s="67">
        <f t="shared" si="5"/>
        <v>32</v>
      </c>
    </row>
    <row r="21" spans="1:19" x14ac:dyDescent="0.3">
      <c r="A21" s="63" t="s">
        <v>502</v>
      </c>
      <c r="B21" s="64">
        <f>VLOOKUP($A21,'Return Data'!$B$7:$R$2292,3,0)</f>
        <v>44530</v>
      </c>
      <c r="C21" s="65">
        <f>VLOOKUP($A21,'Return Data'!$B$7:$R$2292,4,0)</f>
        <v>18.03</v>
      </c>
      <c r="D21" s="65">
        <f>VLOOKUP($A21,'Return Data'!$B$7:$R$2292,10,0)</f>
        <v>0.16669999999999999</v>
      </c>
      <c r="E21" s="66">
        <f t="shared" si="0"/>
        <v>30</v>
      </c>
      <c r="F21" s="65">
        <f>VLOOKUP($A21,'Return Data'!$B$7:$R$2292,11,0)</f>
        <v>11.848599999999999</v>
      </c>
      <c r="G21" s="66">
        <f t="shared" si="1"/>
        <v>10</v>
      </c>
      <c r="H21" s="65">
        <f>VLOOKUP($A21,'Return Data'!$B$7:$R$2292,12,0)</f>
        <v>20.8445</v>
      </c>
      <c r="I21" s="66">
        <f t="shared" si="2"/>
        <v>8</v>
      </c>
      <c r="J21" s="65">
        <f>VLOOKUP($A21,'Return Data'!$B$7:$R$2292,13,0)</f>
        <v>34.052</v>
      </c>
      <c r="K21" s="66">
        <f t="shared" si="3"/>
        <v>10</v>
      </c>
      <c r="L21" s="65">
        <f>VLOOKUP($A21,'Return Data'!$B$7:$R$2292,17,0)</f>
        <v>20.862300000000001</v>
      </c>
      <c r="M21" s="66">
        <f>RANK(L21,L$8:L$40,0)</f>
        <v>12</v>
      </c>
      <c r="N21" s="65">
        <f>VLOOKUP($A21,'Return Data'!$B$7:$R$2292,14,0)</f>
        <v>16.0883</v>
      </c>
      <c r="O21" s="66">
        <f>RANK(N21,N$8:N$40,0)</f>
        <v>14</v>
      </c>
      <c r="P21" s="65"/>
      <c r="Q21" s="66"/>
      <c r="R21" s="65">
        <f>VLOOKUP($A21,'Return Data'!$B$7:$R$2292,16,0)</f>
        <v>12.7265</v>
      </c>
      <c r="S21" s="67">
        <f t="shared" si="5"/>
        <v>25</v>
      </c>
    </row>
    <row r="22" spans="1:19" x14ac:dyDescent="0.3">
      <c r="A22" s="63" t="s">
        <v>504</v>
      </c>
      <c r="B22" s="64">
        <f>VLOOKUP($A22,'Return Data'!$B$7:$R$2292,3,0)</f>
        <v>44530</v>
      </c>
      <c r="C22" s="65">
        <f>VLOOKUP($A22,'Return Data'!$B$7:$R$2292,4,0)</f>
        <v>15.3497</v>
      </c>
      <c r="D22" s="65">
        <f>VLOOKUP($A22,'Return Data'!$B$7:$R$2292,10,0)</f>
        <v>2.0626000000000002</v>
      </c>
      <c r="E22" s="66">
        <f t="shared" si="0"/>
        <v>12</v>
      </c>
      <c r="F22" s="65">
        <f>VLOOKUP($A22,'Return Data'!$B$7:$R$2292,11,0)</f>
        <v>9.7858000000000001</v>
      </c>
      <c r="G22" s="66">
        <f t="shared" si="1"/>
        <v>23</v>
      </c>
      <c r="H22" s="65">
        <f>VLOOKUP($A22,'Return Data'!$B$7:$R$2292,12,0)</f>
        <v>15.991199999999999</v>
      </c>
      <c r="I22" s="66">
        <f t="shared" si="2"/>
        <v>22</v>
      </c>
      <c r="J22" s="65">
        <f>VLOOKUP($A22,'Return Data'!$B$7:$R$2292,13,0)</f>
        <v>23.3126</v>
      </c>
      <c r="K22" s="66">
        <f t="shared" si="3"/>
        <v>30</v>
      </c>
      <c r="L22" s="65"/>
      <c r="M22" s="66"/>
      <c r="N22" s="65"/>
      <c r="O22" s="66"/>
      <c r="P22" s="65"/>
      <c r="Q22" s="66"/>
      <c r="R22" s="65">
        <f>VLOOKUP($A22,'Return Data'!$B$7:$R$2292,16,0)</f>
        <v>15.536899999999999</v>
      </c>
      <c r="S22" s="67">
        <f t="shared" si="5"/>
        <v>10</v>
      </c>
    </row>
    <row r="23" spans="1:19" x14ac:dyDescent="0.3">
      <c r="A23" s="63" t="s">
        <v>506</v>
      </c>
      <c r="B23" s="64">
        <f>VLOOKUP($A23,'Return Data'!$B$7:$R$2292,3,0)</f>
        <v>44530</v>
      </c>
      <c r="C23" s="65">
        <f>VLOOKUP($A23,'Return Data'!$B$7:$R$2292,4,0)</f>
        <v>15.007899999999999</v>
      </c>
      <c r="D23" s="65">
        <f>VLOOKUP($A23,'Return Data'!$B$7:$R$2292,10,0)</f>
        <v>1.45</v>
      </c>
      <c r="E23" s="66">
        <f t="shared" si="0"/>
        <v>17</v>
      </c>
      <c r="F23" s="65">
        <f>VLOOKUP($A23,'Return Data'!$B$7:$R$2292,11,0)</f>
        <v>9.8635000000000002</v>
      </c>
      <c r="G23" s="66">
        <f t="shared" si="1"/>
        <v>22</v>
      </c>
      <c r="H23" s="65">
        <f>VLOOKUP($A23,'Return Data'!$B$7:$R$2292,12,0)</f>
        <v>14.1051</v>
      </c>
      <c r="I23" s="66">
        <f t="shared" si="2"/>
        <v>31</v>
      </c>
      <c r="J23" s="65">
        <f>VLOOKUP($A23,'Return Data'!$B$7:$R$2292,13,0)</f>
        <v>25.07</v>
      </c>
      <c r="K23" s="66">
        <f t="shared" si="3"/>
        <v>29</v>
      </c>
      <c r="L23" s="65">
        <f>VLOOKUP($A23,'Return Data'!$B$7:$R$2292,17,0)</f>
        <v>15.107100000000001</v>
      </c>
      <c r="M23" s="66">
        <f>RANK(L23,L$8:L$40,0)</f>
        <v>25</v>
      </c>
      <c r="N23" s="65"/>
      <c r="O23" s="66"/>
      <c r="P23" s="65"/>
      <c r="Q23" s="66"/>
      <c r="R23" s="65">
        <f>VLOOKUP($A23,'Return Data'!$B$7:$R$2292,16,0)</f>
        <v>12.597</v>
      </c>
      <c r="S23" s="67">
        <f t="shared" si="5"/>
        <v>27</v>
      </c>
    </row>
    <row r="24" spans="1:19" x14ac:dyDescent="0.3">
      <c r="A24" s="63" t="s">
        <v>509</v>
      </c>
      <c r="B24" s="64">
        <f>VLOOKUP($A24,'Return Data'!$B$7:$R$2292,3,0)</f>
        <v>44530</v>
      </c>
      <c r="C24" s="65">
        <f>VLOOKUP($A24,'Return Data'!$B$7:$R$2292,4,0)</f>
        <v>72.306100000000001</v>
      </c>
      <c r="D24" s="65">
        <f>VLOOKUP($A24,'Return Data'!$B$7:$R$2292,10,0)</f>
        <v>-0.30570000000000003</v>
      </c>
      <c r="E24" s="66">
        <f t="shared" si="0"/>
        <v>33</v>
      </c>
      <c r="F24" s="65">
        <f>VLOOKUP($A24,'Return Data'!$B$7:$R$2292,11,0)</f>
        <v>7.9707999999999997</v>
      </c>
      <c r="G24" s="66">
        <f t="shared" si="1"/>
        <v>31</v>
      </c>
      <c r="H24" s="65">
        <f>VLOOKUP($A24,'Return Data'!$B$7:$R$2292,12,0)</f>
        <v>15.099</v>
      </c>
      <c r="I24" s="66">
        <f t="shared" si="2"/>
        <v>27</v>
      </c>
      <c r="J24" s="65">
        <f>VLOOKUP($A24,'Return Data'!$B$7:$R$2292,13,0)</f>
        <v>27.903199999999998</v>
      </c>
      <c r="K24" s="66">
        <f t="shared" si="3"/>
        <v>23</v>
      </c>
      <c r="L24" s="65">
        <f>VLOOKUP($A24,'Return Data'!$B$7:$R$2292,17,0)</f>
        <v>27.361799999999999</v>
      </c>
      <c r="M24" s="66">
        <f>RANK(L24,L$8:L$40,0)</f>
        <v>3</v>
      </c>
      <c r="N24" s="65">
        <f>VLOOKUP($A24,'Return Data'!$B$7:$R$2292,14,0)</f>
        <v>14.451000000000001</v>
      </c>
      <c r="O24" s="66">
        <f>RANK(N24,N$8:N$40,0)</f>
        <v>19</v>
      </c>
      <c r="P24" s="65">
        <f>VLOOKUP($A24,'Return Data'!$B$7:$R$2292,15,0)</f>
        <v>12.6922</v>
      </c>
      <c r="Q24" s="66">
        <f>RANK(P24,P$8:P$40,0)</f>
        <v>15</v>
      </c>
      <c r="R24" s="65">
        <f>VLOOKUP($A24,'Return Data'!$B$7:$R$2292,16,0)</f>
        <v>12.646000000000001</v>
      </c>
      <c r="S24" s="67">
        <f t="shared" si="5"/>
        <v>26</v>
      </c>
    </row>
    <row r="25" spans="1:19" x14ac:dyDescent="0.3">
      <c r="A25" s="63" t="s">
        <v>1828</v>
      </c>
      <c r="B25" s="64">
        <f>VLOOKUP($A25,'Return Data'!$B$7:$R$2292,3,0)</f>
        <v>44530</v>
      </c>
      <c r="C25" s="65">
        <f>VLOOKUP($A25,'Return Data'!$B$7:$R$2292,4,0)</f>
        <v>43.688000000000002</v>
      </c>
      <c r="D25" s="65">
        <f>VLOOKUP($A25,'Return Data'!$B$7:$R$2292,10,0)</f>
        <v>3.3717000000000001</v>
      </c>
      <c r="E25" s="66">
        <f t="shared" si="0"/>
        <v>8</v>
      </c>
      <c r="F25" s="65">
        <f>VLOOKUP($A25,'Return Data'!$B$7:$R$2292,11,0)</f>
        <v>10.619300000000001</v>
      </c>
      <c r="G25" s="66">
        <f t="shared" si="1"/>
        <v>19</v>
      </c>
      <c r="H25" s="65">
        <f>VLOOKUP($A25,'Return Data'!$B$7:$R$2292,12,0)</f>
        <v>18.582100000000001</v>
      </c>
      <c r="I25" s="66">
        <f t="shared" si="2"/>
        <v>13</v>
      </c>
      <c r="J25" s="65">
        <f>VLOOKUP($A25,'Return Data'!$B$7:$R$2292,13,0)</f>
        <v>35.219299999999997</v>
      </c>
      <c r="K25" s="66">
        <f t="shared" si="3"/>
        <v>7</v>
      </c>
      <c r="L25" s="65">
        <f>VLOOKUP($A25,'Return Data'!$B$7:$R$2292,17,0)</f>
        <v>23.269300000000001</v>
      </c>
      <c r="M25" s="66">
        <f>RANK(L25,L$8:L$40,0)</f>
        <v>5</v>
      </c>
      <c r="N25" s="65">
        <f>VLOOKUP($A25,'Return Data'!$B$7:$R$2292,14,0)</f>
        <v>20.640599999999999</v>
      </c>
      <c r="O25" s="66">
        <f>RANK(N25,N$8:N$40,0)</f>
        <v>3</v>
      </c>
      <c r="P25" s="65">
        <f>VLOOKUP($A25,'Return Data'!$B$7:$R$2292,15,0)</f>
        <v>15.235799999999999</v>
      </c>
      <c r="Q25" s="66">
        <f>RANK(P25,P$8:P$40,0)</f>
        <v>6</v>
      </c>
      <c r="R25" s="65">
        <f>VLOOKUP($A25,'Return Data'!$B$7:$R$2292,16,0)</f>
        <v>13.401999999999999</v>
      </c>
      <c r="S25" s="67">
        <f t="shared" si="5"/>
        <v>21</v>
      </c>
    </row>
    <row r="26" spans="1:19" x14ac:dyDescent="0.3">
      <c r="A26" s="63" t="s">
        <v>510</v>
      </c>
      <c r="B26" s="64">
        <f>VLOOKUP($A26,'Return Data'!$B$7:$R$2292,3,0)</f>
        <v>44530</v>
      </c>
      <c r="C26" s="65">
        <f>VLOOKUP($A26,'Return Data'!$B$7:$R$2292,4,0)</f>
        <v>40.264000000000003</v>
      </c>
      <c r="D26" s="65">
        <f>VLOOKUP($A26,'Return Data'!$B$7:$R$2292,10,0)</f>
        <v>1.3721000000000001</v>
      </c>
      <c r="E26" s="66">
        <f t="shared" si="0"/>
        <v>18</v>
      </c>
      <c r="F26" s="65">
        <f>VLOOKUP($A26,'Return Data'!$B$7:$R$2292,11,0)</f>
        <v>9.5172000000000008</v>
      </c>
      <c r="G26" s="66">
        <f t="shared" si="1"/>
        <v>25</v>
      </c>
      <c r="H26" s="65">
        <f>VLOOKUP($A26,'Return Data'!$B$7:$R$2292,12,0)</f>
        <v>15.891</v>
      </c>
      <c r="I26" s="66">
        <f t="shared" si="2"/>
        <v>23</v>
      </c>
      <c r="J26" s="65">
        <f>VLOOKUP($A26,'Return Data'!$B$7:$R$2292,13,0)</f>
        <v>26.085100000000001</v>
      </c>
      <c r="K26" s="66">
        <f t="shared" si="3"/>
        <v>26</v>
      </c>
      <c r="L26" s="65">
        <f>VLOOKUP($A26,'Return Data'!$B$7:$R$2292,17,0)</f>
        <v>17.908000000000001</v>
      </c>
      <c r="M26" s="66">
        <f>RANK(L26,L$8:L$40,0)</f>
        <v>23</v>
      </c>
      <c r="N26" s="65">
        <f>VLOOKUP($A26,'Return Data'!$B$7:$R$2292,14,0)</f>
        <v>14.174200000000001</v>
      </c>
      <c r="O26" s="66">
        <f>RANK(N26,N$8:N$40,0)</f>
        <v>21</v>
      </c>
      <c r="P26" s="65">
        <f>VLOOKUP($A26,'Return Data'!$B$7:$R$2292,15,0)</f>
        <v>12.868499999999999</v>
      </c>
      <c r="Q26" s="66">
        <f>RANK(P26,P$8:P$40,0)</f>
        <v>14</v>
      </c>
      <c r="R26" s="65">
        <f>VLOOKUP($A26,'Return Data'!$B$7:$R$2292,16,0)</f>
        <v>15.045500000000001</v>
      </c>
      <c r="S26" s="67">
        <f t="shared" si="5"/>
        <v>15</v>
      </c>
    </row>
    <row r="27" spans="1:19" x14ac:dyDescent="0.3">
      <c r="A27" s="63" t="s">
        <v>513</v>
      </c>
      <c r="B27" s="64">
        <f>VLOOKUP($A27,'Return Data'!$B$7:$R$2292,3,0)</f>
        <v>44530</v>
      </c>
      <c r="C27" s="65">
        <f>VLOOKUP($A27,'Return Data'!$B$7:$R$2292,4,0)</f>
        <v>149.42410000000001</v>
      </c>
      <c r="D27" s="65">
        <f>VLOOKUP($A27,'Return Data'!$B$7:$R$2292,10,0)</f>
        <v>0.9032</v>
      </c>
      <c r="E27" s="66">
        <f t="shared" si="0"/>
        <v>22</v>
      </c>
      <c r="F27" s="65">
        <f>VLOOKUP($A27,'Return Data'!$B$7:$R$2292,11,0)</f>
        <v>9.2911999999999999</v>
      </c>
      <c r="G27" s="66">
        <f t="shared" si="1"/>
        <v>27</v>
      </c>
      <c r="H27" s="65">
        <f>VLOOKUP($A27,'Return Data'!$B$7:$R$2292,12,0)</f>
        <v>14.717499999999999</v>
      </c>
      <c r="I27" s="66">
        <f t="shared" si="2"/>
        <v>30</v>
      </c>
      <c r="J27" s="65">
        <f>VLOOKUP($A27,'Return Data'!$B$7:$R$2292,13,0)</f>
        <v>20.8611</v>
      </c>
      <c r="K27" s="66">
        <f t="shared" si="3"/>
        <v>32</v>
      </c>
      <c r="L27" s="65">
        <f>VLOOKUP($A27,'Return Data'!$B$7:$R$2292,17,0)</f>
        <v>13.4779</v>
      </c>
      <c r="M27" s="66">
        <f>RANK(L27,L$8:L$40,0)</f>
        <v>28</v>
      </c>
      <c r="N27" s="65">
        <f>VLOOKUP($A27,'Return Data'!$B$7:$R$2292,14,0)</f>
        <v>13.654500000000001</v>
      </c>
      <c r="O27" s="66">
        <f>RANK(N27,N$8:N$40,0)</f>
        <v>23</v>
      </c>
      <c r="P27" s="65">
        <f>VLOOKUP($A27,'Return Data'!$B$7:$R$2292,15,0)</f>
        <v>11.077299999999999</v>
      </c>
      <c r="Q27" s="66">
        <f>RANK(P27,P$8:P$40,0)</f>
        <v>21</v>
      </c>
      <c r="R27" s="65">
        <f>VLOOKUP($A27,'Return Data'!$B$7:$R$2292,16,0)</f>
        <v>10.797700000000001</v>
      </c>
      <c r="S27" s="67">
        <f t="shared" si="5"/>
        <v>33</v>
      </c>
    </row>
    <row r="28" spans="1:19" x14ac:dyDescent="0.3">
      <c r="A28" s="63" t="s">
        <v>514</v>
      </c>
      <c r="B28" s="64">
        <f>VLOOKUP($A28,'Return Data'!$B$7:$R$2292,3,0)</f>
        <v>44530</v>
      </c>
      <c r="C28" s="65">
        <f>VLOOKUP($A28,'Return Data'!$B$7:$R$2292,4,0)</f>
        <v>17.1541</v>
      </c>
      <c r="D28" s="65">
        <f>VLOOKUP($A28,'Return Data'!$B$7:$R$2292,10,0)</f>
        <v>1.1474</v>
      </c>
      <c r="E28" s="66">
        <f t="shared" si="0"/>
        <v>21</v>
      </c>
      <c r="F28" s="65">
        <f>VLOOKUP($A28,'Return Data'!$B$7:$R$2292,11,0)</f>
        <v>12.1836</v>
      </c>
      <c r="G28" s="66">
        <f t="shared" si="1"/>
        <v>9</v>
      </c>
      <c r="H28" s="65">
        <f>VLOOKUP($A28,'Return Data'!$B$7:$R$2292,12,0)</f>
        <v>21.4923</v>
      </c>
      <c r="I28" s="66">
        <f t="shared" si="2"/>
        <v>6</v>
      </c>
      <c r="J28" s="65">
        <f>VLOOKUP($A28,'Return Data'!$B$7:$R$2292,13,0)</f>
        <v>38.624600000000001</v>
      </c>
      <c r="K28" s="66">
        <f t="shared" si="3"/>
        <v>4</v>
      </c>
      <c r="L28" s="65"/>
      <c r="M28" s="66"/>
      <c r="N28" s="65"/>
      <c r="O28" s="66"/>
      <c r="P28" s="65"/>
      <c r="Q28" s="66"/>
      <c r="R28" s="65">
        <f>VLOOKUP($A28,'Return Data'!$B$7:$R$2292,16,0)</f>
        <v>25.572700000000001</v>
      </c>
      <c r="S28" s="67">
        <f t="shared" si="5"/>
        <v>1</v>
      </c>
    </row>
    <row r="29" spans="1:19" x14ac:dyDescent="0.3">
      <c r="A29" s="63" t="s">
        <v>517</v>
      </c>
      <c r="B29" s="64">
        <f>VLOOKUP($A29,'Return Data'!$B$7:$R$2292,3,0)</f>
        <v>44530</v>
      </c>
      <c r="C29" s="65">
        <f>VLOOKUP($A29,'Return Data'!$B$7:$R$2292,4,0)</f>
        <v>24.125</v>
      </c>
      <c r="D29" s="65">
        <f>VLOOKUP($A29,'Return Data'!$B$7:$R$2292,10,0)</f>
        <v>1.2209000000000001</v>
      </c>
      <c r="E29" s="66">
        <f t="shared" si="0"/>
        <v>20</v>
      </c>
      <c r="F29" s="65">
        <f>VLOOKUP($A29,'Return Data'!$B$7:$R$2292,11,0)</f>
        <v>10.6854</v>
      </c>
      <c r="G29" s="66">
        <f t="shared" si="1"/>
        <v>18</v>
      </c>
      <c r="H29" s="65">
        <f>VLOOKUP($A29,'Return Data'!$B$7:$R$2292,12,0)</f>
        <v>17.345199999999998</v>
      </c>
      <c r="I29" s="66">
        <f t="shared" si="2"/>
        <v>18</v>
      </c>
      <c r="J29" s="65">
        <f>VLOOKUP($A29,'Return Data'!$B$7:$R$2292,13,0)</f>
        <v>30.3843</v>
      </c>
      <c r="K29" s="66">
        <f t="shared" si="3"/>
        <v>17</v>
      </c>
      <c r="L29" s="65">
        <f>VLOOKUP($A29,'Return Data'!$B$7:$R$2292,17,0)</f>
        <v>19.792300000000001</v>
      </c>
      <c r="M29" s="66">
        <f>RANK(L29,L$8:L$40,0)</f>
        <v>15</v>
      </c>
      <c r="N29" s="65">
        <f>VLOOKUP($A29,'Return Data'!$B$7:$R$2292,14,0)</f>
        <v>17.613099999999999</v>
      </c>
      <c r="O29" s="66">
        <f>RANK(N29,N$8:N$40,0)</f>
        <v>9</v>
      </c>
      <c r="P29" s="65">
        <f>VLOOKUP($A29,'Return Data'!$B$7:$R$2292,15,0)</f>
        <v>16.600000000000001</v>
      </c>
      <c r="Q29" s="66">
        <f>RANK(P29,P$8:P$40,0)</f>
        <v>2</v>
      </c>
      <c r="R29" s="65">
        <f>VLOOKUP($A29,'Return Data'!$B$7:$R$2292,16,0)</f>
        <v>14.888500000000001</v>
      </c>
      <c r="S29" s="67">
        <f t="shared" si="5"/>
        <v>17</v>
      </c>
    </row>
    <row r="30" spans="1:19" x14ac:dyDescent="0.3">
      <c r="A30" s="63" t="s">
        <v>519</v>
      </c>
      <c r="B30" s="64">
        <f>VLOOKUP($A30,'Return Data'!$B$7:$R$2292,3,0)</f>
        <v>44530</v>
      </c>
      <c r="C30" s="65">
        <f>VLOOKUP($A30,'Return Data'!$B$7:$R$2292,4,0)</f>
        <v>15.829800000000001</v>
      </c>
      <c r="D30" s="65">
        <f>VLOOKUP($A30,'Return Data'!$B$7:$R$2292,10,0)</f>
        <v>-4.7399999999999998E-2</v>
      </c>
      <c r="E30" s="66">
        <f t="shared" si="0"/>
        <v>32</v>
      </c>
      <c r="F30" s="65">
        <f>VLOOKUP($A30,'Return Data'!$B$7:$R$2292,11,0)</f>
        <v>7.2188999999999997</v>
      </c>
      <c r="G30" s="66">
        <f t="shared" si="1"/>
        <v>33</v>
      </c>
      <c r="H30" s="65">
        <f>VLOOKUP($A30,'Return Data'!$B$7:$R$2292,12,0)</f>
        <v>11.8421</v>
      </c>
      <c r="I30" s="66">
        <f t="shared" si="2"/>
        <v>33</v>
      </c>
      <c r="J30" s="65">
        <f>VLOOKUP($A30,'Return Data'!$B$7:$R$2292,13,0)</f>
        <v>19.758500000000002</v>
      </c>
      <c r="K30" s="66">
        <f t="shared" si="3"/>
        <v>33</v>
      </c>
      <c r="L30" s="65"/>
      <c r="M30" s="66"/>
      <c r="N30" s="65"/>
      <c r="O30" s="66"/>
      <c r="P30" s="65"/>
      <c r="Q30" s="66"/>
      <c r="R30" s="65">
        <f>VLOOKUP($A30,'Return Data'!$B$7:$R$2292,16,0)</f>
        <v>15.364000000000001</v>
      </c>
      <c r="S30" s="67">
        <f t="shared" si="5"/>
        <v>12</v>
      </c>
    </row>
    <row r="31" spans="1:19" x14ac:dyDescent="0.3">
      <c r="A31" s="63" t="s">
        <v>2001</v>
      </c>
      <c r="B31" s="64">
        <f>VLOOKUP($A31,'Return Data'!$B$7:$R$2292,3,0)</f>
        <v>44530</v>
      </c>
      <c r="C31" s="65">
        <f>VLOOKUP($A31,'Return Data'!$B$7:$R$2292,4,0)</f>
        <v>14.8475</v>
      </c>
      <c r="D31" s="65">
        <f>VLOOKUP($A31,'Return Data'!$B$7:$R$2292,10,0)</f>
        <v>1.2714000000000001</v>
      </c>
      <c r="E31" s="66">
        <f t="shared" si="0"/>
        <v>19</v>
      </c>
      <c r="F31" s="65">
        <f>VLOOKUP($A31,'Return Data'!$B$7:$R$2292,11,0)</f>
        <v>11.311400000000001</v>
      </c>
      <c r="G31" s="66">
        <f t="shared" si="1"/>
        <v>13</v>
      </c>
      <c r="H31" s="65">
        <f>VLOOKUP($A31,'Return Data'!$B$7:$R$2292,12,0)</f>
        <v>16.782599999999999</v>
      </c>
      <c r="I31" s="66">
        <f t="shared" si="2"/>
        <v>20</v>
      </c>
      <c r="J31" s="65">
        <f>VLOOKUP($A31,'Return Data'!$B$7:$R$2292,13,0)</f>
        <v>26.774899999999999</v>
      </c>
      <c r="K31" s="66">
        <f t="shared" si="3"/>
        <v>25</v>
      </c>
      <c r="L31" s="65">
        <f>VLOOKUP($A31,'Return Data'!$B$7:$R$2292,17,0)</f>
        <v>14.601100000000001</v>
      </c>
      <c r="M31" s="66">
        <f t="shared" ref="M31:M40" si="7">RANK(L31,L$8:L$40,0)</f>
        <v>27</v>
      </c>
      <c r="N31" s="65"/>
      <c r="O31" s="66"/>
      <c r="P31" s="65"/>
      <c r="Q31" s="66"/>
      <c r="R31" s="65">
        <f>VLOOKUP($A31,'Return Data'!$B$7:$R$2292,16,0)</f>
        <v>11.6419</v>
      </c>
      <c r="S31" s="67">
        <f t="shared" si="5"/>
        <v>31</v>
      </c>
    </row>
    <row r="32" spans="1:19" x14ac:dyDescent="0.3">
      <c r="A32" s="63" t="s">
        <v>522</v>
      </c>
      <c r="B32" s="64">
        <f>VLOOKUP($A32,'Return Data'!$B$7:$R$2292,3,0)</f>
        <v>44530</v>
      </c>
      <c r="C32" s="65">
        <f>VLOOKUP($A32,'Return Data'!$B$7:$R$2292,4,0)</f>
        <v>71.145899999999997</v>
      </c>
      <c r="D32" s="65">
        <f>VLOOKUP($A32,'Return Data'!$B$7:$R$2292,10,0)</f>
        <v>2.0082</v>
      </c>
      <c r="E32" s="66">
        <f t="shared" si="0"/>
        <v>14</v>
      </c>
      <c r="F32" s="65">
        <f>VLOOKUP($A32,'Return Data'!$B$7:$R$2292,11,0)</f>
        <v>9.6494</v>
      </c>
      <c r="G32" s="66">
        <f t="shared" si="1"/>
        <v>24</v>
      </c>
      <c r="H32" s="65">
        <f>VLOOKUP($A32,'Return Data'!$B$7:$R$2292,12,0)</f>
        <v>17.3889</v>
      </c>
      <c r="I32" s="66">
        <f t="shared" si="2"/>
        <v>17</v>
      </c>
      <c r="J32" s="65">
        <f>VLOOKUP($A32,'Return Data'!$B$7:$R$2292,13,0)</f>
        <v>35.155099999999997</v>
      </c>
      <c r="K32" s="66">
        <f t="shared" si="3"/>
        <v>8</v>
      </c>
      <c r="L32" s="65">
        <f>VLOOKUP($A32,'Return Data'!$B$7:$R$2292,17,0)</f>
        <v>10.0398</v>
      </c>
      <c r="M32" s="66">
        <f t="shared" si="7"/>
        <v>29</v>
      </c>
      <c r="N32" s="65">
        <f>VLOOKUP($A32,'Return Data'!$B$7:$R$2292,14,0)</f>
        <v>7.9424999999999999</v>
      </c>
      <c r="O32" s="66">
        <f t="shared" ref="O32:O40" si="8">RANK(N32,N$8:N$40,0)</f>
        <v>26</v>
      </c>
      <c r="P32" s="65">
        <f>VLOOKUP($A32,'Return Data'!$B$7:$R$2292,15,0)</f>
        <v>9.5229999999999997</v>
      </c>
      <c r="Q32" s="66">
        <f t="shared" ref="Q32:Q40" si="9">RANK(P32,P$8:P$40,0)</f>
        <v>22</v>
      </c>
      <c r="R32" s="65">
        <f>VLOOKUP($A32,'Return Data'!$B$7:$R$2292,16,0)</f>
        <v>12.0532</v>
      </c>
      <c r="S32" s="67">
        <f t="shared" si="5"/>
        <v>29</v>
      </c>
    </row>
    <row r="33" spans="1:19" x14ac:dyDescent="0.3">
      <c r="A33" s="63" t="s">
        <v>528</v>
      </c>
      <c r="B33" s="64">
        <f>VLOOKUP($A33,'Return Data'!$B$7:$R$2292,3,0)</f>
        <v>44530</v>
      </c>
      <c r="C33" s="65">
        <f>VLOOKUP($A33,'Return Data'!$B$7:$R$2292,4,0)</f>
        <v>109.04</v>
      </c>
      <c r="D33" s="65">
        <f>VLOOKUP($A33,'Return Data'!$B$7:$R$2292,10,0)</f>
        <v>1.7828999999999999</v>
      </c>
      <c r="E33" s="66">
        <f t="shared" si="0"/>
        <v>15</v>
      </c>
      <c r="F33" s="65">
        <f>VLOOKUP($A33,'Return Data'!$B$7:$R$2292,11,0)</f>
        <v>10.9145</v>
      </c>
      <c r="G33" s="66">
        <f t="shared" si="1"/>
        <v>17</v>
      </c>
      <c r="H33" s="65">
        <f>VLOOKUP($A33,'Return Data'!$B$7:$R$2292,12,0)</f>
        <v>19.026299999999999</v>
      </c>
      <c r="I33" s="66">
        <f t="shared" si="2"/>
        <v>12</v>
      </c>
      <c r="J33" s="65">
        <f>VLOOKUP($A33,'Return Data'!$B$7:$R$2292,13,0)</f>
        <v>30.368200000000002</v>
      </c>
      <c r="K33" s="66">
        <f t="shared" si="3"/>
        <v>18</v>
      </c>
      <c r="L33" s="65">
        <f>VLOOKUP($A33,'Return Data'!$B$7:$R$2292,17,0)</f>
        <v>18.552700000000002</v>
      </c>
      <c r="M33" s="66">
        <f t="shared" si="7"/>
        <v>20</v>
      </c>
      <c r="N33" s="65">
        <f>VLOOKUP($A33,'Return Data'!$B$7:$R$2292,14,0)</f>
        <v>15.8339</v>
      </c>
      <c r="O33" s="66">
        <f t="shared" si="8"/>
        <v>15</v>
      </c>
      <c r="P33" s="65">
        <f>VLOOKUP($A33,'Return Data'!$B$7:$R$2292,15,0)</f>
        <v>12.548400000000001</v>
      </c>
      <c r="Q33" s="66">
        <f t="shared" si="9"/>
        <v>17</v>
      </c>
      <c r="R33" s="65">
        <f>VLOOKUP($A33,'Return Data'!$B$7:$R$2292,16,0)</f>
        <v>12.9291</v>
      </c>
      <c r="S33" s="67">
        <f t="shared" si="5"/>
        <v>23</v>
      </c>
    </row>
    <row r="34" spans="1:19" x14ac:dyDescent="0.3">
      <c r="A34" s="63" t="s">
        <v>530</v>
      </c>
      <c r="B34" s="64">
        <f>VLOOKUP($A34,'Return Data'!$B$7:$R$2292,3,0)</f>
        <v>44530</v>
      </c>
      <c r="C34" s="65">
        <f>VLOOKUP($A34,'Return Data'!$B$7:$R$2292,4,0)</f>
        <v>121.12</v>
      </c>
      <c r="D34" s="65">
        <f>VLOOKUP($A34,'Return Data'!$B$7:$R$2292,10,0)</f>
        <v>2.4531000000000001</v>
      </c>
      <c r="E34" s="66">
        <f t="shared" si="0"/>
        <v>9</v>
      </c>
      <c r="F34" s="65">
        <f>VLOOKUP($A34,'Return Data'!$B$7:$R$2292,11,0)</f>
        <v>13.1751</v>
      </c>
      <c r="G34" s="66">
        <f t="shared" si="1"/>
        <v>7</v>
      </c>
      <c r="H34" s="65">
        <f>VLOOKUP($A34,'Return Data'!$B$7:$R$2292,12,0)</f>
        <v>19.071999999999999</v>
      </c>
      <c r="I34" s="66">
        <f t="shared" si="2"/>
        <v>11</v>
      </c>
      <c r="J34" s="65">
        <f>VLOOKUP($A34,'Return Data'!$B$7:$R$2292,13,0)</f>
        <v>32.270400000000002</v>
      </c>
      <c r="K34" s="66">
        <f t="shared" si="3"/>
        <v>12</v>
      </c>
      <c r="L34" s="65">
        <f>VLOOKUP($A34,'Return Data'!$B$7:$R$2292,17,0)</f>
        <v>21.065899999999999</v>
      </c>
      <c r="M34" s="66">
        <f t="shared" si="7"/>
        <v>11</v>
      </c>
      <c r="N34" s="65">
        <f>VLOOKUP($A34,'Return Data'!$B$7:$R$2292,14,0)</f>
        <v>15.293900000000001</v>
      </c>
      <c r="O34" s="66">
        <f t="shared" si="8"/>
        <v>17</v>
      </c>
      <c r="P34" s="65">
        <f>VLOOKUP($A34,'Return Data'!$B$7:$R$2292,15,0)</f>
        <v>15.485300000000001</v>
      </c>
      <c r="Q34" s="66">
        <f t="shared" si="9"/>
        <v>5</v>
      </c>
      <c r="R34" s="65">
        <f>VLOOKUP($A34,'Return Data'!$B$7:$R$2292,16,0)</f>
        <v>15.148199999999999</v>
      </c>
      <c r="S34" s="67">
        <f t="shared" si="5"/>
        <v>13</v>
      </c>
    </row>
    <row r="35" spans="1:19" x14ac:dyDescent="0.3">
      <c r="A35" s="63" t="s">
        <v>532</v>
      </c>
      <c r="B35" s="64">
        <f>VLOOKUP($A35,'Return Data'!$B$7:$R$2292,3,0)</f>
        <v>44530</v>
      </c>
      <c r="C35" s="65">
        <f>VLOOKUP($A35,'Return Data'!$B$7:$R$2292,4,0)</f>
        <v>279.53930000000003</v>
      </c>
      <c r="D35" s="65">
        <f>VLOOKUP($A35,'Return Data'!$B$7:$R$2292,10,0)</f>
        <v>4.1182999999999996</v>
      </c>
      <c r="E35" s="66">
        <f t="shared" si="0"/>
        <v>5</v>
      </c>
      <c r="F35" s="65">
        <f>VLOOKUP($A35,'Return Data'!$B$7:$R$2292,11,0)</f>
        <v>13.4285</v>
      </c>
      <c r="G35" s="66">
        <f t="shared" si="1"/>
        <v>6</v>
      </c>
      <c r="H35" s="65">
        <f>VLOOKUP($A35,'Return Data'!$B$7:$R$2292,12,0)</f>
        <v>36.058199999999999</v>
      </c>
      <c r="I35" s="66">
        <f t="shared" si="2"/>
        <v>2</v>
      </c>
      <c r="J35" s="65">
        <f>VLOOKUP($A35,'Return Data'!$B$7:$R$2292,13,0)</f>
        <v>56.341299999999997</v>
      </c>
      <c r="K35" s="66">
        <f t="shared" si="3"/>
        <v>1</v>
      </c>
      <c r="L35" s="65">
        <f>VLOOKUP($A35,'Return Data'!$B$7:$R$2292,17,0)</f>
        <v>38.4054</v>
      </c>
      <c r="M35" s="66">
        <f t="shared" si="7"/>
        <v>2</v>
      </c>
      <c r="N35" s="65">
        <f>VLOOKUP($A35,'Return Data'!$B$7:$R$2292,14,0)</f>
        <v>28.3507</v>
      </c>
      <c r="O35" s="66">
        <f t="shared" si="8"/>
        <v>1</v>
      </c>
      <c r="P35" s="65">
        <f>VLOOKUP($A35,'Return Data'!$B$7:$R$2292,15,0)</f>
        <v>20.431999999999999</v>
      </c>
      <c r="Q35" s="66">
        <f t="shared" si="9"/>
        <v>1</v>
      </c>
      <c r="R35" s="65">
        <f>VLOOKUP($A35,'Return Data'!$B$7:$R$2292,16,0)</f>
        <v>18.116599999999998</v>
      </c>
      <c r="S35" s="67">
        <f t="shared" si="5"/>
        <v>2</v>
      </c>
    </row>
    <row r="36" spans="1:19" x14ac:dyDescent="0.3">
      <c r="A36" s="63" t="s">
        <v>1832</v>
      </c>
      <c r="B36" s="64">
        <f>VLOOKUP($A36,'Return Data'!$B$7:$R$2292,3,0)</f>
        <v>44530</v>
      </c>
      <c r="C36" s="65">
        <f>VLOOKUP($A36,'Return Data'!$B$7:$R$2292,4,0)</f>
        <v>216.0685</v>
      </c>
      <c r="D36" s="65">
        <f>VLOOKUP($A36,'Return Data'!$B$7:$R$2292,10,0)</f>
        <v>2.4325999999999999</v>
      </c>
      <c r="E36" s="66">
        <f t="shared" si="0"/>
        <v>11</v>
      </c>
      <c r="F36" s="65">
        <f>VLOOKUP($A36,'Return Data'!$B$7:$R$2292,11,0)</f>
        <v>11.3865</v>
      </c>
      <c r="G36" s="66">
        <f t="shared" si="1"/>
        <v>12</v>
      </c>
      <c r="H36" s="65">
        <f>VLOOKUP($A36,'Return Data'!$B$7:$R$2292,12,0)</f>
        <v>17.457999999999998</v>
      </c>
      <c r="I36" s="66">
        <f t="shared" si="2"/>
        <v>16</v>
      </c>
      <c r="J36" s="65">
        <f>VLOOKUP($A36,'Return Data'!$B$7:$R$2292,13,0)</f>
        <v>29.603000000000002</v>
      </c>
      <c r="K36" s="66">
        <f t="shared" si="3"/>
        <v>21</v>
      </c>
      <c r="L36" s="65">
        <f>VLOOKUP($A36,'Return Data'!$B$7:$R$2292,17,0)</f>
        <v>18.3248</v>
      </c>
      <c r="M36" s="66">
        <f t="shared" si="7"/>
        <v>22</v>
      </c>
      <c r="N36" s="65">
        <f>VLOOKUP($A36,'Return Data'!$B$7:$R$2292,14,0)</f>
        <v>17.517499999999998</v>
      </c>
      <c r="O36" s="66">
        <f t="shared" si="8"/>
        <v>10</v>
      </c>
      <c r="P36" s="65">
        <f>VLOOKUP($A36,'Return Data'!$B$7:$R$2292,15,0)</f>
        <v>14.906599999999999</v>
      </c>
      <c r="Q36" s="66">
        <f t="shared" si="9"/>
        <v>9</v>
      </c>
      <c r="R36" s="65">
        <f>VLOOKUP($A36,'Return Data'!$B$7:$R$2292,16,0)</f>
        <v>16.180800000000001</v>
      </c>
      <c r="S36" s="67">
        <f t="shared" si="5"/>
        <v>7</v>
      </c>
    </row>
    <row r="37" spans="1:19" x14ac:dyDescent="0.3">
      <c r="A37" s="63" t="s">
        <v>533</v>
      </c>
      <c r="B37" s="64">
        <f>VLOOKUP($A37,'Return Data'!$B$7:$R$2292,3,0)</f>
        <v>44530</v>
      </c>
      <c r="C37" s="65">
        <f>VLOOKUP($A37,'Return Data'!$B$7:$R$2292,4,0)</f>
        <v>24.322500000000002</v>
      </c>
      <c r="D37" s="65">
        <f>VLOOKUP($A37,'Return Data'!$B$7:$R$2292,10,0)</f>
        <v>1.7299999999999999E-2</v>
      </c>
      <c r="E37" s="66">
        <f t="shared" si="0"/>
        <v>31</v>
      </c>
      <c r="F37" s="65">
        <f>VLOOKUP($A37,'Return Data'!$B$7:$R$2292,11,0)</f>
        <v>8.1394000000000002</v>
      </c>
      <c r="G37" s="66">
        <f t="shared" si="1"/>
        <v>30</v>
      </c>
      <c r="H37" s="65">
        <f>VLOOKUP($A37,'Return Data'!$B$7:$R$2292,12,0)</f>
        <v>13.5382</v>
      </c>
      <c r="I37" s="66">
        <f t="shared" si="2"/>
        <v>32</v>
      </c>
      <c r="J37" s="65">
        <f>VLOOKUP($A37,'Return Data'!$B$7:$R$2292,13,0)</f>
        <v>21.1938</v>
      </c>
      <c r="K37" s="66">
        <f t="shared" si="3"/>
        <v>31</v>
      </c>
      <c r="L37" s="65">
        <f>VLOOKUP($A37,'Return Data'!$B$7:$R$2292,17,0)</f>
        <v>14.6859</v>
      </c>
      <c r="M37" s="66">
        <f t="shared" si="7"/>
        <v>26</v>
      </c>
      <c r="N37" s="65">
        <f>VLOOKUP($A37,'Return Data'!$B$7:$R$2292,14,0)</f>
        <v>13.3527</v>
      </c>
      <c r="O37" s="66">
        <f t="shared" si="8"/>
        <v>24</v>
      </c>
      <c r="P37" s="65">
        <f>VLOOKUP($A37,'Return Data'!$B$7:$R$2292,15,0)</f>
        <v>12.305199999999999</v>
      </c>
      <c r="Q37" s="66">
        <f t="shared" si="9"/>
        <v>18</v>
      </c>
      <c r="R37" s="65">
        <f>VLOOKUP($A37,'Return Data'!$B$7:$R$2292,16,0)</f>
        <v>11.7759</v>
      </c>
      <c r="S37" s="67">
        <f t="shared" si="5"/>
        <v>30</v>
      </c>
    </row>
    <row r="38" spans="1:19" x14ac:dyDescent="0.3">
      <c r="A38" s="63" t="s">
        <v>536</v>
      </c>
      <c r="B38" s="64">
        <f>VLOOKUP($A38,'Return Data'!$B$7:$R$2292,3,0)</f>
        <v>44530</v>
      </c>
      <c r="C38" s="65">
        <f>VLOOKUP($A38,'Return Data'!$B$7:$R$2292,4,0)</f>
        <v>143.60069999999999</v>
      </c>
      <c r="D38" s="65">
        <f>VLOOKUP($A38,'Return Data'!$B$7:$R$2292,10,0)</f>
        <v>2.06</v>
      </c>
      <c r="E38" s="66">
        <f t="shared" si="0"/>
        <v>13</v>
      </c>
      <c r="F38" s="65">
        <f>VLOOKUP($A38,'Return Data'!$B$7:$R$2292,11,0)</f>
        <v>13.0695</v>
      </c>
      <c r="G38" s="66">
        <f t="shared" si="1"/>
        <v>8</v>
      </c>
      <c r="H38" s="65">
        <f>VLOOKUP($A38,'Return Data'!$B$7:$R$2292,12,0)</f>
        <v>19.457999999999998</v>
      </c>
      <c r="I38" s="66">
        <f t="shared" si="2"/>
        <v>10</v>
      </c>
      <c r="J38" s="65">
        <f>VLOOKUP($A38,'Return Data'!$B$7:$R$2292,13,0)</f>
        <v>33.520299999999999</v>
      </c>
      <c r="K38" s="66">
        <f t="shared" si="3"/>
        <v>11</v>
      </c>
      <c r="L38" s="65">
        <f>VLOOKUP($A38,'Return Data'!$B$7:$R$2292,17,0)</f>
        <v>18.776399999999999</v>
      </c>
      <c r="M38" s="66">
        <f t="shared" si="7"/>
        <v>19</v>
      </c>
      <c r="N38" s="65">
        <f>VLOOKUP($A38,'Return Data'!$B$7:$R$2292,14,0)</f>
        <v>16.693200000000001</v>
      </c>
      <c r="O38" s="66">
        <f t="shared" si="8"/>
        <v>11</v>
      </c>
      <c r="P38" s="65">
        <f>VLOOKUP($A38,'Return Data'!$B$7:$R$2292,15,0)</f>
        <v>14.8254</v>
      </c>
      <c r="Q38" s="66">
        <f t="shared" si="9"/>
        <v>10</v>
      </c>
      <c r="R38" s="65">
        <f>VLOOKUP($A38,'Return Data'!$B$7:$R$2292,16,0)</f>
        <v>12.491300000000001</v>
      </c>
      <c r="S38" s="67">
        <f t="shared" si="5"/>
        <v>28</v>
      </c>
    </row>
    <row r="39" spans="1:19" x14ac:dyDescent="0.3">
      <c r="A39" s="63" t="s">
        <v>537</v>
      </c>
      <c r="B39" s="64">
        <f>VLOOKUP($A39,'Return Data'!$B$7:$R$2292,3,0)</f>
        <v>44530</v>
      </c>
      <c r="C39" s="65">
        <f>VLOOKUP($A39,'Return Data'!$B$7:$R$2292,4,0)</f>
        <v>322.18639999999999</v>
      </c>
      <c r="D39" s="65">
        <f>VLOOKUP($A39,'Return Data'!$B$7:$R$2292,10,0)</f>
        <v>0.18129999999999999</v>
      </c>
      <c r="E39" s="66">
        <f t="shared" si="0"/>
        <v>29</v>
      </c>
      <c r="F39" s="65">
        <f>VLOOKUP($A39,'Return Data'!$B$7:$R$2292,11,0)</f>
        <v>10.468400000000001</v>
      </c>
      <c r="G39" s="66">
        <f t="shared" si="1"/>
        <v>20</v>
      </c>
      <c r="H39" s="65">
        <f>VLOOKUP($A39,'Return Data'!$B$7:$R$2292,12,0)</f>
        <v>15.8804</v>
      </c>
      <c r="I39" s="66">
        <f t="shared" si="2"/>
        <v>24</v>
      </c>
      <c r="J39" s="65">
        <f>VLOOKUP($A39,'Return Data'!$B$7:$R$2292,13,0)</f>
        <v>29.708400000000001</v>
      </c>
      <c r="K39" s="66">
        <f t="shared" si="3"/>
        <v>20</v>
      </c>
      <c r="L39" s="65">
        <f>VLOOKUP($A39,'Return Data'!$B$7:$R$2292,17,0)</f>
        <v>17.2286</v>
      </c>
      <c r="M39" s="66">
        <f t="shared" si="7"/>
        <v>24</v>
      </c>
      <c r="N39" s="65">
        <f>VLOOKUP($A39,'Return Data'!$B$7:$R$2292,14,0)</f>
        <v>14.325900000000001</v>
      </c>
      <c r="O39" s="66">
        <f t="shared" si="8"/>
        <v>20</v>
      </c>
      <c r="P39" s="65">
        <f>VLOOKUP($A39,'Return Data'!$B$7:$R$2292,15,0)</f>
        <v>11.9057</v>
      </c>
      <c r="Q39" s="66">
        <f t="shared" si="9"/>
        <v>20</v>
      </c>
      <c r="R39" s="65">
        <f>VLOOKUP($A39,'Return Data'!$B$7:$R$2292,16,0)</f>
        <v>14.121</v>
      </c>
      <c r="S39" s="67">
        <f t="shared" si="5"/>
        <v>19</v>
      </c>
    </row>
    <row r="40" spans="1:19" x14ac:dyDescent="0.3">
      <c r="A40" s="63" t="s">
        <v>539</v>
      </c>
      <c r="B40" s="64">
        <f>VLOOKUP($A40,'Return Data'!$B$7:$R$2292,3,0)</f>
        <v>44530</v>
      </c>
      <c r="C40" s="65">
        <f>VLOOKUP($A40,'Return Data'!$B$7:$R$2292,4,0)</f>
        <v>257.80970000000002</v>
      </c>
      <c r="D40" s="65">
        <f>VLOOKUP($A40,'Return Data'!$B$7:$R$2292,10,0)</f>
        <v>2.4378000000000002</v>
      </c>
      <c r="E40" s="66">
        <f t="shared" si="0"/>
        <v>10</v>
      </c>
      <c r="F40" s="65">
        <f>VLOOKUP($A40,'Return Data'!$B$7:$R$2292,11,0)</f>
        <v>11.2156</v>
      </c>
      <c r="G40" s="66">
        <f t="shared" si="1"/>
        <v>14</v>
      </c>
      <c r="H40" s="65">
        <f>VLOOKUP($A40,'Return Data'!$B$7:$R$2292,12,0)</f>
        <v>20.1264</v>
      </c>
      <c r="I40" s="66">
        <f t="shared" si="2"/>
        <v>9</v>
      </c>
      <c r="J40" s="65">
        <f>VLOOKUP($A40,'Return Data'!$B$7:$R$2292,13,0)</f>
        <v>37.073099999999997</v>
      </c>
      <c r="K40" s="66">
        <f t="shared" si="3"/>
        <v>5</v>
      </c>
      <c r="L40" s="65">
        <f>VLOOKUP($A40,'Return Data'!$B$7:$R$2292,17,0)</f>
        <v>21.772300000000001</v>
      </c>
      <c r="M40" s="66">
        <f t="shared" si="7"/>
        <v>7</v>
      </c>
      <c r="N40" s="65">
        <f>VLOOKUP($A40,'Return Data'!$B$7:$R$2292,14,0)</f>
        <v>15.241300000000001</v>
      </c>
      <c r="O40" s="66">
        <f t="shared" si="8"/>
        <v>18</v>
      </c>
      <c r="P40" s="65">
        <f>VLOOKUP($A40,'Return Data'!$B$7:$R$2292,15,0)</f>
        <v>12.6812</v>
      </c>
      <c r="Q40" s="66">
        <f t="shared" si="9"/>
        <v>16</v>
      </c>
      <c r="R40" s="65">
        <f>VLOOKUP($A40,'Return Data'!$B$7:$R$2292,16,0)</f>
        <v>12.786799999999999</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1.8991030303030301</v>
      </c>
      <c r="E42" s="74"/>
      <c r="F42" s="75">
        <f>AVERAGE(F8:F40)</f>
        <v>11.412066666666668</v>
      </c>
      <c r="G42" s="74"/>
      <c r="H42" s="75">
        <f>AVERAGE(H8:H40)</f>
        <v>18.871487878787875</v>
      </c>
      <c r="I42" s="74"/>
      <c r="J42" s="75">
        <f>AVERAGE(J8:J40)</f>
        <v>31.870666666666665</v>
      </c>
      <c r="K42" s="74"/>
      <c r="L42" s="75">
        <f>AVERAGE(L8:L40)</f>
        <v>20.677275862068964</v>
      </c>
      <c r="M42" s="74"/>
      <c r="N42" s="75">
        <f>AVERAGE(N8:N40)</f>
        <v>16.756096153846155</v>
      </c>
      <c r="O42" s="74"/>
      <c r="P42" s="75">
        <f>AVERAGE(P8:P40)</f>
        <v>14.014004545454547</v>
      </c>
      <c r="Q42" s="74"/>
      <c r="R42" s="75">
        <f>AVERAGE(R8:R40)</f>
        <v>14.649793939393938</v>
      </c>
      <c r="S42" s="76"/>
    </row>
    <row r="43" spans="1:19" x14ac:dyDescent="0.3">
      <c r="A43" s="73" t="s">
        <v>28</v>
      </c>
      <c r="B43" s="74"/>
      <c r="C43" s="74"/>
      <c r="D43" s="75">
        <f>MIN(D8:D40)</f>
        <v>-0.30570000000000003</v>
      </c>
      <c r="E43" s="74"/>
      <c r="F43" s="75">
        <f>MIN(F8:F40)</f>
        <v>7.2188999999999997</v>
      </c>
      <c r="G43" s="74"/>
      <c r="H43" s="75">
        <f>MIN(H8:H40)</f>
        <v>11.8421</v>
      </c>
      <c r="I43" s="74"/>
      <c r="J43" s="75">
        <f>MIN(J8:J40)</f>
        <v>19.758500000000002</v>
      </c>
      <c r="K43" s="74"/>
      <c r="L43" s="75">
        <f>MIN(L8:L40)</f>
        <v>10.0398</v>
      </c>
      <c r="M43" s="74"/>
      <c r="N43" s="75">
        <f>MIN(N8:N40)</f>
        <v>7.9424999999999999</v>
      </c>
      <c r="O43" s="74"/>
      <c r="P43" s="75">
        <f>MIN(P8:P40)</f>
        <v>9.5229999999999997</v>
      </c>
      <c r="Q43" s="74"/>
      <c r="R43" s="75">
        <f>MIN(R8:R40)</f>
        <v>10.797700000000001</v>
      </c>
      <c r="S43" s="76"/>
    </row>
    <row r="44" spans="1:19" ht="15" thickBot="1" x14ac:dyDescent="0.35">
      <c r="A44" s="77" t="s">
        <v>29</v>
      </c>
      <c r="B44" s="78"/>
      <c r="C44" s="78"/>
      <c r="D44" s="79">
        <f>MAX(D8:D40)</f>
        <v>6.8155000000000001</v>
      </c>
      <c r="E44" s="78"/>
      <c r="F44" s="79">
        <f>MAX(F8:F40)</f>
        <v>22.6904</v>
      </c>
      <c r="G44" s="78"/>
      <c r="H44" s="79">
        <f>MAX(H8:H40)</f>
        <v>41.2624</v>
      </c>
      <c r="I44" s="78"/>
      <c r="J44" s="79">
        <f>MAX(J8:J40)</f>
        <v>56.341299999999997</v>
      </c>
      <c r="K44" s="78"/>
      <c r="L44" s="79">
        <f>MAX(L8:L40)</f>
        <v>39.598599999999998</v>
      </c>
      <c r="M44" s="78"/>
      <c r="N44" s="79">
        <f>MAX(N8:N40)</f>
        <v>28.3507</v>
      </c>
      <c r="O44" s="78"/>
      <c r="P44" s="79">
        <f>MAX(P8:P40)</f>
        <v>20.431999999999999</v>
      </c>
      <c r="Q44" s="78"/>
      <c r="R44" s="79">
        <f>MAX(R8:R40)</f>
        <v>25.572700000000001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44530</v>
      </c>
      <c r="C8" s="65">
        <f>VLOOKUP($A8,'Return Data'!$B$7:$R$2292,4,0)</f>
        <v>1054.43</v>
      </c>
      <c r="D8" s="65">
        <f>VLOOKUP($A8,'Return Data'!$B$7:$R$2292,10,0)</f>
        <v>0.35599999999999998</v>
      </c>
      <c r="E8" s="66">
        <f t="shared" ref="E8:E40" si="0">RANK(D8,D$8:D$40,0)</f>
        <v>25</v>
      </c>
      <c r="F8" s="65">
        <f>VLOOKUP($A8,'Return Data'!$B$7:$R$2292,11,0)</f>
        <v>10.5029</v>
      </c>
      <c r="G8" s="66">
        <f t="shared" ref="G8:G40" si="1">RANK(F8,F$8:F$40,0)</f>
        <v>15</v>
      </c>
      <c r="H8" s="65">
        <f>VLOOKUP($A8,'Return Data'!$B$7:$R$2292,12,0)</f>
        <v>17.225300000000001</v>
      </c>
      <c r="I8" s="66">
        <f t="shared" ref="I8:I40" si="2">RANK(H8,H$8:H$40,0)</f>
        <v>14</v>
      </c>
      <c r="J8" s="65">
        <f>VLOOKUP($A8,'Return Data'!$B$7:$R$2292,13,0)</f>
        <v>29.6005</v>
      </c>
      <c r="K8" s="66">
        <f t="shared" ref="K8:K40" si="3">RANK(J8,J$8:J$40,0)</f>
        <v>14</v>
      </c>
      <c r="L8" s="65">
        <f>VLOOKUP($A8,'Return Data'!$B$7:$R$2292,17,0)</f>
        <v>17.434699999999999</v>
      </c>
      <c r="M8" s="66">
        <f t="shared" ref="M8:M17" si="4">RANK(L8,L$8:L$40,0)</f>
        <v>20</v>
      </c>
      <c r="N8" s="65">
        <f>VLOOKUP($A8,'Return Data'!$B$7:$R$2292,14,0)</f>
        <v>13.181800000000001</v>
      </c>
      <c r="O8" s="66">
        <f>RANK(N8,N$8:N$40,0)</f>
        <v>20</v>
      </c>
      <c r="P8" s="65">
        <f>VLOOKUP($A8,'Return Data'!$B$7:$R$2292,15,0)</f>
        <v>11.0207</v>
      </c>
      <c r="Q8" s="66">
        <f>RANK(P8,P$8:P$40,0)</f>
        <v>17</v>
      </c>
      <c r="R8" s="65">
        <f>VLOOKUP($A8,'Return Data'!$B$7:$R$2292,16,0)</f>
        <v>18.9663</v>
      </c>
      <c r="S8" s="67">
        <f t="shared" ref="S8:S40" si="5">RANK(R8,R$8:R$40,0)</f>
        <v>2</v>
      </c>
    </row>
    <row r="9" spans="1:20" x14ac:dyDescent="0.3">
      <c r="A9" s="63" t="s">
        <v>481</v>
      </c>
      <c r="B9" s="64">
        <f>VLOOKUP($A9,'Return Data'!$B$7:$R$2292,3,0)</f>
        <v>44530</v>
      </c>
      <c r="C9" s="65">
        <f>VLOOKUP($A9,'Return Data'!$B$7:$R$2292,4,0)</f>
        <v>15.78</v>
      </c>
      <c r="D9" s="65">
        <f>VLOOKUP($A9,'Return Data'!$B$7:$R$2292,10,0)</f>
        <v>3.8157999999999999</v>
      </c>
      <c r="E9" s="66">
        <f t="shared" si="0"/>
        <v>4</v>
      </c>
      <c r="F9" s="65">
        <f>VLOOKUP($A9,'Return Data'!$B$7:$R$2292,11,0)</f>
        <v>16.029399999999999</v>
      </c>
      <c r="G9" s="66">
        <f t="shared" si="1"/>
        <v>3</v>
      </c>
      <c r="H9" s="65">
        <f>VLOOKUP($A9,'Return Data'!$B$7:$R$2292,12,0)</f>
        <v>21.5716</v>
      </c>
      <c r="I9" s="66">
        <f t="shared" si="2"/>
        <v>4</v>
      </c>
      <c r="J9" s="65">
        <f>VLOOKUP($A9,'Return Data'!$B$7:$R$2292,13,0)</f>
        <v>28.711300000000001</v>
      </c>
      <c r="K9" s="66">
        <f t="shared" si="3"/>
        <v>16</v>
      </c>
      <c r="L9" s="65">
        <f>VLOOKUP($A9,'Return Data'!$B$7:$R$2292,17,0)</f>
        <v>18.907699999999998</v>
      </c>
      <c r="M9" s="66">
        <f t="shared" si="4"/>
        <v>13</v>
      </c>
      <c r="N9" s="65"/>
      <c r="O9" s="66"/>
      <c r="P9" s="65"/>
      <c r="Q9" s="66"/>
      <c r="R9" s="65">
        <f>VLOOKUP($A9,'Return Data'!$B$7:$R$2292,16,0)</f>
        <v>14.764900000000001</v>
      </c>
      <c r="S9" s="67">
        <f t="shared" si="5"/>
        <v>10</v>
      </c>
    </row>
    <row r="10" spans="1:20" x14ac:dyDescent="0.3">
      <c r="A10" s="63" t="s">
        <v>482</v>
      </c>
      <c r="B10" s="64">
        <f>VLOOKUP($A10,'Return Data'!$B$7:$R$2292,3,0)</f>
        <v>44530</v>
      </c>
      <c r="C10" s="65">
        <f>VLOOKUP($A10,'Return Data'!$B$7:$R$2292,4,0)</f>
        <v>82.29</v>
      </c>
      <c r="D10" s="65">
        <f>VLOOKUP($A10,'Return Data'!$B$7:$R$2292,10,0)</f>
        <v>3.3534000000000002</v>
      </c>
      <c r="E10" s="66">
        <f t="shared" si="0"/>
        <v>7</v>
      </c>
      <c r="F10" s="65">
        <f>VLOOKUP($A10,'Return Data'!$B$7:$R$2292,11,0)</f>
        <v>15.1876</v>
      </c>
      <c r="G10" s="66">
        <f t="shared" si="1"/>
        <v>4</v>
      </c>
      <c r="H10" s="65">
        <f>VLOOKUP($A10,'Return Data'!$B$7:$R$2292,12,0)</f>
        <v>20.8903</v>
      </c>
      <c r="I10" s="66">
        <f t="shared" si="2"/>
        <v>5</v>
      </c>
      <c r="J10" s="65">
        <f>VLOOKUP($A10,'Return Data'!$B$7:$R$2292,13,0)</f>
        <v>34.438800000000001</v>
      </c>
      <c r="K10" s="66">
        <f t="shared" si="3"/>
        <v>6</v>
      </c>
      <c r="L10" s="65">
        <f>VLOOKUP($A10,'Return Data'!$B$7:$R$2292,17,0)</f>
        <v>21.898099999999999</v>
      </c>
      <c r="M10" s="66">
        <f t="shared" si="4"/>
        <v>5</v>
      </c>
      <c r="N10" s="65">
        <f>VLOOKUP($A10,'Return Data'!$B$7:$R$2292,14,0)</f>
        <v>15.547800000000001</v>
      </c>
      <c r="O10" s="66">
        <f t="shared" ref="O10:O17" si="6">RANK(N10,N$8:N$40,0)</f>
        <v>11</v>
      </c>
      <c r="P10" s="65">
        <f>VLOOKUP($A10,'Return Data'!$B$7:$R$2292,15,0)</f>
        <v>12.4313</v>
      </c>
      <c r="Q10" s="66">
        <f>RANK(P10,P$8:P$40,0)</f>
        <v>11</v>
      </c>
      <c r="R10" s="65">
        <f>VLOOKUP($A10,'Return Data'!$B$7:$R$2292,16,0)</f>
        <v>12.2563</v>
      </c>
      <c r="S10" s="67">
        <f t="shared" si="5"/>
        <v>21</v>
      </c>
    </row>
    <row r="11" spans="1:20" x14ac:dyDescent="0.3">
      <c r="A11" s="63" t="s">
        <v>1772</v>
      </c>
      <c r="B11" s="64">
        <f>VLOOKUP($A11,'Return Data'!$B$7:$R$2292,3,0)</f>
        <v>44530</v>
      </c>
      <c r="C11" s="65">
        <f>VLOOKUP($A11,'Return Data'!$B$7:$R$2292,4,0)</f>
        <v>18.066400000000002</v>
      </c>
      <c r="D11" s="65">
        <f>VLOOKUP($A11,'Return Data'!$B$7:$R$2292,10,0)</f>
        <v>4.4900000000000002E-2</v>
      </c>
      <c r="E11" s="66">
        <f t="shared" si="0"/>
        <v>27</v>
      </c>
      <c r="F11" s="65">
        <f>VLOOKUP($A11,'Return Data'!$B$7:$R$2292,11,0)</f>
        <v>6.9302000000000001</v>
      </c>
      <c r="G11" s="66">
        <f t="shared" si="1"/>
        <v>32</v>
      </c>
      <c r="H11" s="65">
        <f>VLOOKUP($A11,'Return Data'!$B$7:$R$2292,12,0)</f>
        <v>13.968500000000001</v>
      </c>
      <c r="I11" s="66">
        <f t="shared" si="2"/>
        <v>28</v>
      </c>
      <c r="J11" s="65">
        <f>VLOOKUP($A11,'Return Data'!$B$7:$R$2292,13,0)</f>
        <v>28.3736</v>
      </c>
      <c r="K11" s="66">
        <f t="shared" si="3"/>
        <v>20</v>
      </c>
      <c r="L11" s="65">
        <f>VLOOKUP($A11,'Return Data'!$B$7:$R$2292,17,0)</f>
        <v>18.2822</v>
      </c>
      <c r="M11" s="66">
        <f t="shared" si="4"/>
        <v>16</v>
      </c>
      <c r="N11" s="65">
        <f>VLOOKUP($A11,'Return Data'!$B$7:$R$2292,14,0)</f>
        <v>17.819900000000001</v>
      </c>
      <c r="O11" s="66">
        <f t="shared" si="6"/>
        <v>6</v>
      </c>
      <c r="P11" s="65"/>
      <c r="Q11" s="66"/>
      <c r="R11" s="65">
        <f>VLOOKUP($A11,'Return Data'!$B$7:$R$2292,16,0)</f>
        <v>13.5578</v>
      </c>
      <c r="S11" s="67">
        <f t="shared" si="5"/>
        <v>13</v>
      </c>
    </row>
    <row r="12" spans="1:20" x14ac:dyDescent="0.3">
      <c r="A12" s="63" t="s">
        <v>485</v>
      </c>
      <c r="B12" s="64">
        <f>VLOOKUP($A12,'Return Data'!$B$7:$R$2292,3,0)</f>
        <v>44530</v>
      </c>
      <c r="C12" s="65">
        <f>VLOOKUP($A12,'Return Data'!$B$7:$R$2292,4,0)</f>
        <v>23.08</v>
      </c>
      <c r="D12" s="65">
        <f>VLOOKUP($A12,'Return Data'!$B$7:$R$2292,10,0)</f>
        <v>4.7187000000000001</v>
      </c>
      <c r="E12" s="66">
        <f t="shared" si="0"/>
        <v>2</v>
      </c>
      <c r="F12" s="65">
        <f>VLOOKUP($A12,'Return Data'!$B$7:$R$2292,11,0)</f>
        <v>22.181000000000001</v>
      </c>
      <c r="G12" s="66">
        <f t="shared" si="1"/>
        <v>1</v>
      </c>
      <c r="H12" s="65">
        <f>VLOOKUP($A12,'Return Data'!$B$7:$R$2292,12,0)</f>
        <v>40.389299999999999</v>
      </c>
      <c r="I12" s="66">
        <f t="shared" si="2"/>
        <v>1</v>
      </c>
      <c r="J12" s="65">
        <f>VLOOKUP($A12,'Return Data'!$B$7:$R$2292,13,0)</f>
        <v>53.355499999999999</v>
      </c>
      <c r="K12" s="66">
        <f t="shared" si="3"/>
        <v>2</v>
      </c>
      <c r="L12" s="65">
        <f>VLOOKUP($A12,'Return Data'!$B$7:$R$2292,17,0)</f>
        <v>38.445399999999999</v>
      </c>
      <c r="M12" s="66">
        <f t="shared" si="4"/>
        <v>1</v>
      </c>
      <c r="N12" s="65">
        <f>VLOOKUP($A12,'Return Data'!$B$7:$R$2292,14,0)</f>
        <v>22.722999999999999</v>
      </c>
      <c r="O12" s="66">
        <f t="shared" si="6"/>
        <v>2</v>
      </c>
      <c r="P12" s="65"/>
      <c r="Q12" s="66"/>
      <c r="R12" s="65">
        <f>VLOOKUP($A12,'Return Data'!$B$7:$R$2292,16,0)</f>
        <v>16.863199999999999</v>
      </c>
      <c r="S12" s="67">
        <f t="shared" si="5"/>
        <v>4</v>
      </c>
    </row>
    <row r="13" spans="1:20" x14ac:dyDescent="0.3">
      <c r="A13" s="63" t="s">
        <v>487</v>
      </c>
      <c r="B13" s="64">
        <f>VLOOKUP($A13,'Return Data'!$B$7:$R$2292,3,0)</f>
        <v>44530</v>
      </c>
      <c r="C13" s="65">
        <f>VLOOKUP($A13,'Return Data'!$B$7:$R$2292,4,0)</f>
        <v>240.87</v>
      </c>
      <c r="D13" s="65">
        <f>VLOOKUP($A13,'Return Data'!$B$7:$R$2292,10,0)</f>
        <v>-7.0499999999999993E-2</v>
      </c>
      <c r="E13" s="66">
        <f t="shared" si="0"/>
        <v>29</v>
      </c>
      <c r="F13" s="65">
        <f>VLOOKUP($A13,'Return Data'!$B$7:$R$2292,11,0)</f>
        <v>9.7308000000000003</v>
      </c>
      <c r="G13" s="66">
        <f t="shared" si="1"/>
        <v>21</v>
      </c>
      <c r="H13" s="65">
        <f>VLOOKUP($A13,'Return Data'!$B$7:$R$2292,12,0)</f>
        <v>15.625</v>
      </c>
      <c r="I13" s="66">
        <f t="shared" si="2"/>
        <v>20</v>
      </c>
      <c r="J13" s="65">
        <f>VLOOKUP($A13,'Return Data'!$B$7:$R$2292,13,0)</f>
        <v>25.6036</v>
      </c>
      <c r="K13" s="66">
        <f t="shared" si="3"/>
        <v>24</v>
      </c>
      <c r="L13" s="65">
        <f>VLOOKUP($A13,'Return Data'!$B$7:$R$2292,17,0)</f>
        <v>20.187999999999999</v>
      </c>
      <c r="M13" s="66">
        <f t="shared" si="4"/>
        <v>8</v>
      </c>
      <c r="N13" s="65">
        <f>VLOOKUP($A13,'Return Data'!$B$7:$R$2292,14,0)</f>
        <v>17.121400000000001</v>
      </c>
      <c r="O13" s="66">
        <f t="shared" si="6"/>
        <v>7</v>
      </c>
      <c r="P13" s="65">
        <f>VLOOKUP($A13,'Return Data'!$B$7:$R$2292,15,0)</f>
        <v>14.693099999999999</v>
      </c>
      <c r="Q13" s="66">
        <f>RANK(P13,P$8:P$40,0)</f>
        <v>4</v>
      </c>
      <c r="R13" s="65">
        <f>VLOOKUP($A13,'Return Data'!$B$7:$R$2292,16,0)</f>
        <v>11.6609</v>
      </c>
      <c r="S13" s="67">
        <f t="shared" si="5"/>
        <v>25</v>
      </c>
    </row>
    <row r="14" spans="1:20" x14ac:dyDescent="0.3">
      <c r="A14" s="63" t="s">
        <v>489</v>
      </c>
      <c r="B14" s="64">
        <f>VLOOKUP($A14,'Return Data'!$B$7:$R$2292,3,0)</f>
        <v>44530</v>
      </c>
      <c r="C14" s="65">
        <f>VLOOKUP($A14,'Return Data'!$B$7:$R$2292,4,0)</f>
        <v>234.49600000000001</v>
      </c>
      <c r="D14" s="65">
        <f>VLOOKUP($A14,'Return Data'!$B$7:$R$2292,10,0)</f>
        <v>0.38790000000000002</v>
      </c>
      <c r="E14" s="66">
        <f t="shared" si="0"/>
        <v>24</v>
      </c>
      <c r="F14" s="65">
        <f>VLOOKUP($A14,'Return Data'!$B$7:$R$2292,11,0)</f>
        <v>10.6447</v>
      </c>
      <c r="G14" s="66">
        <f t="shared" si="1"/>
        <v>14</v>
      </c>
      <c r="H14" s="65">
        <f>VLOOKUP($A14,'Return Data'!$B$7:$R$2292,12,0)</f>
        <v>17.176500000000001</v>
      </c>
      <c r="I14" s="66">
        <f t="shared" si="2"/>
        <v>15</v>
      </c>
      <c r="J14" s="65">
        <f>VLOOKUP($A14,'Return Data'!$B$7:$R$2292,13,0)</f>
        <v>28.716699999999999</v>
      </c>
      <c r="K14" s="66">
        <f t="shared" si="3"/>
        <v>15</v>
      </c>
      <c r="L14" s="65">
        <f>VLOOKUP($A14,'Return Data'!$B$7:$R$2292,17,0)</f>
        <v>20.167999999999999</v>
      </c>
      <c r="M14" s="66">
        <f t="shared" si="4"/>
        <v>9</v>
      </c>
      <c r="N14" s="65">
        <f>VLOOKUP($A14,'Return Data'!$B$7:$R$2292,14,0)</f>
        <v>18.017600000000002</v>
      </c>
      <c r="O14" s="66">
        <f t="shared" si="6"/>
        <v>5</v>
      </c>
      <c r="P14" s="65">
        <f>VLOOKUP($A14,'Return Data'!$B$7:$R$2292,15,0)</f>
        <v>13.959300000000001</v>
      </c>
      <c r="Q14" s="66">
        <f>RANK(P14,P$8:P$40,0)</f>
        <v>7</v>
      </c>
      <c r="R14" s="65">
        <f>VLOOKUP($A14,'Return Data'!$B$7:$R$2292,16,0)</f>
        <v>15.031599999999999</v>
      </c>
      <c r="S14" s="67">
        <f t="shared" si="5"/>
        <v>8</v>
      </c>
    </row>
    <row r="15" spans="1:20" x14ac:dyDescent="0.3">
      <c r="A15" s="63" t="s">
        <v>491</v>
      </c>
      <c r="B15" s="64">
        <f>VLOOKUP($A15,'Return Data'!$B$7:$R$2292,3,0)</f>
        <v>44530</v>
      </c>
      <c r="C15" s="65">
        <f>VLOOKUP($A15,'Return Data'!$B$7:$R$2292,4,0)</f>
        <v>38.08</v>
      </c>
      <c r="D15" s="65">
        <f>VLOOKUP($A15,'Return Data'!$B$7:$R$2292,10,0)</f>
        <v>3.7885</v>
      </c>
      <c r="E15" s="66">
        <f t="shared" si="0"/>
        <v>5</v>
      </c>
      <c r="F15" s="65">
        <f>VLOOKUP($A15,'Return Data'!$B$7:$R$2292,11,0)</f>
        <v>12.9635</v>
      </c>
      <c r="G15" s="66">
        <f t="shared" si="1"/>
        <v>6</v>
      </c>
      <c r="H15" s="65">
        <f>VLOOKUP($A15,'Return Data'!$B$7:$R$2292,12,0)</f>
        <v>19.786100000000001</v>
      </c>
      <c r="I15" s="66">
        <f t="shared" si="2"/>
        <v>6</v>
      </c>
      <c r="J15" s="65">
        <f>VLOOKUP($A15,'Return Data'!$B$7:$R$2292,13,0)</f>
        <v>32.590499999999999</v>
      </c>
      <c r="K15" s="66">
        <f t="shared" si="3"/>
        <v>9</v>
      </c>
      <c r="L15" s="65">
        <f>VLOOKUP($A15,'Return Data'!$B$7:$R$2292,17,0)</f>
        <v>19.411000000000001</v>
      </c>
      <c r="M15" s="66">
        <f t="shared" si="4"/>
        <v>11</v>
      </c>
      <c r="N15" s="65">
        <f>VLOOKUP($A15,'Return Data'!$B$7:$R$2292,14,0)</f>
        <v>16.232700000000001</v>
      </c>
      <c r="O15" s="66">
        <f t="shared" si="6"/>
        <v>9</v>
      </c>
      <c r="P15" s="65">
        <f>VLOOKUP($A15,'Return Data'!$B$7:$R$2292,15,0)</f>
        <v>13.737299999999999</v>
      </c>
      <c r="Q15" s="66">
        <f>RANK(P15,P$8:P$40,0)</f>
        <v>8</v>
      </c>
      <c r="R15" s="65">
        <f>VLOOKUP($A15,'Return Data'!$B$7:$R$2292,16,0)</f>
        <v>11.471500000000001</v>
      </c>
      <c r="S15" s="67">
        <f t="shared" si="5"/>
        <v>27</v>
      </c>
    </row>
    <row r="16" spans="1:20" x14ac:dyDescent="0.3">
      <c r="A16" s="63" t="s">
        <v>492</v>
      </c>
      <c r="B16" s="64">
        <f>VLOOKUP($A16,'Return Data'!$B$7:$R$2292,3,0)</f>
        <v>44530</v>
      </c>
      <c r="C16" s="65">
        <f>VLOOKUP($A16,'Return Data'!$B$7:$R$2292,4,0)</f>
        <v>173.40639999999999</v>
      </c>
      <c r="D16" s="65">
        <f>VLOOKUP($A16,'Return Data'!$B$7:$R$2292,10,0)</f>
        <v>0.56720000000000004</v>
      </c>
      <c r="E16" s="66">
        <f t="shared" si="0"/>
        <v>23</v>
      </c>
      <c r="F16" s="65">
        <f>VLOOKUP($A16,'Return Data'!$B$7:$R$2292,11,0)</f>
        <v>8.3217999999999996</v>
      </c>
      <c r="G16" s="66">
        <f t="shared" si="1"/>
        <v>28</v>
      </c>
      <c r="H16" s="65">
        <f>VLOOKUP($A16,'Return Data'!$B$7:$R$2292,12,0)</f>
        <v>14.194599999999999</v>
      </c>
      <c r="I16" s="66">
        <f t="shared" si="2"/>
        <v>27</v>
      </c>
      <c r="J16" s="65">
        <f>VLOOKUP($A16,'Return Data'!$B$7:$R$2292,13,0)</f>
        <v>28.135899999999999</v>
      </c>
      <c r="K16" s="66">
        <f t="shared" si="3"/>
        <v>22</v>
      </c>
      <c r="L16" s="65">
        <f>VLOOKUP($A16,'Return Data'!$B$7:$R$2292,17,0)</f>
        <v>18.3078</v>
      </c>
      <c r="M16" s="66">
        <f t="shared" si="4"/>
        <v>15</v>
      </c>
      <c r="N16" s="65">
        <f>VLOOKUP($A16,'Return Data'!$B$7:$R$2292,14,0)</f>
        <v>15.0449</v>
      </c>
      <c r="O16" s="66">
        <f t="shared" si="6"/>
        <v>13</v>
      </c>
      <c r="P16" s="65">
        <f>VLOOKUP($A16,'Return Data'!$B$7:$R$2292,15,0)</f>
        <v>11.813599999999999</v>
      </c>
      <c r="Q16" s="66">
        <f>RANK(P16,P$8:P$40,0)</f>
        <v>15</v>
      </c>
      <c r="R16" s="65">
        <f>VLOOKUP($A16,'Return Data'!$B$7:$R$2292,16,0)</f>
        <v>13.854200000000001</v>
      </c>
      <c r="S16" s="67">
        <f t="shared" si="5"/>
        <v>11</v>
      </c>
    </row>
    <row r="17" spans="1:19" x14ac:dyDescent="0.3">
      <c r="A17" s="63" t="s">
        <v>494</v>
      </c>
      <c r="B17" s="64">
        <f>VLOOKUP($A17,'Return Data'!$B$7:$R$2292,3,0)</f>
        <v>44530</v>
      </c>
      <c r="C17" s="65">
        <f>VLOOKUP($A17,'Return Data'!$B$7:$R$2292,4,0)</f>
        <v>77.415000000000006</v>
      </c>
      <c r="D17" s="65">
        <f>VLOOKUP($A17,'Return Data'!$B$7:$R$2292,10,0)</f>
        <v>1.5811999999999999</v>
      </c>
      <c r="E17" s="66">
        <f t="shared" si="0"/>
        <v>14</v>
      </c>
      <c r="F17" s="65">
        <f>VLOOKUP($A17,'Return Data'!$B$7:$R$2292,11,0)</f>
        <v>8.2121999999999993</v>
      </c>
      <c r="G17" s="66">
        <f t="shared" si="1"/>
        <v>29</v>
      </c>
      <c r="H17" s="65">
        <f>VLOOKUP($A17,'Return Data'!$B$7:$R$2292,12,0)</f>
        <v>14.6142</v>
      </c>
      <c r="I17" s="66">
        <f t="shared" si="2"/>
        <v>24</v>
      </c>
      <c r="J17" s="65">
        <f>VLOOKUP($A17,'Return Data'!$B$7:$R$2292,13,0)</f>
        <v>31.111899999999999</v>
      </c>
      <c r="K17" s="66">
        <f t="shared" si="3"/>
        <v>12</v>
      </c>
      <c r="L17" s="65">
        <f>VLOOKUP($A17,'Return Data'!$B$7:$R$2292,17,0)</f>
        <v>18.566400000000002</v>
      </c>
      <c r="M17" s="66">
        <f t="shared" si="4"/>
        <v>14</v>
      </c>
      <c r="N17" s="65">
        <f>VLOOKUP($A17,'Return Data'!$B$7:$R$2292,14,0)</f>
        <v>14.925700000000001</v>
      </c>
      <c r="O17" s="66">
        <f t="shared" si="6"/>
        <v>14</v>
      </c>
      <c r="P17" s="65">
        <f>VLOOKUP($A17,'Return Data'!$B$7:$R$2292,15,0)</f>
        <v>12.0121</v>
      </c>
      <c r="Q17" s="66">
        <f>RANK(P17,P$8:P$40,0)</f>
        <v>12</v>
      </c>
      <c r="R17" s="65">
        <f>VLOOKUP($A17,'Return Data'!$B$7:$R$2292,16,0)</f>
        <v>13.0684</v>
      </c>
      <c r="S17" s="67">
        <f t="shared" si="5"/>
        <v>16</v>
      </c>
    </row>
    <row r="18" spans="1:19" x14ac:dyDescent="0.3">
      <c r="A18" s="63" t="s">
        <v>497</v>
      </c>
      <c r="B18" s="64">
        <f>VLOOKUP($A18,'Return Data'!$B$7:$R$2292,3,0)</f>
        <v>44530</v>
      </c>
      <c r="C18" s="65">
        <f>VLOOKUP($A18,'Return Data'!$B$7:$R$2292,4,0)</f>
        <v>15.5151</v>
      </c>
      <c r="D18" s="65">
        <f>VLOOKUP($A18,'Return Data'!$B$7:$R$2292,10,0)</f>
        <v>0.23899999999999999</v>
      </c>
      <c r="E18" s="66">
        <f t="shared" si="0"/>
        <v>26</v>
      </c>
      <c r="F18" s="65">
        <f>VLOOKUP($A18,'Return Data'!$B$7:$R$2292,11,0)</f>
        <v>8.5047999999999995</v>
      </c>
      <c r="G18" s="66">
        <f t="shared" si="1"/>
        <v>27</v>
      </c>
      <c r="H18" s="65">
        <f>VLOOKUP($A18,'Return Data'!$B$7:$R$2292,12,0)</f>
        <v>13.4352</v>
      </c>
      <c r="I18" s="66">
        <f t="shared" si="2"/>
        <v>30</v>
      </c>
      <c r="J18" s="65">
        <f>VLOOKUP($A18,'Return Data'!$B$7:$R$2292,13,0)</f>
        <v>23.643000000000001</v>
      </c>
      <c r="K18" s="66">
        <f t="shared" si="3"/>
        <v>28</v>
      </c>
      <c r="L18" s="65"/>
      <c r="M18" s="66"/>
      <c r="N18" s="65"/>
      <c r="O18" s="66"/>
      <c r="P18" s="65"/>
      <c r="Q18" s="66"/>
      <c r="R18" s="65">
        <f>VLOOKUP($A18,'Return Data'!$B$7:$R$2292,16,0)</f>
        <v>15.171200000000001</v>
      </c>
      <c r="S18" s="67">
        <f t="shared" si="5"/>
        <v>7</v>
      </c>
    </row>
    <row r="19" spans="1:19" x14ac:dyDescent="0.3">
      <c r="A19" s="63" t="s">
        <v>498</v>
      </c>
      <c r="B19" s="64">
        <f>VLOOKUP($A19,'Return Data'!$B$7:$R$2292,3,0)</f>
        <v>44530</v>
      </c>
      <c r="C19" s="65">
        <f>VLOOKUP($A19,'Return Data'!$B$7:$R$2292,4,0)</f>
        <v>213.2</v>
      </c>
      <c r="D19" s="65">
        <f>VLOOKUP($A19,'Return Data'!$B$7:$R$2292,10,0)</f>
        <v>6.6746999999999996</v>
      </c>
      <c r="E19" s="66">
        <f t="shared" si="0"/>
        <v>1</v>
      </c>
      <c r="F19" s="65">
        <f>VLOOKUP($A19,'Return Data'!$B$7:$R$2292,11,0)</f>
        <v>16.566400000000002</v>
      </c>
      <c r="G19" s="66">
        <f t="shared" si="1"/>
        <v>2</v>
      </c>
      <c r="H19" s="65">
        <f>VLOOKUP($A19,'Return Data'!$B$7:$R$2292,12,0)</f>
        <v>24.4237</v>
      </c>
      <c r="I19" s="66">
        <f t="shared" si="2"/>
        <v>3</v>
      </c>
      <c r="J19" s="65">
        <f>VLOOKUP($A19,'Return Data'!$B$7:$R$2292,13,0)</f>
        <v>51.560400000000001</v>
      </c>
      <c r="K19" s="66">
        <f t="shared" si="3"/>
        <v>3</v>
      </c>
      <c r="L19" s="65">
        <f>VLOOKUP($A19,'Return Data'!$B$7:$R$2292,17,0)</f>
        <v>23.979600000000001</v>
      </c>
      <c r="M19" s="66">
        <f>RANK(L19,L$8:L$40,0)</f>
        <v>4</v>
      </c>
      <c r="N19" s="65">
        <f>VLOOKUP($A19,'Return Data'!$B$7:$R$2292,14,0)</f>
        <v>19.070900000000002</v>
      </c>
      <c r="O19" s="66">
        <f>RANK(N19,N$8:N$40,0)</f>
        <v>4</v>
      </c>
      <c r="P19" s="65">
        <f>VLOOKUP($A19,'Return Data'!$B$7:$R$2292,15,0)</f>
        <v>15.1061</v>
      </c>
      <c r="Q19" s="66">
        <f>RANK(P19,P$8:P$40,0)</f>
        <v>2</v>
      </c>
      <c r="R19" s="65">
        <f>VLOOKUP($A19,'Return Data'!$B$7:$R$2292,16,0)</f>
        <v>14.855600000000001</v>
      </c>
      <c r="S19" s="67">
        <f t="shared" si="5"/>
        <v>9</v>
      </c>
    </row>
    <row r="20" spans="1:19" x14ac:dyDescent="0.3">
      <c r="A20" s="63" t="s">
        <v>500</v>
      </c>
      <c r="B20" s="64">
        <f>VLOOKUP($A20,'Return Data'!$B$7:$R$2292,3,0)</f>
        <v>44530</v>
      </c>
      <c r="C20" s="65">
        <f>VLOOKUP($A20,'Return Data'!$B$7:$R$2292,4,0)</f>
        <v>15.8796</v>
      </c>
      <c r="D20" s="65">
        <f>VLOOKUP($A20,'Return Data'!$B$7:$R$2292,10,0)</f>
        <v>3.407</v>
      </c>
      <c r="E20" s="66">
        <f t="shared" si="0"/>
        <v>6</v>
      </c>
      <c r="F20" s="65">
        <f>VLOOKUP($A20,'Return Data'!$B$7:$R$2292,11,0)</f>
        <v>10.961600000000001</v>
      </c>
      <c r="G20" s="66">
        <f t="shared" si="1"/>
        <v>12</v>
      </c>
      <c r="H20" s="65">
        <f>VLOOKUP($A20,'Return Data'!$B$7:$R$2292,12,0)</f>
        <v>16.055199999999999</v>
      </c>
      <c r="I20" s="66">
        <f t="shared" si="2"/>
        <v>19</v>
      </c>
      <c r="J20" s="65">
        <f>VLOOKUP($A20,'Return Data'!$B$7:$R$2292,13,0)</f>
        <v>24.0943</v>
      </c>
      <c r="K20" s="66">
        <f t="shared" si="3"/>
        <v>27</v>
      </c>
      <c r="L20" s="65">
        <f>VLOOKUP($A20,'Return Data'!$B$7:$R$2292,17,0)</f>
        <v>18.040500000000002</v>
      </c>
      <c r="M20" s="66">
        <f>RANK(L20,L$8:L$40,0)</f>
        <v>18</v>
      </c>
      <c r="N20" s="65">
        <f>VLOOKUP($A20,'Return Data'!$B$7:$R$2292,14,0)</f>
        <v>11.8531</v>
      </c>
      <c r="O20" s="66">
        <f>RANK(N20,N$8:N$40,0)</f>
        <v>24</v>
      </c>
      <c r="P20" s="65"/>
      <c r="Q20" s="66"/>
      <c r="R20" s="65">
        <f>VLOOKUP($A20,'Return Data'!$B$7:$R$2292,16,0)</f>
        <v>9.4834999999999994</v>
      </c>
      <c r="S20" s="67">
        <f t="shared" si="5"/>
        <v>32</v>
      </c>
    </row>
    <row r="21" spans="1:19" x14ac:dyDescent="0.3">
      <c r="A21" s="63" t="s">
        <v>503</v>
      </c>
      <c r="B21" s="64">
        <f>VLOOKUP($A21,'Return Data'!$B$7:$R$2292,3,0)</f>
        <v>44530</v>
      </c>
      <c r="C21" s="65">
        <f>VLOOKUP($A21,'Return Data'!$B$7:$R$2292,4,0)</f>
        <v>16.72</v>
      </c>
      <c r="D21" s="65">
        <f>VLOOKUP($A21,'Return Data'!$B$7:$R$2292,10,0)</f>
        <v>-0.17910000000000001</v>
      </c>
      <c r="E21" s="66">
        <f t="shared" si="0"/>
        <v>30</v>
      </c>
      <c r="F21" s="65">
        <f>VLOOKUP($A21,'Return Data'!$B$7:$R$2292,11,0)</f>
        <v>11.096299999999999</v>
      </c>
      <c r="G21" s="66">
        <f t="shared" si="1"/>
        <v>9</v>
      </c>
      <c r="H21" s="65">
        <f>VLOOKUP($A21,'Return Data'!$B$7:$R$2292,12,0)</f>
        <v>19.684999999999999</v>
      </c>
      <c r="I21" s="66">
        <f t="shared" si="2"/>
        <v>8</v>
      </c>
      <c r="J21" s="65">
        <f>VLOOKUP($A21,'Return Data'!$B$7:$R$2292,13,0)</f>
        <v>32.278500000000001</v>
      </c>
      <c r="K21" s="66">
        <f t="shared" si="3"/>
        <v>10</v>
      </c>
      <c r="L21" s="65">
        <f>VLOOKUP($A21,'Return Data'!$B$7:$R$2292,17,0)</f>
        <v>19.2818</v>
      </c>
      <c r="M21" s="66">
        <f>RANK(L21,L$8:L$40,0)</f>
        <v>12</v>
      </c>
      <c r="N21" s="65">
        <f>VLOOKUP($A21,'Return Data'!$B$7:$R$2292,14,0)</f>
        <v>14.5486</v>
      </c>
      <c r="O21" s="66">
        <f>RANK(N21,N$8:N$40,0)</f>
        <v>15</v>
      </c>
      <c r="P21" s="65"/>
      <c r="Q21" s="66"/>
      <c r="R21" s="65">
        <f>VLOOKUP($A21,'Return Data'!$B$7:$R$2292,16,0)</f>
        <v>11.0116</v>
      </c>
      <c r="S21" s="67">
        <f t="shared" si="5"/>
        <v>28</v>
      </c>
    </row>
    <row r="22" spans="1:19" x14ac:dyDescent="0.3">
      <c r="A22" s="63" t="s">
        <v>505</v>
      </c>
      <c r="B22" s="64">
        <f>VLOOKUP($A22,'Return Data'!$B$7:$R$2292,3,0)</f>
        <v>44530</v>
      </c>
      <c r="C22" s="65">
        <f>VLOOKUP($A22,'Return Data'!$B$7:$R$2292,4,0)</f>
        <v>14.456899999999999</v>
      </c>
      <c r="D22" s="65">
        <f>VLOOKUP($A22,'Return Data'!$B$7:$R$2292,10,0)</f>
        <v>1.5588</v>
      </c>
      <c r="E22" s="66">
        <f t="shared" si="0"/>
        <v>15</v>
      </c>
      <c r="F22" s="65">
        <f>VLOOKUP($A22,'Return Data'!$B$7:$R$2292,11,0)</f>
        <v>8.6895000000000007</v>
      </c>
      <c r="G22" s="66">
        <f t="shared" si="1"/>
        <v>25</v>
      </c>
      <c r="H22" s="65">
        <f>VLOOKUP($A22,'Return Data'!$B$7:$R$2292,12,0)</f>
        <v>14.273</v>
      </c>
      <c r="I22" s="66">
        <f t="shared" si="2"/>
        <v>26</v>
      </c>
      <c r="J22" s="65">
        <f>VLOOKUP($A22,'Return Data'!$B$7:$R$2292,13,0)</f>
        <v>20.877099999999999</v>
      </c>
      <c r="K22" s="66">
        <f t="shared" si="3"/>
        <v>30</v>
      </c>
      <c r="L22" s="65"/>
      <c r="M22" s="66"/>
      <c r="N22" s="65"/>
      <c r="O22" s="66"/>
      <c r="P22" s="65"/>
      <c r="Q22" s="66"/>
      <c r="R22" s="65">
        <f>VLOOKUP($A22,'Return Data'!$B$7:$R$2292,16,0)</f>
        <v>13.226900000000001</v>
      </c>
      <c r="S22" s="67">
        <f t="shared" si="5"/>
        <v>15</v>
      </c>
    </row>
    <row r="23" spans="1:19" x14ac:dyDescent="0.3">
      <c r="A23" s="63" t="s">
        <v>507</v>
      </c>
      <c r="B23" s="64">
        <f>VLOOKUP($A23,'Return Data'!$B$7:$R$2292,3,0)</f>
        <v>44530</v>
      </c>
      <c r="C23" s="65">
        <f>VLOOKUP($A23,'Return Data'!$B$7:$R$2292,4,0)</f>
        <v>14.2416</v>
      </c>
      <c r="D23" s="65">
        <f>VLOOKUP($A23,'Return Data'!$B$7:$R$2292,10,0)</f>
        <v>1.0394000000000001</v>
      </c>
      <c r="E23" s="66">
        <f t="shared" si="0"/>
        <v>18</v>
      </c>
      <c r="F23" s="65">
        <f>VLOOKUP($A23,'Return Data'!$B$7:$R$2292,11,0)</f>
        <v>8.9699000000000009</v>
      </c>
      <c r="G23" s="66">
        <f t="shared" si="1"/>
        <v>23</v>
      </c>
      <c r="H23" s="65">
        <f>VLOOKUP($A23,'Return Data'!$B$7:$R$2292,12,0)</f>
        <v>12.6959</v>
      </c>
      <c r="I23" s="66">
        <f t="shared" si="2"/>
        <v>31</v>
      </c>
      <c r="J23" s="65">
        <f>VLOOKUP($A23,'Return Data'!$B$7:$R$2292,13,0)</f>
        <v>23.01</v>
      </c>
      <c r="K23" s="66">
        <f t="shared" si="3"/>
        <v>29</v>
      </c>
      <c r="L23" s="65">
        <f>VLOOKUP($A23,'Return Data'!$B$7:$R$2292,17,0)</f>
        <v>13.318300000000001</v>
      </c>
      <c r="M23" s="66">
        <f>RANK(L23,L$8:L$40,0)</f>
        <v>25</v>
      </c>
      <c r="N23" s="65"/>
      <c r="O23" s="66"/>
      <c r="P23" s="65"/>
      <c r="Q23" s="66"/>
      <c r="R23" s="65">
        <f>VLOOKUP($A23,'Return Data'!$B$7:$R$2292,16,0)</f>
        <v>10.8856</v>
      </c>
      <c r="S23" s="67">
        <f t="shared" si="5"/>
        <v>29</v>
      </c>
    </row>
    <row r="24" spans="1:19" x14ac:dyDescent="0.3">
      <c r="A24" s="63" t="s">
        <v>508</v>
      </c>
      <c r="B24" s="64">
        <f>VLOOKUP($A24,'Return Data'!$B$7:$R$2292,3,0)</f>
        <v>44530</v>
      </c>
      <c r="C24" s="65">
        <f>VLOOKUP($A24,'Return Data'!$B$7:$R$2292,4,0)</f>
        <v>197.93902615187801</v>
      </c>
      <c r="D24" s="65">
        <f>VLOOKUP($A24,'Return Data'!$B$7:$R$2292,10,0)</f>
        <v>-0.50129999999999997</v>
      </c>
      <c r="E24" s="66">
        <f t="shared" si="0"/>
        <v>33</v>
      </c>
      <c r="F24" s="65">
        <f>VLOOKUP($A24,'Return Data'!$B$7:$R$2292,11,0)</f>
        <v>7.5426000000000002</v>
      </c>
      <c r="G24" s="66">
        <f t="shared" si="1"/>
        <v>30</v>
      </c>
      <c r="H24" s="65">
        <f>VLOOKUP($A24,'Return Data'!$B$7:$R$2292,12,0)</f>
        <v>14.4198</v>
      </c>
      <c r="I24" s="66">
        <f t="shared" si="2"/>
        <v>25</v>
      </c>
      <c r="J24" s="65">
        <f>VLOOKUP($A24,'Return Data'!$B$7:$R$2292,13,0)</f>
        <v>26.902200000000001</v>
      </c>
      <c r="K24" s="66">
        <f t="shared" si="3"/>
        <v>23</v>
      </c>
      <c r="L24" s="65">
        <f>VLOOKUP($A24,'Return Data'!$B$7:$R$2292,17,0)</f>
        <v>26.3734</v>
      </c>
      <c r="M24" s="66">
        <f>RANK(L24,L$8:L$40,0)</f>
        <v>3</v>
      </c>
      <c r="N24" s="65">
        <f>VLOOKUP($A24,'Return Data'!$B$7:$R$2292,14,0)</f>
        <v>13.3347</v>
      </c>
      <c r="O24" s="66">
        <f>RANK(N24,N$8:N$40,0)</f>
        <v>19</v>
      </c>
      <c r="P24" s="65">
        <f>VLOOKUP($A24,'Return Data'!$B$7:$R$2292,15,0)</f>
        <v>11.839</v>
      </c>
      <c r="Q24" s="66">
        <f>RANK(P24,P$8:P$40,0)</f>
        <v>14</v>
      </c>
      <c r="R24" s="65">
        <f>VLOOKUP($A24,'Return Data'!$B$7:$R$2292,16,0)</f>
        <v>11.837300000000001</v>
      </c>
      <c r="S24" s="67">
        <f t="shared" si="5"/>
        <v>24</v>
      </c>
    </row>
    <row r="25" spans="1:19" x14ac:dyDescent="0.3">
      <c r="A25" s="63" t="s">
        <v>1827</v>
      </c>
      <c r="B25" s="64">
        <f>VLOOKUP($A25,'Return Data'!$B$7:$R$2292,3,0)</f>
        <v>44530</v>
      </c>
      <c r="C25" s="65">
        <f>VLOOKUP($A25,'Return Data'!$B$7:$R$2292,4,0)</f>
        <v>39.090000000000003</v>
      </c>
      <c r="D25" s="65">
        <f>VLOOKUP($A25,'Return Data'!$B$7:$R$2292,10,0)</f>
        <v>3.0066999999999999</v>
      </c>
      <c r="E25" s="66">
        <f t="shared" si="0"/>
        <v>8</v>
      </c>
      <c r="F25" s="65">
        <f>VLOOKUP($A25,'Return Data'!$B$7:$R$2292,11,0)</f>
        <v>9.8310999999999993</v>
      </c>
      <c r="G25" s="66">
        <f t="shared" si="1"/>
        <v>20</v>
      </c>
      <c r="H25" s="65">
        <f>VLOOKUP($A25,'Return Data'!$B$7:$R$2292,12,0)</f>
        <v>17.348600000000001</v>
      </c>
      <c r="I25" s="66">
        <f t="shared" si="2"/>
        <v>13</v>
      </c>
      <c r="J25" s="65">
        <f>VLOOKUP($A25,'Return Data'!$B$7:$R$2292,13,0)</f>
        <v>33.381100000000004</v>
      </c>
      <c r="K25" s="66">
        <f t="shared" si="3"/>
        <v>8</v>
      </c>
      <c r="L25" s="65">
        <f>VLOOKUP($A25,'Return Data'!$B$7:$R$2292,17,0)</f>
        <v>21.6433</v>
      </c>
      <c r="M25" s="66">
        <f>RANK(L25,L$8:L$40,0)</f>
        <v>6</v>
      </c>
      <c r="N25" s="65">
        <f>VLOOKUP($A25,'Return Data'!$B$7:$R$2292,14,0)</f>
        <v>19.093399999999999</v>
      </c>
      <c r="O25" s="66">
        <f>RANK(N25,N$8:N$40,0)</f>
        <v>3</v>
      </c>
      <c r="P25" s="65">
        <f>VLOOKUP($A25,'Return Data'!$B$7:$R$2292,15,0)</f>
        <v>13.7035</v>
      </c>
      <c r="Q25" s="66">
        <f>RANK(P25,P$8:P$40,0)</f>
        <v>9</v>
      </c>
      <c r="R25" s="65">
        <f>VLOOKUP($A25,'Return Data'!$B$7:$R$2292,16,0)</f>
        <v>11.8588</v>
      </c>
      <c r="S25" s="67">
        <f t="shared" si="5"/>
        <v>23</v>
      </c>
    </row>
    <row r="26" spans="1:19" x14ac:dyDescent="0.3">
      <c r="A26" s="63" t="s">
        <v>511</v>
      </c>
      <c r="B26" s="64">
        <f>VLOOKUP($A26,'Return Data'!$B$7:$R$2292,3,0)</f>
        <v>44530</v>
      </c>
      <c r="C26" s="65">
        <f>VLOOKUP($A26,'Return Data'!$B$7:$R$2292,4,0)</f>
        <v>36.79</v>
      </c>
      <c r="D26" s="65">
        <f>VLOOKUP($A26,'Return Data'!$B$7:$R$2292,10,0)</f>
        <v>1.1158999999999999</v>
      </c>
      <c r="E26" s="66">
        <f t="shared" si="0"/>
        <v>17</v>
      </c>
      <c r="F26" s="65">
        <f>VLOOKUP($A26,'Return Data'!$B$7:$R$2292,11,0)</f>
        <v>8.9525000000000006</v>
      </c>
      <c r="G26" s="66">
        <f t="shared" si="1"/>
        <v>24</v>
      </c>
      <c r="H26" s="65">
        <f>VLOOKUP($A26,'Return Data'!$B$7:$R$2292,12,0)</f>
        <v>15.0083</v>
      </c>
      <c r="I26" s="66">
        <f t="shared" si="2"/>
        <v>23</v>
      </c>
      <c r="J26" s="65">
        <f>VLOOKUP($A26,'Return Data'!$B$7:$R$2292,13,0)</f>
        <v>24.809200000000001</v>
      </c>
      <c r="K26" s="66">
        <f t="shared" si="3"/>
        <v>25</v>
      </c>
      <c r="L26" s="65">
        <f>VLOOKUP($A26,'Return Data'!$B$7:$R$2292,17,0)</f>
        <v>16.667899999999999</v>
      </c>
      <c r="M26" s="66">
        <f>RANK(L26,L$8:L$40,0)</f>
        <v>22</v>
      </c>
      <c r="N26" s="65">
        <f>VLOOKUP($A26,'Return Data'!$B$7:$R$2292,14,0)</f>
        <v>13.001200000000001</v>
      </c>
      <c r="O26" s="66">
        <f>RANK(N26,N$8:N$40,0)</f>
        <v>22</v>
      </c>
      <c r="P26" s="65">
        <f>VLOOKUP($A26,'Return Data'!$B$7:$R$2292,15,0)</f>
        <v>11.698</v>
      </c>
      <c r="Q26" s="66">
        <f>RANK(P26,P$8:P$40,0)</f>
        <v>16</v>
      </c>
      <c r="R26" s="65">
        <f>VLOOKUP($A26,'Return Data'!$B$7:$R$2292,16,0)</f>
        <v>12.7949</v>
      </c>
      <c r="S26" s="67">
        <f t="shared" si="5"/>
        <v>19</v>
      </c>
    </row>
    <row r="27" spans="1:19" x14ac:dyDescent="0.3">
      <c r="A27" s="63" t="s">
        <v>512</v>
      </c>
      <c r="B27" s="64">
        <f>VLOOKUP($A27,'Return Data'!$B$7:$R$2292,3,0)</f>
        <v>44530</v>
      </c>
      <c r="C27" s="65">
        <f>VLOOKUP($A27,'Return Data'!$B$7:$R$2292,4,0)</f>
        <v>136.9195</v>
      </c>
      <c r="D27" s="65">
        <f>VLOOKUP($A27,'Return Data'!$B$7:$R$2292,10,0)</f>
        <v>0.59189999999999998</v>
      </c>
      <c r="E27" s="66">
        <f t="shared" si="0"/>
        <v>22</v>
      </c>
      <c r="F27" s="65">
        <f>VLOOKUP($A27,'Return Data'!$B$7:$R$2292,11,0)</f>
        <v>8.6107999999999993</v>
      </c>
      <c r="G27" s="66">
        <f t="shared" si="1"/>
        <v>26</v>
      </c>
      <c r="H27" s="65">
        <f>VLOOKUP($A27,'Return Data'!$B$7:$R$2292,12,0)</f>
        <v>13.6561</v>
      </c>
      <c r="I27" s="66">
        <f t="shared" si="2"/>
        <v>29</v>
      </c>
      <c r="J27" s="65">
        <f>VLOOKUP($A27,'Return Data'!$B$7:$R$2292,13,0)</f>
        <v>19.392900000000001</v>
      </c>
      <c r="K27" s="66">
        <f t="shared" si="3"/>
        <v>31</v>
      </c>
      <c r="L27" s="65">
        <f>VLOOKUP($A27,'Return Data'!$B$7:$R$2292,17,0)</f>
        <v>12.1302</v>
      </c>
      <c r="M27" s="66">
        <f>RANK(L27,L$8:L$40,0)</f>
        <v>28</v>
      </c>
      <c r="N27" s="65">
        <f>VLOOKUP($A27,'Return Data'!$B$7:$R$2292,14,0)</f>
        <v>12.430400000000001</v>
      </c>
      <c r="O27" s="66">
        <f>RANK(N27,N$8:N$40,0)</f>
        <v>23</v>
      </c>
      <c r="P27" s="65">
        <f>VLOOKUP($A27,'Return Data'!$B$7:$R$2292,15,0)</f>
        <v>9.7236999999999991</v>
      </c>
      <c r="Q27" s="66">
        <f>RANK(P27,P$8:P$40,0)</f>
        <v>21</v>
      </c>
      <c r="R27" s="65">
        <f>VLOOKUP($A27,'Return Data'!$B$7:$R$2292,16,0)</f>
        <v>8.8274000000000008</v>
      </c>
      <c r="S27" s="67">
        <f t="shared" si="5"/>
        <v>33</v>
      </c>
    </row>
    <row r="28" spans="1:19" x14ac:dyDescent="0.3">
      <c r="A28" s="63" t="s">
        <v>515</v>
      </c>
      <c r="B28" s="64">
        <f>VLOOKUP($A28,'Return Data'!$B$7:$R$2292,3,0)</f>
        <v>44530</v>
      </c>
      <c r="C28" s="65">
        <f>VLOOKUP($A28,'Return Data'!$B$7:$R$2292,4,0)</f>
        <v>16.4131</v>
      </c>
      <c r="D28" s="65">
        <f>VLOOKUP($A28,'Return Data'!$B$7:$R$2292,10,0)</f>
        <v>0.6593</v>
      </c>
      <c r="E28" s="66">
        <f t="shared" si="0"/>
        <v>21</v>
      </c>
      <c r="F28" s="65">
        <f>VLOOKUP($A28,'Return Data'!$B$7:$R$2292,11,0)</f>
        <v>11.077199999999999</v>
      </c>
      <c r="G28" s="66">
        <f t="shared" si="1"/>
        <v>10</v>
      </c>
      <c r="H28" s="65">
        <f>VLOOKUP($A28,'Return Data'!$B$7:$R$2292,12,0)</f>
        <v>19.729399999999998</v>
      </c>
      <c r="I28" s="66">
        <f t="shared" si="2"/>
        <v>7</v>
      </c>
      <c r="J28" s="65">
        <f>VLOOKUP($A28,'Return Data'!$B$7:$R$2292,13,0)</f>
        <v>35.997199999999999</v>
      </c>
      <c r="K28" s="66">
        <f t="shared" si="3"/>
        <v>5</v>
      </c>
      <c r="L28" s="65"/>
      <c r="M28" s="66"/>
      <c r="N28" s="65"/>
      <c r="O28" s="66"/>
      <c r="P28" s="65"/>
      <c r="Q28" s="66"/>
      <c r="R28" s="65">
        <f>VLOOKUP($A28,'Return Data'!$B$7:$R$2292,16,0)</f>
        <v>23.2546</v>
      </c>
      <c r="S28" s="67">
        <f t="shared" si="5"/>
        <v>1</v>
      </c>
    </row>
    <row r="29" spans="1:19" x14ac:dyDescent="0.3">
      <c r="A29" s="63" t="s">
        <v>518</v>
      </c>
      <c r="B29" s="64">
        <f>VLOOKUP($A29,'Return Data'!$B$7:$R$2292,3,0)</f>
        <v>44530</v>
      </c>
      <c r="C29" s="65">
        <f>VLOOKUP($A29,'Return Data'!$B$7:$R$2292,4,0)</f>
        <v>21.721</v>
      </c>
      <c r="D29" s="65">
        <f>VLOOKUP($A29,'Return Data'!$B$7:$R$2292,10,0)</f>
        <v>0.85899999999999999</v>
      </c>
      <c r="E29" s="66">
        <f t="shared" si="0"/>
        <v>19</v>
      </c>
      <c r="F29" s="65">
        <f>VLOOKUP($A29,'Return Data'!$B$7:$R$2292,11,0)</f>
        <v>9.8740000000000006</v>
      </c>
      <c r="G29" s="66">
        <f t="shared" si="1"/>
        <v>19</v>
      </c>
      <c r="H29" s="65">
        <f>VLOOKUP($A29,'Return Data'!$B$7:$R$2292,12,0)</f>
        <v>16.0806</v>
      </c>
      <c r="I29" s="66">
        <f t="shared" si="2"/>
        <v>18</v>
      </c>
      <c r="J29" s="65">
        <f>VLOOKUP($A29,'Return Data'!$B$7:$R$2292,13,0)</f>
        <v>28.496200000000002</v>
      </c>
      <c r="K29" s="66">
        <f t="shared" si="3"/>
        <v>18</v>
      </c>
      <c r="L29" s="65">
        <f>VLOOKUP($A29,'Return Data'!$B$7:$R$2292,17,0)</f>
        <v>18.0474</v>
      </c>
      <c r="M29" s="66">
        <f>RANK(L29,L$8:L$40,0)</f>
        <v>17</v>
      </c>
      <c r="N29" s="65">
        <f>VLOOKUP($A29,'Return Data'!$B$7:$R$2292,14,0)</f>
        <v>15.8147</v>
      </c>
      <c r="O29" s="66">
        <f>RANK(N29,N$8:N$40,0)</f>
        <v>10</v>
      </c>
      <c r="P29" s="65">
        <f>VLOOKUP($A29,'Return Data'!$B$7:$R$2292,15,0)</f>
        <v>14.7357</v>
      </c>
      <c r="Q29" s="66">
        <f>RANK(P29,P$8:P$40,0)</f>
        <v>3</v>
      </c>
      <c r="R29" s="65">
        <f>VLOOKUP($A29,'Return Data'!$B$7:$R$2292,16,0)</f>
        <v>13.003500000000001</v>
      </c>
      <c r="S29" s="67">
        <f t="shared" si="5"/>
        <v>17</v>
      </c>
    </row>
    <row r="30" spans="1:19" x14ac:dyDescent="0.3">
      <c r="A30" s="63" t="s">
        <v>520</v>
      </c>
      <c r="B30" s="64">
        <f>VLOOKUP($A30,'Return Data'!$B$7:$R$2292,3,0)</f>
        <v>44530</v>
      </c>
      <c r="C30" s="65">
        <f>VLOOKUP($A30,'Return Data'!$B$7:$R$2292,4,0)</f>
        <v>15.034599999999999</v>
      </c>
      <c r="D30" s="65">
        <f>VLOOKUP($A30,'Return Data'!$B$7:$R$2292,10,0)</f>
        <v>-0.44230000000000003</v>
      </c>
      <c r="E30" s="66">
        <f t="shared" si="0"/>
        <v>32</v>
      </c>
      <c r="F30" s="65">
        <f>VLOOKUP($A30,'Return Data'!$B$7:$R$2292,11,0)</f>
        <v>6.3605999999999998</v>
      </c>
      <c r="G30" s="66">
        <f t="shared" si="1"/>
        <v>33</v>
      </c>
      <c r="H30" s="65">
        <f>VLOOKUP($A30,'Return Data'!$B$7:$R$2292,12,0)</f>
        <v>10.508699999999999</v>
      </c>
      <c r="I30" s="66">
        <f t="shared" si="2"/>
        <v>33</v>
      </c>
      <c r="J30" s="65">
        <f>VLOOKUP($A30,'Return Data'!$B$7:$R$2292,13,0)</f>
        <v>17.859300000000001</v>
      </c>
      <c r="K30" s="66">
        <f t="shared" si="3"/>
        <v>33</v>
      </c>
      <c r="L30" s="65"/>
      <c r="M30" s="66"/>
      <c r="N30" s="65"/>
      <c r="O30" s="66"/>
      <c r="P30" s="65"/>
      <c r="Q30" s="66"/>
      <c r="R30" s="65">
        <f>VLOOKUP($A30,'Return Data'!$B$7:$R$2292,16,0)</f>
        <v>13.528600000000001</v>
      </c>
      <c r="S30" s="67">
        <f t="shared" si="5"/>
        <v>14</v>
      </c>
    </row>
    <row r="31" spans="1:19" x14ac:dyDescent="0.3">
      <c r="A31" s="63" t="s">
        <v>2002</v>
      </c>
      <c r="B31" s="64">
        <f>VLOOKUP($A31,'Return Data'!$B$7:$R$2292,3,0)</f>
        <v>44530</v>
      </c>
      <c r="C31" s="65">
        <f>VLOOKUP($A31,'Return Data'!$B$7:$R$2292,4,0)</f>
        <v>13.943199999999999</v>
      </c>
      <c r="D31" s="65">
        <f>VLOOKUP($A31,'Return Data'!$B$7:$R$2292,10,0)</f>
        <v>0.8105</v>
      </c>
      <c r="E31" s="66">
        <f t="shared" si="0"/>
        <v>20</v>
      </c>
      <c r="F31" s="65">
        <f>VLOOKUP($A31,'Return Data'!$B$7:$R$2292,11,0)</f>
        <v>10.27</v>
      </c>
      <c r="G31" s="66">
        <f t="shared" si="1"/>
        <v>16</v>
      </c>
      <c r="H31" s="65">
        <f>VLOOKUP($A31,'Return Data'!$B$7:$R$2292,12,0)</f>
        <v>15.1427</v>
      </c>
      <c r="I31" s="66">
        <f t="shared" si="2"/>
        <v>21</v>
      </c>
      <c r="J31" s="65">
        <f>VLOOKUP($A31,'Return Data'!$B$7:$R$2292,13,0)</f>
        <v>24.419499999999999</v>
      </c>
      <c r="K31" s="66">
        <f t="shared" si="3"/>
        <v>26</v>
      </c>
      <c r="L31" s="65">
        <f>VLOOKUP($A31,'Return Data'!$B$7:$R$2292,17,0)</f>
        <v>12.572100000000001</v>
      </c>
      <c r="M31" s="66">
        <f t="shared" ref="M31:M40" si="7">RANK(L31,L$8:L$40,0)</f>
        <v>27</v>
      </c>
      <c r="N31" s="65"/>
      <c r="O31" s="66"/>
      <c r="P31" s="65"/>
      <c r="Q31" s="66"/>
      <c r="R31" s="65">
        <f>VLOOKUP($A31,'Return Data'!$B$7:$R$2292,16,0)</f>
        <v>9.7042000000000002</v>
      </c>
      <c r="S31" s="67">
        <f t="shared" si="5"/>
        <v>31</v>
      </c>
    </row>
    <row r="32" spans="1:19" x14ac:dyDescent="0.3">
      <c r="A32" s="63" t="s">
        <v>521</v>
      </c>
      <c r="B32" s="64">
        <f>VLOOKUP($A32,'Return Data'!$B$7:$R$2292,3,0)</f>
        <v>44530</v>
      </c>
      <c r="C32" s="65">
        <f>VLOOKUP($A32,'Return Data'!$B$7:$R$2292,4,0)</f>
        <v>64.973500000000001</v>
      </c>
      <c r="D32" s="65">
        <f>VLOOKUP($A32,'Return Data'!$B$7:$R$2292,10,0)</f>
        <v>1.8191999999999999</v>
      </c>
      <c r="E32" s="66">
        <f t="shared" si="0"/>
        <v>12</v>
      </c>
      <c r="F32" s="65">
        <f>VLOOKUP($A32,'Return Data'!$B$7:$R$2292,11,0)</f>
        <v>9.2387999999999995</v>
      </c>
      <c r="G32" s="66">
        <f t="shared" si="1"/>
        <v>22</v>
      </c>
      <c r="H32" s="65">
        <f>VLOOKUP($A32,'Return Data'!$B$7:$R$2292,12,0)</f>
        <v>16.708300000000001</v>
      </c>
      <c r="I32" s="66">
        <f t="shared" si="2"/>
        <v>17</v>
      </c>
      <c r="J32" s="65">
        <f>VLOOKUP($A32,'Return Data'!$B$7:$R$2292,13,0)</f>
        <v>34.096800000000002</v>
      </c>
      <c r="K32" s="66">
        <f t="shared" si="3"/>
        <v>7</v>
      </c>
      <c r="L32" s="65">
        <f>VLOOKUP($A32,'Return Data'!$B$7:$R$2292,17,0)</f>
        <v>9.1852999999999998</v>
      </c>
      <c r="M32" s="66">
        <f t="shared" si="7"/>
        <v>29</v>
      </c>
      <c r="N32" s="65">
        <f>VLOOKUP($A32,'Return Data'!$B$7:$R$2292,14,0)</f>
        <v>7.0964999999999998</v>
      </c>
      <c r="O32" s="66">
        <f t="shared" ref="O32:O40" si="8">RANK(N32,N$8:N$40,0)</f>
        <v>26</v>
      </c>
      <c r="P32" s="65">
        <f>VLOOKUP($A32,'Return Data'!$B$7:$R$2292,15,0)</f>
        <v>8.3787000000000003</v>
      </c>
      <c r="Q32" s="66">
        <f t="shared" ref="Q32:Q40" si="9">RANK(P32,P$8:P$40,0)</f>
        <v>22</v>
      </c>
      <c r="R32" s="65">
        <f>VLOOKUP($A32,'Return Data'!$B$7:$R$2292,16,0)</f>
        <v>12.021599999999999</v>
      </c>
      <c r="S32" s="67">
        <f t="shared" si="5"/>
        <v>22</v>
      </c>
    </row>
    <row r="33" spans="1:19" x14ac:dyDescent="0.3">
      <c r="A33" s="63" t="s">
        <v>527</v>
      </c>
      <c r="B33" s="64">
        <f>VLOOKUP($A33,'Return Data'!$B$7:$R$2292,3,0)</f>
        <v>44530</v>
      </c>
      <c r="C33" s="65">
        <f>VLOOKUP($A33,'Return Data'!$B$7:$R$2292,4,0)</f>
        <v>96.8</v>
      </c>
      <c r="D33" s="65">
        <f>VLOOKUP($A33,'Return Data'!$B$7:$R$2292,10,0)</f>
        <v>1.34</v>
      </c>
      <c r="E33" s="66">
        <f t="shared" si="0"/>
        <v>16</v>
      </c>
      <c r="F33" s="65">
        <f>VLOOKUP($A33,'Return Data'!$B$7:$R$2292,11,0)</f>
        <v>9.9499999999999993</v>
      </c>
      <c r="G33" s="66">
        <f t="shared" si="1"/>
        <v>18</v>
      </c>
      <c r="H33" s="65">
        <f>VLOOKUP($A33,'Return Data'!$B$7:$R$2292,12,0)</f>
        <v>17.489999999999998</v>
      </c>
      <c r="I33" s="66">
        <f t="shared" si="2"/>
        <v>12</v>
      </c>
      <c r="J33" s="65">
        <f>VLOOKUP($A33,'Return Data'!$B$7:$R$2292,13,0)</f>
        <v>28.178000000000001</v>
      </c>
      <c r="K33" s="66">
        <f t="shared" si="3"/>
        <v>21</v>
      </c>
      <c r="L33" s="65">
        <f>VLOOKUP($A33,'Return Data'!$B$7:$R$2292,17,0)</f>
        <v>16.616199999999999</v>
      </c>
      <c r="M33" s="66">
        <f t="shared" si="7"/>
        <v>23</v>
      </c>
      <c r="N33" s="65">
        <f>VLOOKUP($A33,'Return Data'!$B$7:$R$2292,14,0)</f>
        <v>13.990600000000001</v>
      </c>
      <c r="O33" s="66">
        <f t="shared" si="8"/>
        <v>17</v>
      </c>
      <c r="P33" s="65">
        <f>VLOOKUP($A33,'Return Data'!$B$7:$R$2292,15,0)</f>
        <v>10.8421</v>
      </c>
      <c r="Q33" s="66">
        <f t="shared" si="9"/>
        <v>19</v>
      </c>
      <c r="R33" s="65">
        <f>VLOOKUP($A33,'Return Data'!$B$7:$R$2292,16,0)</f>
        <v>13.5776</v>
      </c>
      <c r="S33" s="67">
        <f t="shared" si="5"/>
        <v>12</v>
      </c>
    </row>
    <row r="34" spans="1:19" x14ac:dyDescent="0.3">
      <c r="A34" s="63" t="s">
        <v>529</v>
      </c>
      <c r="B34" s="64">
        <f>VLOOKUP($A34,'Return Data'!$B$7:$R$2292,3,0)</f>
        <v>44530</v>
      </c>
      <c r="C34" s="65">
        <f>VLOOKUP($A34,'Return Data'!$B$7:$R$2292,4,0)</f>
        <v>110.27</v>
      </c>
      <c r="D34" s="65">
        <f>VLOOKUP($A34,'Return Data'!$B$7:$R$2292,10,0)</f>
        <v>2.1301999999999999</v>
      </c>
      <c r="E34" s="66">
        <f t="shared" si="0"/>
        <v>11</v>
      </c>
      <c r="F34" s="65">
        <f>VLOOKUP($A34,'Return Data'!$B$7:$R$2292,11,0)</f>
        <v>12.462999999999999</v>
      </c>
      <c r="G34" s="66">
        <f t="shared" si="1"/>
        <v>7</v>
      </c>
      <c r="H34" s="65">
        <f>VLOOKUP($A34,'Return Data'!$B$7:$R$2292,12,0)</f>
        <v>17.948399999999999</v>
      </c>
      <c r="I34" s="66">
        <f t="shared" si="2"/>
        <v>11</v>
      </c>
      <c r="J34" s="65">
        <f>VLOOKUP($A34,'Return Data'!$B$7:$R$2292,13,0)</f>
        <v>30.636199999999999</v>
      </c>
      <c r="K34" s="66">
        <f t="shared" si="3"/>
        <v>13</v>
      </c>
      <c r="L34" s="65">
        <f>VLOOKUP($A34,'Return Data'!$B$7:$R$2292,17,0)</f>
        <v>19.572099999999999</v>
      </c>
      <c r="M34" s="66">
        <f t="shared" si="7"/>
        <v>10</v>
      </c>
      <c r="N34" s="65">
        <f>VLOOKUP($A34,'Return Data'!$B$7:$R$2292,14,0)</f>
        <v>13.863799999999999</v>
      </c>
      <c r="O34" s="66">
        <f t="shared" si="8"/>
        <v>18</v>
      </c>
      <c r="P34" s="65">
        <f>VLOOKUP($A34,'Return Data'!$B$7:$R$2292,15,0)</f>
        <v>14.0639</v>
      </c>
      <c r="Q34" s="66">
        <f t="shared" si="9"/>
        <v>5</v>
      </c>
      <c r="R34" s="65">
        <f>VLOOKUP($A34,'Return Data'!$B$7:$R$2292,16,0)</f>
        <v>11.5875</v>
      </c>
      <c r="S34" s="67">
        <f t="shared" si="5"/>
        <v>26</v>
      </c>
    </row>
    <row r="35" spans="1:19" x14ac:dyDescent="0.3">
      <c r="A35" s="63" t="s">
        <v>531</v>
      </c>
      <c r="B35" s="64">
        <f>VLOOKUP($A35,'Return Data'!$B$7:$R$2292,3,0)</f>
        <v>44530</v>
      </c>
      <c r="C35" s="65">
        <f>VLOOKUP($A35,'Return Data'!$B$7:$R$2292,4,0)</f>
        <v>270.24979999999999</v>
      </c>
      <c r="D35" s="65">
        <f>VLOOKUP($A35,'Return Data'!$B$7:$R$2292,10,0)</f>
        <v>4.0933000000000002</v>
      </c>
      <c r="E35" s="66">
        <f t="shared" si="0"/>
        <v>3</v>
      </c>
      <c r="F35" s="65">
        <f>VLOOKUP($A35,'Return Data'!$B$7:$R$2292,11,0)</f>
        <v>13.373200000000001</v>
      </c>
      <c r="G35" s="66">
        <f t="shared" si="1"/>
        <v>5</v>
      </c>
      <c r="H35" s="65">
        <f>VLOOKUP($A35,'Return Data'!$B$7:$R$2292,12,0)</f>
        <v>36.031599999999997</v>
      </c>
      <c r="I35" s="66">
        <f t="shared" si="2"/>
        <v>2</v>
      </c>
      <c r="J35" s="65">
        <f>VLOOKUP($A35,'Return Data'!$B$7:$R$2292,13,0)</f>
        <v>56.200600000000001</v>
      </c>
      <c r="K35" s="66">
        <f t="shared" si="3"/>
        <v>1</v>
      </c>
      <c r="L35" s="65">
        <f>VLOOKUP($A35,'Return Data'!$B$7:$R$2292,17,0)</f>
        <v>37.549700000000001</v>
      </c>
      <c r="M35" s="66">
        <f t="shared" si="7"/>
        <v>2</v>
      </c>
      <c r="N35" s="65">
        <f>VLOOKUP($A35,'Return Data'!$B$7:$R$2292,14,0)</f>
        <v>27.351299999999998</v>
      </c>
      <c r="O35" s="66">
        <f t="shared" si="8"/>
        <v>1</v>
      </c>
      <c r="P35" s="65">
        <f>VLOOKUP($A35,'Return Data'!$B$7:$R$2292,15,0)</f>
        <v>19.717600000000001</v>
      </c>
      <c r="Q35" s="66">
        <f t="shared" si="9"/>
        <v>1</v>
      </c>
      <c r="R35" s="65">
        <f>VLOOKUP($A35,'Return Data'!$B$7:$R$2292,16,0)</f>
        <v>17.253599999999999</v>
      </c>
      <c r="S35" s="67">
        <f t="shared" si="5"/>
        <v>3</v>
      </c>
    </row>
    <row r="36" spans="1:19" x14ac:dyDescent="0.3">
      <c r="A36" s="63" t="s">
        <v>1833</v>
      </c>
      <c r="B36" s="64">
        <f>VLOOKUP($A36,'Return Data'!$B$7:$R$2292,3,0)</f>
        <v>44530</v>
      </c>
      <c r="C36" s="65">
        <f>VLOOKUP($A36,'Return Data'!$B$7:$R$2292,4,0)</f>
        <v>476.29066254650002</v>
      </c>
      <c r="D36" s="65">
        <f>VLOOKUP($A36,'Return Data'!$B$7:$R$2292,10,0)</f>
        <v>2.2483</v>
      </c>
      <c r="E36" s="66">
        <f t="shared" si="0"/>
        <v>10</v>
      </c>
      <c r="F36" s="65">
        <f>VLOOKUP($A36,'Return Data'!$B$7:$R$2292,11,0)</f>
        <v>10.984999999999999</v>
      </c>
      <c r="G36" s="66">
        <f t="shared" si="1"/>
        <v>11</v>
      </c>
      <c r="H36" s="65">
        <f>VLOOKUP($A36,'Return Data'!$B$7:$R$2292,12,0)</f>
        <v>16.8248</v>
      </c>
      <c r="I36" s="66">
        <f t="shared" si="2"/>
        <v>16</v>
      </c>
      <c r="J36" s="65">
        <f>VLOOKUP($A36,'Return Data'!$B$7:$R$2292,13,0)</f>
        <v>28.679500000000001</v>
      </c>
      <c r="K36" s="66">
        <f t="shared" si="3"/>
        <v>17</v>
      </c>
      <c r="L36" s="65">
        <f>VLOOKUP($A36,'Return Data'!$B$7:$R$2292,17,0)</f>
        <v>17.5182</v>
      </c>
      <c r="M36" s="66">
        <f t="shared" si="7"/>
        <v>19</v>
      </c>
      <c r="N36" s="65">
        <f>VLOOKUP($A36,'Return Data'!$B$7:$R$2292,14,0)</f>
        <v>16.7254</v>
      </c>
      <c r="O36" s="66">
        <f t="shared" si="8"/>
        <v>8</v>
      </c>
      <c r="P36" s="65">
        <f>VLOOKUP($A36,'Return Data'!$B$7:$R$2292,15,0)</f>
        <v>13.971</v>
      </c>
      <c r="Q36" s="66">
        <f t="shared" si="9"/>
        <v>6</v>
      </c>
      <c r="R36" s="65">
        <f>VLOOKUP($A36,'Return Data'!$B$7:$R$2292,16,0)</f>
        <v>16.046500000000002</v>
      </c>
      <c r="S36" s="67">
        <f t="shared" si="5"/>
        <v>5</v>
      </c>
    </row>
    <row r="37" spans="1:19" x14ac:dyDescent="0.3">
      <c r="A37" s="63" t="s">
        <v>534</v>
      </c>
      <c r="B37" s="64">
        <f>VLOOKUP($A37,'Return Data'!$B$7:$R$2292,3,0)</f>
        <v>44530</v>
      </c>
      <c r="C37" s="65">
        <f>VLOOKUP($A37,'Return Data'!$B$7:$R$2292,4,0)</f>
        <v>22.522200000000002</v>
      </c>
      <c r="D37" s="65">
        <f>VLOOKUP($A37,'Return Data'!$B$7:$R$2292,10,0)</f>
        <v>-0.36099999999999999</v>
      </c>
      <c r="E37" s="66">
        <f t="shared" si="0"/>
        <v>31</v>
      </c>
      <c r="F37" s="65">
        <f>VLOOKUP($A37,'Return Data'!$B$7:$R$2292,11,0)</f>
        <v>7.3103999999999996</v>
      </c>
      <c r="G37" s="66">
        <f t="shared" si="1"/>
        <v>31</v>
      </c>
      <c r="H37" s="65">
        <f>VLOOKUP($A37,'Return Data'!$B$7:$R$2292,12,0)</f>
        <v>12.2445</v>
      </c>
      <c r="I37" s="66">
        <f t="shared" si="2"/>
        <v>32</v>
      </c>
      <c r="J37" s="65">
        <f>VLOOKUP($A37,'Return Data'!$B$7:$R$2292,13,0)</f>
        <v>19.365300000000001</v>
      </c>
      <c r="K37" s="66">
        <f t="shared" si="3"/>
        <v>32</v>
      </c>
      <c r="L37" s="65">
        <f>VLOOKUP($A37,'Return Data'!$B$7:$R$2292,17,0)</f>
        <v>12.963800000000001</v>
      </c>
      <c r="M37" s="66">
        <f t="shared" si="7"/>
        <v>26</v>
      </c>
      <c r="N37" s="65">
        <f>VLOOKUP($A37,'Return Data'!$B$7:$R$2292,14,0)</f>
        <v>11.614000000000001</v>
      </c>
      <c r="O37" s="66">
        <f t="shared" si="8"/>
        <v>25</v>
      </c>
      <c r="P37" s="65">
        <f>VLOOKUP($A37,'Return Data'!$B$7:$R$2292,15,0)</f>
        <v>10.976900000000001</v>
      </c>
      <c r="Q37" s="66">
        <f t="shared" si="9"/>
        <v>18</v>
      </c>
      <c r="R37" s="65">
        <f>VLOOKUP($A37,'Return Data'!$B$7:$R$2292,16,0)</f>
        <v>10.7067</v>
      </c>
      <c r="S37" s="67">
        <f t="shared" si="5"/>
        <v>30</v>
      </c>
    </row>
    <row r="38" spans="1:19" x14ac:dyDescent="0.3">
      <c r="A38" s="63" t="s">
        <v>535</v>
      </c>
      <c r="B38" s="64">
        <f>VLOOKUP($A38,'Return Data'!$B$7:$R$2292,3,0)</f>
        <v>44530</v>
      </c>
      <c r="C38" s="65">
        <f>VLOOKUP($A38,'Return Data'!$B$7:$R$2292,4,0)</f>
        <v>132.75290000000001</v>
      </c>
      <c r="D38" s="65">
        <f>VLOOKUP($A38,'Return Data'!$B$7:$R$2292,10,0)</f>
        <v>1.7214</v>
      </c>
      <c r="E38" s="66">
        <f t="shared" si="0"/>
        <v>13</v>
      </c>
      <c r="F38" s="65">
        <f>VLOOKUP($A38,'Return Data'!$B$7:$R$2292,11,0)</f>
        <v>12.315</v>
      </c>
      <c r="G38" s="66">
        <f t="shared" si="1"/>
        <v>8</v>
      </c>
      <c r="H38" s="65">
        <f>VLOOKUP($A38,'Return Data'!$B$7:$R$2292,12,0)</f>
        <v>18.281199999999998</v>
      </c>
      <c r="I38" s="66">
        <f t="shared" si="2"/>
        <v>10</v>
      </c>
      <c r="J38" s="65">
        <f>VLOOKUP($A38,'Return Data'!$B$7:$R$2292,13,0)</f>
        <v>31.8123</v>
      </c>
      <c r="K38" s="66">
        <f t="shared" si="3"/>
        <v>11</v>
      </c>
      <c r="L38" s="65">
        <f>VLOOKUP($A38,'Return Data'!$B$7:$R$2292,17,0)</f>
        <v>17.415199999999999</v>
      </c>
      <c r="M38" s="66">
        <f t="shared" si="7"/>
        <v>21</v>
      </c>
      <c r="N38" s="65">
        <f>VLOOKUP($A38,'Return Data'!$B$7:$R$2292,14,0)</f>
        <v>15.4345</v>
      </c>
      <c r="O38" s="66">
        <f t="shared" si="8"/>
        <v>12</v>
      </c>
      <c r="P38" s="65">
        <f>VLOOKUP($A38,'Return Data'!$B$7:$R$2292,15,0)</f>
        <v>13.447800000000001</v>
      </c>
      <c r="Q38" s="66">
        <f t="shared" si="9"/>
        <v>10</v>
      </c>
      <c r="R38" s="65">
        <f>VLOOKUP($A38,'Return Data'!$B$7:$R$2292,16,0)</f>
        <v>12.7971</v>
      </c>
      <c r="S38" s="67">
        <f t="shared" si="5"/>
        <v>18</v>
      </c>
    </row>
    <row r="39" spans="1:19" x14ac:dyDescent="0.3">
      <c r="A39" s="63" t="s">
        <v>538</v>
      </c>
      <c r="B39" s="64">
        <f>VLOOKUP($A39,'Return Data'!$B$7:$R$2292,3,0)</f>
        <v>44530</v>
      </c>
      <c r="C39" s="65">
        <f>VLOOKUP($A39,'Return Data'!$B$7:$R$2292,4,0)</f>
        <v>404.753808415386</v>
      </c>
      <c r="D39" s="65">
        <f>VLOOKUP($A39,'Return Data'!$B$7:$R$2292,10,0)</f>
        <v>-5.5500000000000001E-2</v>
      </c>
      <c r="E39" s="66">
        <f t="shared" si="0"/>
        <v>28</v>
      </c>
      <c r="F39" s="65">
        <f>VLOOKUP($A39,'Return Data'!$B$7:$R$2292,11,0)</f>
        <v>9.9505999999999997</v>
      </c>
      <c r="G39" s="66">
        <f t="shared" si="1"/>
        <v>17</v>
      </c>
      <c r="H39" s="65">
        <f>VLOOKUP($A39,'Return Data'!$B$7:$R$2292,12,0)</f>
        <v>15.055899999999999</v>
      </c>
      <c r="I39" s="66">
        <f t="shared" si="2"/>
        <v>22</v>
      </c>
      <c r="J39" s="65">
        <f>VLOOKUP($A39,'Return Data'!$B$7:$R$2292,13,0)</f>
        <v>28.451699999999999</v>
      </c>
      <c r="K39" s="66">
        <f t="shared" si="3"/>
        <v>19</v>
      </c>
      <c r="L39" s="65">
        <f>VLOOKUP($A39,'Return Data'!$B$7:$R$2292,17,0)</f>
        <v>16.0535</v>
      </c>
      <c r="M39" s="66">
        <f t="shared" si="7"/>
        <v>24</v>
      </c>
      <c r="N39" s="65">
        <f>VLOOKUP($A39,'Return Data'!$B$7:$R$2292,14,0)</f>
        <v>13.116899999999999</v>
      </c>
      <c r="O39" s="66">
        <f t="shared" si="8"/>
        <v>21</v>
      </c>
      <c r="P39" s="65">
        <f>VLOOKUP($A39,'Return Data'!$B$7:$R$2292,15,0)</f>
        <v>10.577199999999999</v>
      </c>
      <c r="Q39" s="66">
        <f t="shared" si="9"/>
        <v>20</v>
      </c>
      <c r="R39" s="65">
        <f>VLOOKUP($A39,'Return Data'!$B$7:$R$2292,16,0)</f>
        <v>15.193199999999999</v>
      </c>
      <c r="S39" s="67">
        <f t="shared" si="5"/>
        <v>6</v>
      </c>
    </row>
    <row r="40" spans="1:19" x14ac:dyDescent="0.3">
      <c r="A40" s="63" t="s">
        <v>540</v>
      </c>
      <c r="B40" s="64">
        <f>VLOOKUP($A40,'Return Data'!$B$7:$R$2292,3,0)</f>
        <v>44530</v>
      </c>
      <c r="C40" s="65">
        <f>VLOOKUP($A40,'Return Data'!$B$7:$R$2292,4,0)</f>
        <v>251.46307907335799</v>
      </c>
      <c r="D40" s="65">
        <f>VLOOKUP($A40,'Return Data'!$B$7:$R$2292,10,0)</f>
        <v>2.2786</v>
      </c>
      <c r="E40" s="66">
        <f t="shared" si="0"/>
        <v>9</v>
      </c>
      <c r="F40" s="65">
        <f>VLOOKUP($A40,'Return Data'!$B$7:$R$2292,11,0)</f>
        <v>10.8591</v>
      </c>
      <c r="G40" s="66">
        <f t="shared" si="1"/>
        <v>13</v>
      </c>
      <c r="H40" s="65">
        <f>VLOOKUP($A40,'Return Data'!$B$7:$R$2292,12,0)</f>
        <v>19.542400000000001</v>
      </c>
      <c r="I40" s="66">
        <f t="shared" si="2"/>
        <v>9</v>
      </c>
      <c r="J40" s="65">
        <f>VLOOKUP($A40,'Return Data'!$B$7:$R$2292,13,0)</f>
        <v>36.180900000000001</v>
      </c>
      <c r="K40" s="66">
        <f t="shared" si="3"/>
        <v>4</v>
      </c>
      <c r="L40" s="65">
        <f>VLOOKUP($A40,'Return Data'!$B$7:$R$2292,17,0)</f>
        <v>20.896100000000001</v>
      </c>
      <c r="M40" s="66">
        <f t="shared" si="7"/>
        <v>7</v>
      </c>
      <c r="N40" s="65">
        <f>VLOOKUP($A40,'Return Data'!$B$7:$R$2292,14,0)</f>
        <v>14.4497</v>
      </c>
      <c r="O40" s="66">
        <f t="shared" si="8"/>
        <v>16</v>
      </c>
      <c r="P40" s="65">
        <f>VLOOKUP($A40,'Return Data'!$B$7:$R$2292,15,0)</f>
        <v>11.8826</v>
      </c>
      <c r="Q40" s="66">
        <f t="shared" si="9"/>
        <v>13</v>
      </c>
      <c r="R40" s="65">
        <f>VLOOKUP($A40,'Return Data'!$B$7:$R$2292,16,0)</f>
        <v>12.721500000000001</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1.5938515151515156</v>
      </c>
      <c r="E42" s="74"/>
      <c r="F42" s="75">
        <f>AVERAGE(F8:F40)</f>
        <v>10.741106060606063</v>
      </c>
      <c r="G42" s="74"/>
      <c r="H42" s="75">
        <f>AVERAGE(H8:H40)</f>
        <v>17.819112121212122</v>
      </c>
      <c r="I42" s="74"/>
      <c r="J42" s="75">
        <f>AVERAGE(J8:J40)</f>
        <v>30.332136363636369</v>
      </c>
      <c r="K42" s="74"/>
      <c r="L42" s="75">
        <f>AVERAGE(L8:L40)</f>
        <v>19.35978965517241</v>
      </c>
      <c r="M42" s="74"/>
      <c r="N42" s="75">
        <f>AVERAGE(N8:N40)</f>
        <v>15.515557692307693</v>
      </c>
      <c r="O42" s="74"/>
      <c r="P42" s="75">
        <f>AVERAGE(P8:P40)</f>
        <v>12.742327272727273</v>
      </c>
      <c r="Q42" s="74"/>
      <c r="R42" s="75">
        <f>AVERAGE(R8:R40)</f>
        <v>13.419518181818178</v>
      </c>
      <c r="S42" s="76"/>
    </row>
    <row r="43" spans="1:19" x14ac:dyDescent="0.3">
      <c r="A43" s="73" t="s">
        <v>28</v>
      </c>
      <c r="B43" s="74"/>
      <c r="C43" s="74"/>
      <c r="D43" s="75">
        <f>MIN(D8:D40)</f>
        <v>-0.50129999999999997</v>
      </c>
      <c r="E43" s="74"/>
      <c r="F43" s="75">
        <f>MIN(F8:F40)</f>
        <v>6.3605999999999998</v>
      </c>
      <c r="G43" s="74"/>
      <c r="H43" s="75">
        <f>MIN(H8:H40)</f>
        <v>10.508699999999999</v>
      </c>
      <c r="I43" s="74"/>
      <c r="J43" s="75">
        <f>MIN(J8:J40)</f>
        <v>17.859300000000001</v>
      </c>
      <c r="K43" s="74"/>
      <c r="L43" s="75">
        <f>MIN(L8:L40)</f>
        <v>9.1852999999999998</v>
      </c>
      <c r="M43" s="74"/>
      <c r="N43" s="75">
        <f>MIN(N8:N40)</f>
        <v>7.0964999999999998</v>
      </c>
      <c r="O43" s="74"/>
      <c r="P43" s="75">
        <f>MIN(P8:P40)</f>
        <v>8.3787000000000003</v>
      </c>
      <c r="Q43" s="74"/>
      <c r="R43" s="75">
        <f>MIN(R8:R40)</f>
        <v>8.8274000000000008</v>
      </c>
      <c r="S43" s="76"/>
    </row>
    <row r="44" spans="1:19" ht="15" thickBot="1" x14ac:dyDescent="0.35">
      <c r="A44" s="77" t="s">
        <v>29</v>
      </c>
      <c r="B44" s="78"/>
      <c r="C44" s="78"/>
      <c r="D44" s="79">
        <f>MAX(D8:D40)</f>
        <v>6.6746999999999996</v>
      </c>
      <c r="E44" s="78"/>
      <c r="F44" s="79">
        <f>MAX(F8:F40)</f>
        <v>22.181000000000001</v>
      </c>
      <c r="G44" s="78"/>
      <c r="H44" s="79">
        <f>MAX(H8:H40)</f>
        <v>40.389299999999999</v>
      </c>
      <c r="I44" s="78"/>
      <c r="J44" s="79">
        <f>MAX(J8:J40)</f>
        <v>56.200600000000001</v>
      </c>
      <c r="K44" s="78"/>
      <c r="L44" s="79">
        <f>MAX(L8:L40)</f>
        <v>38.445399999999999</v>
      </c>
      <c r="M44" s="78"/>
      <c r="N44" s="79">
        <f>MAX(N8:N40)</f>
        <v>27.351299999999998</v>
      </c>
      <c r="O44" s="78"/>
      <c r="P44" s="79">
        <f>MAX(P8:P40)</f>
        <v>19.717600000000001</v>
      </c>
      <c r="Q44" s="78"/>
      <c r="R44" s="79">
        <f>MAX(R8:R40)</f>
        <v>23.2546</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1606</v>
      </c>
      <c r="B8" s="64">
        <f>VLOOKUP($A8,'Return Data'!$B$7:$R$2292,3,0)</f>
        <v>44530</v>
      </c>
      <c r="C8" s="65">
        <f>VLOOKUP($A8,'Return Data'!$B$7:$R$2292,4,0)</f>
        <v>53.962299999999999</v>
      </c>
      <c r="D8" s="65">
        <f>VLOOKUP($A8,'Return Data'!$B$7:$R$2292,10,0)</f>
        <v>9.0085999999999995</v>
      </c>
      <c r="E8" s="66">
        <f t="shared" ref="E8:E28" si="0">RANK(D8,D$8:D$28,0)</f>
        <v>8</v>
      </c>
      <c r="F8" s="65">
        <f>VLOOKUP($A8,'Return Data'!$B$7:$R$2292,11,0)</f>
        <v>13.184100000000001</v>
      </c>
      <c r="G8" s="66">
        <f t="shared" ref="G8:G28" si="1">RANK(F8,F$8:F$28,0)</f>
        <v>6</v>
      </c>
      <c r="H8" s="65">
        <f>VLOOKUP($A8,'Return Data'!$B$7:$R$2292,12,0)</f>
        <v>13.013500000000001</v>
      </c>
      <c r="I8" s="66">
        <f t="shared" ref="I8:I28" si="2">RANK(H8,H$8:H$28,0)</f>
        <v>7</v>
      </c>
      <c r="J8" s="65">
        <f>VLOOKUP($A8,'Return Data'!$B$7:$R$2292,13,0)</f>
        <v>16.6934</v>
      </c>
      <c r="K8" s="66">
        <f t="shared" ref="K8:K28" si="3">RANK(J8,J$8:J$28,0)</f>
        <v>3</v>
      </c>
      <c r="L8" s="65">
        <f>VLOOKUP($A8,'Return Data'!$B$7:$R$2292,17,0)</f>
        <v>11.975099999999999</v>
      </c>
      <c r="M8" s="66">
        <f t="shared" ref="M8:M26" si="4">RANK(L8,L$8:L$28,0)</f>
        <v>6</v>
      </c>
      <c r="N8" s="65">
        <f>VLOOKUP($A8,'Return Data'!$B$7:$R$2292,14,0)</f>
        <v>10.4795</v>
      </c>
      <c r="O8" s="66">
        <f t="shared" ref="O8:O26" si="5">RANK(N8,N$8:N$28,0)</f>
        <v>8</v>
      </c>
      <c r="P8" s="65">
        <f>VLOOKUP($A8,'Return Data'!$B$7:$R$2292,15,0)</f>
        <v>8.4686000000000003</v>
      </c>
      <c r="Q8" s="66">
        <f t="shared" ref="Q8:Q26" si="6">RANK(P8,P$8:P$28,0)</f>
        <v>9</v>
      </c>
      <c r="R8" s="65">
        <f>VLOOKUP($A8,'Return Data'!$B$7:$R$2292,16,0)</f>
        <v>11.201499999999999</v>
      </c>
      <c r="S8" s="67">
        <f t="shared" ref="S8:S28" si="7">RANK(R8,R$8:R$28,0)</f>
        <v>2</v>
      </c>
    </row>
    <row r="9" spans="1:20" x14ac:dyDescent="0.3">
      <c r="A9" s="63" t="s">
        <v>1607</v>
      </c>
      <c r="B9" s="64">
        <f>VLOOKUP($A9,'Return Data'!$B$7:$R$2292,3,0)</f>
        <v>44530</v>
      </c>
      <c r="C9" s="65">
        <f>VLOOKUP($A9,'Return Data'!$B$7:$R$2292,4,0)</f>
        <v>27.1919</v>
      </c>
      <c r="D9" s="65">
        <f>VLOOKUP($A9,'Return Data'!$B$7:$R$2292,10,0)</f>
        <v>8.4930000000000003</v>
      </c>
      <c r="E9" s="66">
        <f t="shared" si="0"/>
        <v>9</v>
      </c>
      <c r="F9" s="65">
        <f>VLOOKUP($A9,'Return Data'!$B$7:$R$2292,11,0)</f>
        <v>13.971399999999999</v>
      </c>
      <c r="G9" s="66">
        <f t="shared" si="1"/>
        <v>5</v>
      </c>
      <c r="H9" s="65">
        <f>VLOOKUP($A9,'Return Data'!$B$7:$R$2292,12,0)</f>
        <v>14.255000000000001</v>
      </c>
      <c r="I9" s="66">
        <f t="shared" si="2"/>
        <v>5</v>
      </c>
      <c r="J9" s="65">
        <f>VLOOKUP($A9,'Return Data'!$B$7:$R$2292,13,0)</f>
        <v>13.6699</v>
      </c>
      <c r="K9" s="66">
        <f t="shared" si="3"/>
        <v>7</v>
      </c>
      <c r="L9" s="65">
        <f>VLOOKUP($A9,'Return Data'!$B$7:$R$2292,17,0)</f>
        <v>13.1831</v>
      </c>
      <c r="M9" s="66">
        <f t="shared" si="4"/>
        <v>3</v>
      </c>
      <c r="N9" s="65">
        <f>VLOOKUP($A9,'Return Data'!$B$7:$R$2292,14,0)</f>
        <v>9.9337999999999997</v>
      </c>
      <c r="O9" s="66">
        <f t="shared" si="5"/>
        <v>9</v>
      </c>
      <c r="P9" s="65">
        <f>VLOOKUP($A9,'Return Data'!$B$7:$R$2292,15,0)</f>
        <v>9.1415000000000006</v>
      </c>
      <c r="Q9" s="66">
        <f t="shared" si="6"/>
        <v>4</v>
      </c>
      <c r="R9" s="65">
        <f>VLOOKUP($A9,'Return Data'!$B$7:$R$2292,16,0)</f>
        <v>9.8524999999999991</v>
      </c>
      <c r="S9" s="67">
        <f t="shared" si="7"/>
        <v>9</v>
      </c>
    </row>
    <row r="10" spans="1:20" x14ac:dyDescent="0.3">
      <c r="A10" s="63" t="s">
        <v>1608</v>
      </c>
      <c r="B10" s="64">
        <f>VLOOKUP($A10,'Return Data'!$B$7:$R$2292,3,0)</f>
        <v>44530</v>
      </c>
      <c r="C10" s="65">
        <f>VLOOKUP($A10,'Return Data'!$B$7:$R$2292,4,0)</f>
        <v>32.948700000000002</v>
      </c>
      <c r="D10" s="65">
        <f>VLOOKUP($A10,'Return Data'!$B$7:$R$2292,10,0)</f>
        <v>4.0038999999999998</v>
      </c>
      <c r="E10" s="66">
        <f t="shared" si="0"/>
        <v>18</v>
      </c>
      <c r="F10" s="65">
        <f>VLOOKUP($A10,'Return Data'!$B$7:$R$2292,11,0)</f>
        <v>8.8095999999999997</v>
      </c>
      <c r="G10" s="66">
        <f t="shared" si="1"/>
        <v>16</v>
      </c>
      <c r="H10" s="65">
        <f>VLOOKUP($A10,'Return Data'!$B$7:$R$2292,12,0)</f>
        <v>7.9249000000000001</v>
      </c>
      <c r="I10" s="66">
        <f t="shared" si="2"/>
        <v>20</v>
      </c>
      <c r="J10" s="65">
        <f>VLOOKUP($A10,'Return Data'!$B$7:$R$2292,13,0)</f>
        <v>7.3806000000000003</v>
      </c>
      <c r="K10" s="66">
        <f t="shared" si="3"/>
        <v>20</v>
      </c>
      <c r="L10" s="65">
        <f>VLOOKUP($A10,'Return Data'!$B$7:$R$2292,17,0)</f>
        <v>10.1389</v>
      </c>
      <c r="M10" s="66">
        <f t="shared" si="4"/>
        <v>12</v>
      </c>
      <c r="N10" s="65">
        <f>VLOOKUP($A10,'Return Data'!$B$7:$R$2292,14,0)</f>
        <v>11.1427</v>
      </c>
      <c r="O10" s="66">
        <f t="shared" si="5"/>
        <v>5</v>
      </c>
      <c r="P10" s="65">
        <f>VLOOKUP($A10,'Return Data'!$B$7:$R$2292,15,0)</f>
        <v>8.6317000000000004</v>
      </c>
      <c r="Q10" s="66">
        <f t="shared" si="6"/>
        <v>7</v>
      </c>
      <c r="R10" s="65">
        <f>VLOOKUP($A10,'Return Data'!$B$7:$R$2292,16,0)</f>
        <v>9.4619</v>
      </c>
      <c r="S10" s="67">
        <f t="shared" si="7"/>
        <v>10</v>
      </c>
    </row>
    <row r="11" spans="1:20" x14ac:dyDescent="0.3">
      <c r="A11" s="63" t="s">
        <v>1609</v>
      </c>
      <c r="B11" s="64">
        <f>VLOOKUP($A11,'Return Data'!$B$7:$R$2292,3,0)</f>
        <v>44530</v>
      </c>
      <c r="C11" s="65">
        <f>VLOOKUP($A11,'Return Data'!$B$7:$R$2292,4,0)</f>
        <v>40.015700000000002</v>
      </c>
      <c r="D11" s="65">
        <f>VLOOKUP($A11,'Return Data'!$B$7:$R$2292,10,0)</f>
        <v>3.2385000000000002</v>
      </c>
      <c r="E11" s="66">
        <f t="shared" si="0"/>
        <v>19</v>
      </c>
      <c r="F11" s="65">
        <f>VLOOKUP($A11,'Return Data'!$B$7:$R$2292,11,0)</f>
        <v>8.4625000000000004</v>
      </c>
      <c r="G11" s="66">
        <f t="shared" si="1"/>
        <v>17</v>
      </c>
      <c r="H11" s="65">
        <f>VLOOKUP($A11,'Return Data'!$B$7:$R$2292,12,0)</f>
        <v>9.1750000000000007</v>
      </c>
      <c r="I11" s="66">
        <f t="shared" si="2"/>
        <v>18</v>
      </c>
      <c r="J11" s="65">
        <f>VLOOKUP($A11,'Return Data'!$B$7:$R$2292,13,0)</f>
        <v>10.437099999999999</v>
      </c>
      <c r="K11" s="66">
        <f t="shared" si="3"/>
        <v>13</v>
      </c>
      <c r="L11" s="65">
        <f>VLOOKUP($A11,'Return Data'!$B$7:$R$2292,17,0)</f>
        <v>9.3306000000000004</v>
      </c>
      <c r="M11" s="66">
        <f t="shared" si="4"/>
        <v>14</v>
      </c>
      <c r="N11" s="65">
        <f>VLOOKUP($A11,'Return Data'!$B$7:$R$2292,14,0)</f>
        <v>9.7757000000000005</v>
      </c>
      <c r="O11" s="66">
        <f t="shared" si="5"/>
        <v>10</v>
      </c>
      <c r="P11" s="65">
        <f>VLOOKUP($A11,'Return Data'!$B$7:$R$2292,15,0)</f>
        <v>8.7363</v>
      </c>
      <c r="Q11" s="66">
        <f t="shared" si="6"/>
        <v>6</v>
      </c>
      <c r="R11" s="65">
        <f>VLOOKUP($A11,'Return Data'!$B$7:$R$2292,16,0)</f>
        <v>9.9926999999999992</v>
      </c>
      <c r="S11" s="67">
        <f t="shared" si="7"/>
        <v>7</v>
      </c>
    </row>
    <row r="12" spans="1:20" x14ac:dyDescent="0.3">
      <c r="A12" s="63" t="s">
        <v>1610</v>
      </c>
      <c r="B12" s="64">
        <f>VLOOKUP($A12,'Return Data'!$B$7:$R$2292,3,0)</f>
        <v>44530</v>
      </c>
      <c r="C12" s="65">
        <f>VLOOKUP($A12,'Return Data'!$B$7:$R$2292,4,0)</f>
        <v>23.94</v>
      </c>
      <c r="D12" s="65">
        <f>VLOOKUP($A12,'Return Data'!$B$7:$R$2292,10,0)</f>
        <v>4.0716999999999999</v>
      </c>
      <c r="E12" s="66">
        <f t="shared" si="0"/>
        <v>16</v>
      </c>
      <c r="F12" s="65">
        <f>VLOOKUP($A12,'Return Data'!$B$7:$R$2292,11,0)</f>
        <v>10.0326</v>
      </c>
      <c r="G12" s="66">
        <f t="shared" si="1"/>
        <v>15</v>
      </c>
      <c r="H12" s="65">
        <f>VLOOKUP($A12,'Return Data'!$B$7:$R$2292,12,0)</f>
        <v>11.8337</v>
      </c>
      <c r="I12" s="66">
        <f t="shared" si="2"/>
        <v>11</v>
      </c>
      <c r="J12" s="65">
        <f>VLOOKUP($A12,'Return Data'!$B$7:$R$2292,13,0)</f>
        <v>10.018000000000001</v>
      </c>
      <c r="K12" s="66">
        <f t="shared" si="3"/>
        <v>14</v>
      </c>
      <c r="L12" s="65">
        <f>VLOOKUP($A12,'Return Data'!$B$7:$R$2292,17,0)</f>
        <v>10.4681</v>
      </c>
      <c r="M12" s="66">
        <f t="shared" si="4"/>
        <v>11</v>
      </c>
      <c r="N12" s="65">
        <f>VLOOKUP($A12,'Return Data'!$B$7:$R$2292,14,0)</f>
        <v>4.4840999999999998</v>
      </c>
      <c r="O12" s="66">
        <f t="shared" si="5"/>
        <v>19</v>
      </c>
      <c r="P12" s="65">
        <f>VLOOKUP($A12,'Return Data'!$B$7:$R$2292,15,0)</f>
        <v>4.7877000000000001</v>
      </c>
      <c r="Q12" s="66">
        <f t="shared" si="6"/>
        <v>19</v>
      </c>
      <c r="R12" s="65">
        <f>VLOOKUP($A12,'Return Data'!$B$7:$R$2292,16,0)</f>
        <v>7.0688000000000004</v>
      </c>
      <c r="S12" s="67">
        <f t="shared" si="7"/>
        <v>20</v>
      </c>
    </row>
    <row r="13" spans="1:20" x14ac:dyDescent="0.3">
      <c r="A13" s="63" t="s">
        <v>1611</v>
      </c>
      <c r="B13" s="64">
        <f>VLOOKUP($A13,'Return Data'!$B$7:$R$2292,3,0)</f>
        <v>44530</v>
      </c>
      <c r="C13" s="65">
        <f>VLOOKUP($A13,'Return Data'!$B$7:$R$2292,4,0)</f>
        <v>82.459199999999996</v>
      </c>
      <c r="D13" s="65">
        <f>VLOOKUP($A13,'Return Data'!$B$7:$R$2292,10,0)</f>
        <v>5.4954999999999998</v>
      </c>
      <c r="E13" s="66">
        <f t="shared" si="0"/>
        <v>13</v>
      </c>
      <c r="F13" s="65">
        <f>VLOOKUP($A13,'Return Data'!$B$7:$R$2292,11,0)</f>
        <v>11.266299999999999</v>
      </c>
      <c r="G13" s="66">
        <f t="shared" si="1"/>
        <v>10</v>
      </c>
      <c r="H13" s="65">
        <f>VLOOKUP($A13,'Return Data'!$B$7:$R$2292,12,0)</f>
        <v>12.35</v>
      </c>
      <c r="I13" s="66">
        <f t="shared" si="2"/>
        <v>8</v>
      </c>
      <c r="J13" s="65">
        <f>VLOOKUP($A13,'Return Data'!$B$7:$R$2292,13,0)</f>
        <v>12.6127</v>
      </c>
      <c r="K13" s="66">
        <f t="shared" si="3"/>
        <v>8</v>
      </c>
      <c r="L13" s="65">
        <f>VLOOKUP($A13,'Return Data'!$B$7:$R$2292,17,0)</f>
        <v>13.0778</v>
      </c>
      <c r="M13" s="66">
        <f t="shared" si="4"/>
        <v>4</v>
      </c>
      <c r="N13" s="65">
        <f>VLOOKUP($A13,'Return Data'!$B$7:$R$2292,14,0)</f>
        <v>12.696899999999999</v>
      </c>
      <c r="O13" s="66">
        <f t="shared" si="5"/>
        <v>3</v>
      </c>
      <c r="P13" s="65">
        <f>VLOOKUP($A13,'Return Data'!$B$7:$R$2292,15,0)</f>
        <v>9.9059000000000008</v>
      </c>
      <c r="Q13" s="66">
        <f t="shared" si="6"/>
        <v>3</v>
      </c>
      <c r="R13" s="65">
        <f>VLOOKUP($A13,'Return Data'!$B$7:$R$2292,16,0)</f>
        <v>10.425800000000001</v>
      </c>
      <c r="S13" s="67">
        <f t="shared" si="7"/>
        <v>4</v>
      </c>
    </row>
    <row r="14" spans="1:20" x14ac:dyDescent="0.3">
      <c r="A14" s="63" t="s">
        <v>1612</v>
      </c>
      <c r="B14" s="64">
        <f>VLOOKUP($A14,'Return Data'!$B$7:$R$2292,3,0)</f>
        <v>44530</v>
      </c>
      <c r="C14" s="65">
        <f>VLOOKUP($A14,'Return Data'!$B$7:$R$2292,4,0)</f>
        <v>47.584000000000003</v>
      </c>
      <c r="D14" s="65">
        <f>VLOOKUP($A14,'Return Data'!$B$7:$R$2292,10,0)</f>
        <v>-2.2854999999999999</v>
      </c>
      <c r="E14" s="66">
        <f t="shared" si="0"/>
        <v>21</v>
      </c>
      <c r="F14" s="65">
        <f>VLOOKUP($A14,'Return Data'!$B$7:$R$2292,11,0)</f>
        <v>6.7264999999999997</v>
      </c>
      <c r="G14" s="66">
        <f t="shared" si="1"/>
        <v>21</v>
      </c>
      <c r="H14" s="65">
        <f>VLOOKUP($A14,'Return Data'!$B$7:$R$2292,12,0)</f>
        <v>10.3482</v>
      </c>
      <c r="I14" s="66">
        <f t="shared" si="2"/>
        <v>16</v>
      </c>
      <c r="J14" s="65">
        <f>VLOOKUP($A14,'Return Data'!$B$7:$R$2292,13,0)</f>
        <v>9.8500999999999994</v>
      </c>
      <c r="K14" s="66">
        <f t="shared" si="3"/>
        <v>15</v>
      </c>
      <c r="L14" s="65">
        <f>VLOOKUP($A14,'Return Data'!$B$7:$R$2292,17,0)</f>
        <v>9.9093999999999998</v>
      </c>
      <c r="M14" s="66">
        <f t="shared" si="4"/>
        <v>13</v>
      </c>
      <c r="N14" s="65">
        <f>VLOOKUP($A14,'Return Data'!$B$7:$R$2292,14,0)</f>
        <v>8.9867000000000008</v>
      </c>
      <c r="O14" s="66">
        <f t="shared" si="5"/>
        <v>14</v>
      </c>
      <c r="P14" s="65">
        <f>VLOOKUP($A14,'Return Data'!$B$7:$R$2292,15,0)</f>
        <v>6.6238999999999999</v>
      </c>
      <c r="Q14" s="66">
        <f t="shared" si="6"/>
        <v>18</v>
      </c>
      <c r="R14" s="65">
        <f>VLOOKUP($A14,'Return Data'!$B$7:$R$2292,16,0)</f>
        <v>8.6379999999999999</v>
      </c>
      <c r="S14" s="67">
        <f t="shared" si="7"/>
        <v>16</v>
      </c>
    </row>
    <row r="15" spans="1:20" x14ac:dyDescent="0.3">
      <c r="A15" s="63" t="s">
        <v>1613</v>
      </c>
      <c r="B15" s="64">
        <f>VLOOKUP($A15,'Return Data'!$B$7:$R$2292,3,0)</f>
        <v>44530</v>
      </c>
      <c r="C15" s="65">
        <f>VLOOKUP($A15,'Return Data'!$B$7:$R$2292,4,0)</f>
        <v>72.401799999999994</v>
      </c>
      <c r="D15" s="65">
        <f>VLOOKUP($A15,'Return Data'!$B$7:$R$2292,10,0)</f>
        <v>4.4752999999999998</v>
      </c>
      <c r="E15" s="66">
        <f t="shared" si="0"/>
        <v>14</v>
      </c>
      <c r="F15" s="65">
        <f>VLOOKUP($A15,'Return Data'!$B$7:$R$2292,11,0)</f>
        <v>7.1635</v>
      </c>
      <c r="G15" s="66">
        <f t="shared" si="1"/>
        <v>20</v>
      </c>
      <c r="H15" s="65">
        <f>VLOOKUP($A15,'Return Data'!$B$7:$R$2292,12,0)</f>
        <v>9.2303999999999995</v>
      </c>
      <c r="I15" s="66">
        <f t="shared" si="2"/>
        <v>17</v>
      </c>
      <c r="J15" s="65">
        <f>VLOOKUP($A15,'Return Data'!$B$7:$R$2292,13,0)</f>
        <v>9.8041</v>
      </c>
      <c r="K15" s="66">
        <f t="shared" si="3"/>
        <v>16</v>
      </c>
      <c r="L15" s="65">
        <f>VLOOKUP($A15,'Return Data'!$B$7:$R$2292,17,0)</f>
        <v>8.3450000000000006</v>
      </c>
      <c r="M15" s="66">
        <f t="shared" si="4"/>
        <v>17</v>
      </c>
      <c r="N15" s="65">
        <f>VLOOKUP($A15,'Return Data'!$B$7:$R$2292,14,0)</f>
        <v>8.9045000000000005</v>
      </c>
      <c r="O15" s="66">
        <f t="shared" si="5"/>
        <v>15</v>
      </c>
      <c r="P15" s="65">
        <f>VLOOKUP($A15,'Return Data'!$B$7:$R$2292,15,0)</f>
        <v>7.0410000000000004</v>
      </c>
      <c r="Q15" s="66">
        <f t="shared" si="6"/>
        <v>17</v>
      </c>
      <c r="R15" s="65">
        <f>VLOOKUP($A15,'Return Data'!$B$7:$R$2292,16,0)</f>
        <v>9.4128000000000007</v>
      </c>
      <c r="S15" s="67">
        <f t="shared" si="7"/>
        <v>11</v>
      </c>
    </row>
    <row r="16" spans="1:20" x14ac:dyDescent="0.3">
      <c r="A16" s="63" t="s">
        <v>1615</v>
      </c>
      <c r="B16" s="64">
        <f>VLOOKUP($A16,'Return Data'!$B$7:$R$2292,3,0)</f>
        <v>44530</v>
      </c>
      <c r="C16" s="65">
        <f>VLOOKUP($A16,'Return Data'!$B$7:$R$2292,4,0)</f>
        <v>61.65</v>
      </c>
      <c r="D16" s="65">
        <f>VLOOKUP($A16,'Return Data'!$B$7:$R$2292,10,0)</f>
        <v>8.2448999999999995</v>
      </c>
      <c r="E16" s="66">
        <f t="shared" si="0"/>
        <v>10</v>
      </c>
      <c r="F16" s="65">
        <f>VLOOKUP($A16,'Return Data'!$B$7:$R$2292,11,0)</f>
        <v>11.4823</v>
      </c>
      <c r="G16" s="66">
        <f t="shared" si="1"/>
        <v>9</v>
      </c>
      <c r="H16" s="65">
        <f>VLOOKUP($A16,'Return Data'!$B$7:$R$2292,12,0)</f>
        <v>13.9979</v>
      </c>
      <c r="I16" s="66">
        <f t="shared" si="2"/>
        <v>6</v>
      </c>
      <c r="J16" s="65">
        <f>VLOOKUP($A16,'Return Data'!$B$7:$R$2292,13,0)</f>
        <v>16.383700000000001</v>
      </c>
      <c r="K16" s="66">
        <f t="shared" si="3"/>
        <v>4</v>
      </c>
      <c r="L16" s="65">
        <f>VLOOKUP($A16,'Return Data'!$B$7:$R$2292,17,0)</f>
        <v>11.8714</v>
      </c>
      <c r="M16" s="66">
        <f t="shared" si="4"/>
        <v>7</v>
      </c>
      <c r="N16" s="65">
        <f>VLOOKUP($A16,'Return Data'!$B$7:$R$2292,14,0)</f>
        <v>10.9039</v>
      </c>
      <c r="O16" s="66">
        <f t="shared" si="5"/>
        <v>7</v>
      </c>
      <c r="P16" s="65">
        <f>VLOOKUP($A16,'Return Data'!$B$7:$R$2292,15,0)</f>
        <v>8.0831999999999997</v>
      </c>
      <c r="Q16" s="66">
        <f t="shared" si="6"/>
        <v>10</v>
      </c>
      <c r="R16" s="65">
        <f>VLOOKUP($A16,'Return Data'!$B$7:$R$2292,16,0)</f>
        <v>9.9423999999999992</v>
      </c>
      <c r="S16" s="67">
        <f t="shared" si="7"/>
        <v>8</v>
      </c>
    </row>
    <row r="17" spans="1:19" x14ac:dyDescent="0.3">
      <c r="A17" s="63" t="s">
        <v>1616</v>
      </c>
      <c r="B17" s="64">
        <f>VLOOKUP($A17,'Return Data'!$B$7:$R$2292,3,0)</f>
        <v>44530</v>
      </c>
      <c r="C17" s="65">
        <f>VLOOKUP($A17,'Return Data'!$B$7:$R$2292,4,0)</f>
        <v>49.625500000000002</v>
      </c>
      <c r="D17" s="65">
        <f>VLOOKUP($A17,'Return Data'!$B$7:$R$2292,10,0)</f>
        <v>6.8178999999999998</v>
      </c>
      <c r="E17" s="66">
        <f t="shared" si="0"/>
        <v>12</v>
      </c>
      <c r="F17" s="65">
        <f>VLOOKUP($A17,'Return Data'!$B$7:$R$2292,11,0)</f>
        <v>11.562099999999999</v>
      </c>
      <c r="G17" s="66">
        <f t="shared" si="1"/>
        <v>8</v>
      </c>
      <c r="H17" s="65">
        <f>VLOOKUP($A17,'Return Data'!$B$7:$R$2292,12,0)</f>
        <v>12.1614</v>
      </c>
      <c r="I17" s="66">
        <f t="shared" si="2"/>
        <v>9</v>
      </c>
      <c r="J17" s="65">
        <f>VLOOKUP($A17,'Return Data'!$B$7:$R$2292,13,0)</f>
        <v>11.6243</v>
      </c>
      <c r="K17" s="66">
        <f t="shared" si="3"/>
        <v>10</v>
      </c>
      <c r="L17" s="65">
        <f>VLOOKUP($A17,'Return Data'!$B$7:$R$2292,17,0)</f>
        <v>10.9381</v>
      </c>
      <c r="M17" s="66">
        <f t="shared" si="4"/>
        <v>10</v>
      </c>
      <c r="N17" s="65">
        <f>VLOOKUP($A17,'Return Data'!$B$7:$R$2292,14,0)</f>
        <v>10.9171</v>
      </c>
      <c r="O17" s="66">
        <f t="shared" si="5"/>
        <v>6</v>
      </c>
      <c r="P17" s="65">
        <f>VLOOKUP($A17,'Return Data'!$B$7:$R$2292,15,0)</f>
        <v>8.0546000000000006</v>
      </c>
      <c r="Q17" s="66">
        <f t="shared" si="6"/>
        <v>11</v>
      </c>
      <c r="R17" s="65">
        <f>VLOOKUP($A17,'Return Data'!$B$7:$R$2292,16,0)</f>
        <v>9.1744000000000003</v>
      </c>
      <c r="S17" s="67">
        <f t="shared" si="7"/>
        <v>12</v>
      </c>
    </row>
    <row r="18" spans="1:19" x14ac:dyDescent="0.3">
      <c r="A18" s="63" t="s">
        <v>1617</v>
      </c>
      <c r="B18" s="64">
        <f>VLOOKUP($A18,'Return Data'!$B$7:$R$2292,3,0)</f>
        <v>44530</v>
      </c>
      <c r="C18" s="65">
        <f>VLOOKUP($A18,'Return Data'!$B$7:$R$2292,4,0)</f>
        <v>58.915300000000002</v>
      </c>
      <c r="D18" s="65">
        <f>VLOOKUP($A18,'Return Data'!$B$7:$R$2292,10,0)</f>
        <v>10.2608</v>
      </c>
      <c r="E18" s="66">
        <f t="shared" si="0"/>
        <v>6</v>
      </c>
      <c r="F18" s="65">
        <f>VLOOKUP($A18,'Return Data'!$B$7:$R$2292,11,0)</f>
        <v>12.1881</v>
      </c>
      <c r="G18" s="66">
        <f t="shared" si="1"/>
        <v>7</v>
      </c>
      <c r="H18" s="65">
        <f>VLOOKUP($A18,'Return Data'!$B$7:$R$2292,12,0)</f>
        <v>11.876799999999999</v>
      </c>
      <c r="I18" s="66">
        <f t="shared" si="2"/>
        <v>10</v>
      </c>
      <c r="J18" s="65">
        <f>VLOOKUP($A18,'Return Data'!$B$7:$R$2292,13,0)</f>
        <v>12.235900000000001</v>
      </c>
      <c r="K18" s="66">
        <f t="shared" si="3"/>
        <v>9</v>
      </c>
      <c r="L18" s="65">
        <f>VLOOKUP($A18,'Return Data'!$B$7:$R$2292,17,0)</f>
        <v>11.2834</v>
      </c>
      <c r="M18" s="66">
        <f t="shared" si="4"/>
        <v>9</v>
      </c>
      <c r="N18" s="65">
        <f>VLOOKUP($A18,'Return Data'!$B$7:$R$2292,14,0)</f>
        <v>11.1747</v>
      </c>
      <c r="O18" s="66">
        <f t="shared" si="5"/>
        <v>4</v>
      </c>
      <c r="P18" s="65">
        <f>VLOOKUP($A18,'Return Data'!$B$7:$R$2292,15,0)</f>
        <v>10.0907</v>
      </c>
      <c r="Q18" s="66">
        <f t="shared" si="6"/>
        <v>2</v>
      </c>
      <c r="R18" s="65">
        <f>VLOOKUP($A18,'Return Data'!$B$7:$R$2292,16,0)</f>
        <v>11.118600000000001</v>
      </c>
      <c r="S18" s="67">
        <f t="shared" si="7"/>
        <v>3</v>
      </c>
    </row>
    <row r="19" spans="1:19" x14ac:dyDescent="0.3">
      <c r="A19" s="63" t="s">
        <v>1618</v>
      </c>
      <c r="B19" s="64">
        <f>VLOOKUP($A19,'Return Data'!$B$7:$R$2292,3,0)</f>
        <v>44530</v>
      </c>
      <c r="C19" s="65">
        <f>VLOOKUP($A19,'Return Data'!$B$7:$R$2292,4,0)</f>
        <v>28.0105</v>
      </c>
      <c r="D19" s="65">
        <f>VLOOKUP($A19,'Return Data'!$B$7:$R$2292,10,0)</f>
        <v>2.5646</v>
      </c>
      <c r="E19" s="66">
        <f t="shared" si="0"/>
        <v>20</v>
      </c>
      <c r="F19" s="65">
        <f>VLOOKUP($A19,'Return Data'!$B$7:$R$2292,11,0)</f>
        <v>7.7644000000000002</v>
      </c>
      <c r="G19" s="66">
        <f t="shared" si="1"/>
        <v>19</v>
      </c>
      <c r="H19" s="65">
        <f>VLOOKUP($A19,'Return Data'!$B$7:$R$2292,12,0)</f>
        <v>8.5145</v>
      </c>
      <c r="I19" s="66">
        <f t="shared" si="2"/>
        <v>19</v>
      </c>
      <c r="J19" s="65">
        <f>VLOOKUP($A19,'Return Data'!$B$7:$R$2292,13,0)</f>
        <v>8.6839999999999993</v>
      </c>
      <c r="K19" s="66">
        <f t="shared" si="3"/>
        <v>19</v>
      </c>
      <c r="L19" s="65">
        <f>VLOOKUP($A19,'Return Data'!$B$7:$R$2292,17,0)</f>
        <v>7.8962000000000003</v>
      </c>
      <c r="M19" s="66">
        <f t="shared" si="4"/>
        <v>18</v>
      </c>
      <c r="N19" s="65">
        <f>VLOOKUP($A19,'Return Data'!$B$7:$R$2292,14,0)</f>
        <v>8.6043000000000003</v>
      </c>
      <c r="O19" s="66">
        <f t="shared" si="5"/>
        <v>16</v>
      </c>
      <c r="P19" s="65">
        <f>VLOOKUP($A19,'Return Data'!$B$7:$R$2292,15,0)</f>
        <v>7.3151000000000002</v>
      </c>
      <c r="Q19" s="66">
        <f t="shared" si="6"/>
        <v>14</v>
      </c>
      <c r="R19" s="65">
        <f>VLOOKUP($A19,'Return Data'!$B$7:$R$2292,16,0)</f>
        <v>9.0725999999999996</v>
      </c>
      <c r="S19" s="67">
        <f t="shared" si="7"/>
        <v>13</v>
      </c>
    </row>
    <row r="20" spans="1:19" x14ac:dyDescent="0.3">
      <c r="A20" s="63" t="s">
        <v>1620</v>
      </c>
      <c r="B20" s="64">
        <f>VLOOKUP($A20,'Return Data'!$B$7:$R$2292,3,0)</f>
        <v>44530</v>
      </c>
      <c r="C20" s="65">
        <f>VLOOKUP($A20,'Return Data'!$B$7:$R$2292,4,0)</f>
        <v>47.012099999999997</v>
      </c>
      <c r="D20" s="65">
        <f>VLOOKUP($A20,'Return Data'!$B$7:$R$2292,10,0)</f>
        <v>14.040699999999999</v>
      </c>
      <c r="E20" s="66">
        <f t="shared" si="0"/>
        <v>4</v>
      </c>
      <c r="F20" s="65">
        <f>VLOOKUP($A20,'Return Data'!$B$7:$R$2292,11,0)</f>
        <v>14.801600000000001</v>
      </c>
      <c r="G20" s="66">
        <f t="shared" si="1"/>
        <v>4</v>
      </c>
      <c r="H20" s="65">
        <f>VLOOKUP($A20,'Return Data'!$B$7:$R$2292,12,0)</f>
        <v>16.608599999999999</v>
      </c>
      <c r="I20" s="66">
        <f t="shared" si="2"/>
        <v>3</v>
      </c>
      <c r="J20" s="65">
        <f>VLOOKUP($A20,'Return Data'!$B$7:$R$2292,13,0)</f>
        <v>17.198499999999999</v>
      </c>
      <c r="K20" s="66">
        <f t="shared" si="3"/>
        <v>1</v>
      </c>
      <c r="L20" s="65">
        <f>VLOOKUP($A20,'Return Data'!$B$7:$R$2292,17,0)</f>
        <v>15.0053</v>
      </c>
      <c r="M20" s="66">
        <f t="shared" si="4"/>
        <v>1</v>
      </c>
      <c r="N20" s="65">
        <f>VLOOKUP($A20,'Return Data'!$B$7:$R$2292,14,0)</f>
        <v>14.3523</v>
      </c>
      <c r="O20" s="66">
        <f t="shared" si="5"/>
        <v>1</v>
      </c>
      <c r="P20" s="65">
        <f>VLOOKUP($A20,'Return Data'!$B$7:$R$2292,15,0)</f>
        <v>10.5517</v>
      </c>
      <c r="Q20" s="66">
        <f t="shared" si="6"/>
        <v>1</v>
      </c>
      <c r="R20" s="65">
        <f>VLOOKUP($A20,'Return Data'!$B$7:$R$2292,16,0)</f>
        <v>11.223699999999999</v>
      </c>
      <c r="S20" s="67">
        <f t="shared" si="7"/>
        <v>1</v>
      </c>
    </row>
    <row r="21" spans="1:19" x14ac:dyDescent="0.3">
      <c r="A21" s="63" t="s">
        <v>1621</v>
      </c>
      <c r="B21" s="64">
        <f>VLOOKUP($A21,'Return Data'!$B$7:$R$2292,3,0)</f>
        <v>44530</v>
      </c>
      <c r="C21" s="65">
        <f>VLOOKUP($A21,'Return Data'!$B$7:$R$2292,4,0)</f>
        <v>45.833300000000001</v>
      </c>
      <c r="D21" s="65">
        <f>VLOOKUP($A21,'Return Data'!$B$7:$R$2292,10,0)</f>
        <v>9.1143999999999998</v>
      </c>
      <c r="E21" s="66">
        <f t="shared" si="0"/>
        <v>7</v>
      </c>
      <c r="F21" s="65">
        <f>VLOOKUP($A21,'Return Data'!$B$7:$R$2292,11,0)</f>
        <v>10.885</v>
      </c>
      <c r="G21" s="66">
        <f t="shared" si="1"/>
        <v>13</v>
      </c>
      <c r="H21" s="65">
        <f>VLOOKUP($A21,'Return Data'!$B$7:$R$2292,12,0)</f>
        <v>11.4457</v>
      </c>
      <c r="I21" s="66">
        <f t="shared" si="2"/>
        <v>13</v>
      </c>
      <c r="J21" s="65">
        <f>VLOOKUP($A21,'Return Data'!$B$7:$R$2292,13,0)</f>
        <v>10.965199999999999</v>
      </c>
      <c r="K21" s="66">
        <f t="shared" si="3"/>
        <v>12</v>
      </c>
      <c r="L21" s="65">
        <f>VLOOKUP($A21,'Return Data'!$B$7:$R$2292,17,0)</f>
        <v>9.1234999999999999</v>
      </c>
      <c r="M21" s="66">
        <f t="shared" si="4"/>
        <v>16</v>
      </c>
      <c r="N21" s="65">
        <f>VLOOKUP($A21,'Return Data'!$B$7:$R$2292,14,0)</f>
        <v>9.3902000000000001</v>
      </c>
      <c r="O21" s="66">
        <f t="shared" si="5"/>
        <v>13</v>
      </c>
      <c r="P21" s="65">
        <f>VLOOKUP($A21,'Return Data'!$B$7:$R$2292,15,0)</f>
        <v>7.4249999999999998</v>
      </c>
      <c r="Q21" s="66">
        <f t="shared" si="6"/>
        <v>12</v>
      </c>
      <c r="R21" s="65">
        <f>VLOOKUP($A21,'Return Data'!$B$7:$R$2292,16,0)</f>
        <v>8.3478999999999992</v>
      </c>
      <c r="S21" s="67">
        <f t="shared" si="7"/>
        <v>17</v>
      </c>
    </row>
    <row r="22" spans="1:19" x14ac:dyDescent="0.3">
      <c r="A22" s="63" t="s">
        <v>1622</v>
      </c>
      <c r="B22" s="64">
        <f>VLOOKUP($A22,'Return Data'!$B$7:$R$2292,3,0)</f>
        <v>44530</v>
      </c>
      <c r="C22" s="65">
        <f>VLOOKUP($A22,'Return Data'!$B$7:$R$2292,4,0)</f>
        <v>72.132099999999994</v>
      </c>
      <c r="D22" s="65">
        <f>VLOOKUP($A22,'Return Data'!$B$7:$R$2292,10,0)</f>
        <v>4.0359999999999996</v>
      </c>
      <c r="E22" s="66">
        <f t="shared" si="0"/>
        <v>17</v>
      </c>
      <c r="F22" s="65">
        <f>VLOOKUP($A22,'Return Data'!$B$7:$R$2292,11,0)</f>
        <v>10.980499999999999</v>
      </c>
      <c r="G22" s="66">
        <f t="shared" si="1"/>
        <v>12</v>
      </c>
      <c r="H22" s="65">
        <f>VLOOKUP($A22,'Return Data'!$B$7:$R$2292,12,0)</f>
        <v>10.479900000000001</v>
      </c>
      <c r="I22" s="66">
        <f t="shared" si="2"/>
        <v>15</v>
      </c>
      <c r="J22" s="65">
        <f>VLOOKUP($A22,'Return Data'!$B$7:$R$2292,13,0)</f>
        <v>9.4929000000000006</v>
      </c>
      <c r="K22" s="66">
        <f t="shared" si="3"/>
        <v>17</v>
      </c>
      <c r="L22" s="65">
        <f>VLOOKUP($A22,'Return Data'!$B$7:$R$2292,17,0)</f>
        <v>9.2278000000000002</v>
      </c>
      <c r="M22" s="66">
        <f t="shared" si="4"/>
        <v>15</v>
      </c>
      <c r="N22" s="65">
        <f>VLOOKUP($A22,'Return Data'!$B$7:$R$2292,14,0)</f>
        <v>9.6243999999999996</v>
      </c>
      <c r="O22" s="66">
        <f t="shared" si="5"/>
        <v>11</v>
      </c>
      <c r="P22" s="65">
        <f>VLOOKUP($A22,'Return Data'!$B$7:$R$2292,15,0)</f>
        <v>7.3452000000000002</v>
      </c>
      <c r="Q22" s="66">
        <f t="shared" si="6"/>
        <v>13</v>
      </c>
      <c r="R22" s="65">
        <f>VLOOKUP($A22,'Return Data'!$B$7:$R$2292,16,0)</f>
        <v>8.3454999999999995</v>
      </c>
      <c r="S22" s="67">
        <f t="shared" si="7"/>
        <v>18</v>
      </c>
    </row>
    <row r="23" spans="1:19" x14ac:dyDescent="0.3">
      <c r="A23" s="63" t="s">
        <v>2005</v>
      </c>
      <c r="B23" s="64">
        <f>VLOOKUP($A23,'Return Data'!$B$7:$R$2292,3,0)</f>
        <v>44530</v>
      </c>
      <c r="C23" s="65">
        <f>VLOOKUP($A23,'Return Data'!$B$7:$R$2292,4,0)</f>
        <v>25.259699999999999</v>
      </c>
      <c r="D23" s="65">
        <f>VLOOKUP($A23,'Return Data'!$B$7:$R$2292,10,0)</f>
        <v>4.3379000000000003</v>
      </c>
      <c r="E23" s="66">
        <f t="shared" si="0"/>
        <v>15</v>
      </c>
      <c r="F23" s="65">
        <f>VLOOKUP($A23,'Return Data'!$B$7:$R$2292,11,0)</f>
        <v>8.1647999999999996</v>
      </c>
      <c r="G23" s="66">
        <f t="shared" si="1"/>
        <v>18</v>
      </c>
      <c r="H23" s="65">
        <f>VLOOKUP($A23,'Return Data'!$B$7:$R$2292,12,0)</f>
        <v>7.2011000000000003</v>
      </c>
      <c r="I23" s="66">
        <f t="shared" si="2"/>
        <v>21</v>
      </c>
      <c r="J23" s="65">
        <f>VLOOKUP($A23,'Return Data'!$B$7:$R$2292,13,0)</f>
        <v>9.0411999999999999</v>
      </c>
      <c r="K23" s="66">
        <f t="shared" si="3"/>
        <v>18</v>
      </c>
      <c r="L23" s="65">
        <f>VLOOKUP($A23,'Return Data'!$B$7:$R$2292,17,0)</f>
        <v>7.2796000000000003</v>
      </c>
      <c r="M23" s="66">
        <f t="shared" si="4"/>
        <v>19</v>
      </c>
      <c r="N23" s="65">
        <f>VLOOKUP($A23,'Return Data'!$B$7:$R$2292,14,0)</f>
        <v>7.8235999999999999</v>
      </c>
      <c r="O23" s="66">
        <f t="shared" si="5"/>
        <v>18</v>
      </c>
      <c r="P23" s="65">
        <f>VLOOKUP($A23,'Return Data'!$B$7:$R$2292,15,0)</f>
        <v>7.1912000000000003</v>
      </c>
      <c r="Q23" s="66">
        <f t="shared" si="6"/>
        <v>16</v>
      </c>
      <c r="R23" s="65">
        <f>VLOOKUP($A23,'Return Data'!$B$7:$R$2292,16,0)</f>
        <v>8.7723999999999993</v>
      </c>
      <c r="S23" s="67">
        <f t="shared" si="7"/>
        <v>14</v>
      </c>
    </row>
    <row r="24" spans="1:19" x14ac:dyDescent="0.3">
      <c r="A24" s="63" t="s">
        <v>1623</v>
      </c>
      <c r="B24" s="64">
        <f>VLOOKUP($A24,'Return Data'!$B$7:$R$2292,3,0)</f>
        <v>44530</v>
      </c>
      <c r="C24" s="65">
        <f>VLOOKUP($A24,'Return Data'!$B$7:$R$2292,4,0)</f>
        <v>47.087400000000002</v>
      </c>
      <c r="D24" s="65">
        <f>VLOOKUP($A24,'Return Data'!$B$7:$R$2292,10,0)</f>
        <v>7.8920000000000003</v>
      </c>
      <c r="E24" s="66">
        <f t="shared" si="0"/>
        <v>11</v>
      </c>
      <c r="F24" s="65">
        <f>VLOOKUP($A24,'Return Data'!$B$7:$R$2292,11,0)</f>
        <v>10.112</v>
      </c>
      <c r="G24" s="66">
        <f t="shared" si="1"/>
        <v>14</v>
      </c>
      <c r="H24" s="65">
        <f>VLOOKUP($A24,'Return Data'!$B$7:$R$2292,12,0)</f>
        <v>11.483700000000001</v>
      </c>
      <c r="I24" s="66">
        <f t="shared" si="2"/>
        <v>12</v>
      </c>
      <c r="J24" s="65">
        <f>VLOOKUP($A24,'Return Data'!$B$7:$R$2292,13,0)</f>
        <v>11.5974</v>
      </c>
      <c r="K24" s="66">
        <f t="shared" si="3"/>
        <v>11</v>
      </c>
      <c r="L24" s="65">
        <f>VLOOKUP($A24,'Return Data'!$B$7:$R$2292,17,0)</f>
        <v>0.89690000000000003</v>
      </c>
      <c r="M24" s="66">
        <f t="shared" si="4"/>
        <v>20</v>
      </c>
      <c r="N24" s="65">
        <f>VLOOKUP($A24,'Return Data'!$B$7:$R$2292,14,0)</f>
        <v>1.9258</v>
      </c>
      <c r="O24" s="66">
        <f t="shared" si="5"/>
        <v>20</v>
      </c>
      <c r="P24" s="65">
        <f>VLOOKUP($A24,'Return Data'!$B$7:$R$2292,15,0)</f>
        <v>3.6335000000000002</v>
      </c>
      <c r="Q24" s="66">
        <f t="shared" si="6"/>
        <v>20</v>
      </c>
      <c r="R24" s="65">
        <f>VLOOKUP($A24,'Return Data'!$B$7:$R$2292,16,0)</f>
        <v>7.16</v>
      </c>
      <c r="S24" s="67">
        <f t="shared" si="7"/>
        <v>19</v>
      </c>
    </row>
    <row r="25" spans="1:19" x14ac:dyDescent="0.3">
      <c r="A25" s="63" t="s">
        <v>1625</v>
      </c>
      <c r="B25" s="64">
        <f>VLOOKUP($A25,'Return Data'!$B$7:$R$2292,3,0)</f>
        <v>44530</v>
      </c>
      <c r="C25" s="65">
        <f>VLOOKUP($A25,'Return Data'!$B$7:$R$2292,4,0)</f>
        <v>57.049900000000001</v>
      </c>
      <c r="D25" s="65">
        <f>VLOOKUP($A25,'Return Data'!$B$7:$R$2292,10,0)</f>
        <v>15.9438</v>
      </c>
      <c r="E25" s="66">
        <f t="shared" si="0"/>
        <v>3</v>
      </c>
      <c r="F25" s="65">
        <f>VLOOKUP($A25,'Return Data'!$B$7:$R$2292,11,0)</f>
        <v>15.5725</v>
      </c>
      <c r="G25" s="66">
        <f t="shared" si="1"/>
        <v>3</v>
      </c>
      <c r="H25" s="65">
        <f>VLOOKUP($A25,'Return Data'!$B$7:$R$2292,12,0)</f>
        <v>15.8132</v>
      </c>
      <c r="I25" s="66">
        <f t="shared" si="2"/>
        <v>4</v>
      </c>
      <c r="J25" s="65">
        <f>VLOOKUP($A25,'Return Data'!$B$7:$R$2292,13,0)</f>
        <v>17.0915</v>
      </c>
      <c r="K25" s="66">
        <f t="shared" si="3"/>
        <v>2</v>
      </c>
      <c r="L25" s="65">
        <f>VLOOKUP($A25,'Return Data'!$B$7:$R$2292,17,0)</f>
        <v>14.397</v>
      </c>
      <c r="M25" s="66">
        <f t="shared" si="4"/>
        <v>2</v>
      </c>
      <c r="N25" s="65">
        <f>VLOOKUP($A25,'Return Data'!$B$7:$R$2292,14,0)</f>
        <v>12.7468</v>
      </c>
      <c r="O25" s="66">
        <f t="shared" si="5"/>
        <v>2</v>
      </c>
      <c r="P25" s="65">
        <f>VLOOKUP($A25,'Return Data'!$B$7:$R$2292,15,0)</f>
        <v>9.0287000000000006</v>
      </c>
      <c r="Q25" s="66">
        <f t="shared" si="6"/>
        <v>5</v>
      </c>
      <c r="R25" s="65">
        <f>VLOOKUP($A25,'Return Data'!$B$7:$R$2292,16,0)</f>
        <v>10.292999999999999</v>
      </c>
      <c r="S25" s="67">
        <f t="shared" si="7"/>
        <v>5</v>
      </c>
    </row>
    <row r="26" spans="1:19" x14ac:dyDescent="0.3">
      <c r="A26" s="63" t="s">
        <v>1626</v>
      </c>
      <c r="B26" s="64">
        <f>VLOOKUP($A26,'Return Data'!$B$7:$R$2292,3,0)</f>
        <v>44530</v>
      </c>
      <c r="C26" s="65">
        <f>VLOOKUP($A26,'Return Data'!$B$7:$R$2292,4,0)</f>
        <v>25.114100000000001</v>
      </c>
      <c r="D26" s="65">
        <f>VLOOKUP($A26,'Return Data'!$B$7:$R$2292,10,0)</f>
        <v>27.696200000000001</v>
      </c>
      <c r="E26" s="66">
        <f t="shared" si="0"/>
        <v>1</v>
      </c>
      <c r="F26" s="65">
        <f>VLOOKUP($A26,'Return Data'!$B$7:$R$2292,11,0)</f>
        <v>20.0974</v>
      </c>
      <c r="G26" s="66">
        <f t="shared" si="1"/>
        <v>1</v>
      </c>
      <c r="H26" s="65">
        <f>VLOOKUP($A26,'Return Data'!$B$7:$R$2292,12,0)</f>
        <v>17.072099999999999</v>
      </c>
      <c r="I26" s="66">
        <f t="shared" si="2"/>
        <v>2</v>
      </c>
      <c r="J26" s="65">
        <f>VLOOKUP($A26,'Return Data'!$B$7:$R$2292,13,0)</f>
        <v>16.36</v>
      </c>
      <c r="K26" s="66">
        <f t="shared" si="3"/>
        <v>5</v>
      </c>
      <c r="L26" s="65">
        <f>VLOOKUP($A26,'Return Data'!$B$7:$R$2292,17,0)</f>
        <v>11.464600000000001</v>
      </c>
      <c r="M26" s="66">
        <f t="shared" si="4"/>
        <v>8</v>
      </c>
      <c r="N26" s="65">
        <f>VLOOKUP($A26,'Return Data'!$B$7:$R$2292,14,0)</f>
        <v>8.5236000000000001</v>
      </c>
      <c r="O26" s="66">
        <f t="shared" si="5"/>
        <v>17</v>
      </c>
      <c r="P26" s="65">
        <f>VLOOKUP($A26,'Return Data'!$B$7:$R$2292,15,0)</f>
        <v>7.2786</v>
      </c>
      <c r="Q26" s="66">
        <f t="shared" si="6"/>
        <v>15</v>
      </c>
      <c r="R26" s="65">
        <f>VLOOKUP($A26,'Return Data'!$B$7:$R$2292,16,0)</f>
        <v>8.6661999999999999</v>
      </c>
      <c r="S26" s="67">
        <f t="shared" si="7"/>
        <v>15</v>
      </c>
    </row>
    <row r="27" spans="1:19" x14ac:dyDescent="0.3">
      <c r="A27" s="63" t="s">
        <v>1627</v>
      </c>
      <c r="B27" s="64">
        <f>VLOOKUP($A27,'Return Data'!$B$7:$R$2292,3,0)</f>
        <v>44530</v>
      </c>
      <c r="C27" s="65">
        <f>VLOOKUP($A27,'Return Data'!$B$7:$R$2292,4,0)</f>
        <v>1.0192000000000001</v>
      </c>
      <c r="D27" s="65">
        <f>VLOOKUP($A27,'Return Data'!$B$7:$R$2292,10,0)</f>
        <v>10.755100000000001</v>
      </c>
      <c r="E27" s="66">
        <f t="shared" si="0"/>
        <v>5</v>
      </c>
      <c r="F27" s="65">
        <f>VLOOKUP($A27,'Return Data'!$B$7:$R$2292,11,0)</f>
        <v>11.0433</v>
      </c>
      <c r="G27" s="66">
        <f t="shared" si="1"/>
        <v>11</v>
      </c>
      <c r="H27" s="65">
        <f>VLOOKUP($A27,'Return Data'!$B$7:$R$2292,12,0)</f>
        <v>11.3611</v>
      </c>
      <c r="I27" s="66">
        <f t="shared" si="2"/>
        <v>14</v>
      </c>
      <c r="J27" s="65">
        <f>VLOOKUP($A27,'Return Data'!$B$7:$R$2292,13,0)</f>
        <v>-15.5433</v>
      </c>
      <c r="K27" s="66">
        <f t="shared" si="3"/>
        <v>21</v>
      </c>
      <c r="L27" s="65"/>
      <c r="M27" s="66"/>
      <c r="N27" s="65"/>
      <c r="O27" s="66"/>
      <c r="P27" s="65"/>
      <c r="Q27" s="66"/>
      <c r="R27" s="65">
        <f>VLOOKUP($A27,'Return Data'!$B$7:$R$2292,16,0)</f>
        <v>-5.6368999999999998</v>
      </c>
      <c r="S27" s="67">
        <f t="shared" si="7"/>
        <v>21</v>
      </c>
    </row>
    <row r="28" spans="1:19" x14ac:dyDescent="0.3">
      <c r="A28" s="63" t="s">
        <v>1628</v>
      </c>
      <c r="B28" s="64">
        <f>VLOOKUP($A28,'Return Data'!$B$7:$R$2292,3,0)</f>
        <v>44530</v>
      </c>
      <c r="C28" s="65">
        <f>VLOOKUP($A28,'Return Data'!$B$7:$R$2292,4,0)</f>
        <v>54.720599999999997</v>
      </c>
      <c r="D28" s="65">
        <f>VLOOKUP($A28,'Return Data'!$B$7:$R$2292,10,0)</f>
        <v>17.717199999999998</v>
      </c>
      <c r="E28" s="66">
        <f t="shared" si="0"/>
        <v>2</v>
      </c>
      <c r="F28" s="65">
        <f>VLOOKUP($A28,'Return Data'!$B$7:$R$2292,11,0)</f>
        <v>19.224699999999999</v>
      </c>
      <c r="G28" s="66">
        <f t="shared" si="1"/>
        <v>2</v>
      </c>
      <c r="H28" s="65">
        <f>VLOOKUP($A28,'Return Data'!$B$7:$R$2292,12,0)</f>
        <v>17.7788</v>
      </c>
      <c r="I28" s="66">
        <f t="shared" si="2"/>
        <v>1</v>
      </c>
      <c r="J28" s="65">
        <f>VLOOKUP($A28,'Return Data'!$B$7:$R$2292,13,0)</f>
        <v>16.0962</v>
      </c>
      <c r="K28" s="66">
        <f t="shared" si="3"/>
        <v>6</v>
      </c>
      <c r="L28" s="65">
        <f>VLOOKUP($A28,'Return Data'!$B$7:$R$2292,17,0)</f>
        <v>12.199</v>
      </c>
      <c r="M28" s="66">
        <f>RANK(L28,L$8:L$28,0)</f>
        <v>5</v>
      </c>
      <c r="N28" s="65">
        <f>VLOOKUP($A28,'Return Data'!$B$7:$R$2292,14,0)</f>
        <v>9.6035000000000004</v>
      </c>
      <c r="O28" s="66">
        <f>RANK(N28,N$8:N$28,0)</f>
        <v>12</v>
      </c>
      <c r="P28" s="65">
        <f>VLOOKUP($A28,'Return Data'!$B$7:$R$2292,15,0)</f>
        <v>8.6069999999999993</v>
      </c>
      <c r="Q28" s="66">
        <f>RANK(P28,P$8:P$28,0)</f>
        <v>8</v>
      </c>
      <c r="R28" s="65">
        <f>VLOOKUP($A28,'Return Data'!$B$7:$R$2292,16,0)</f>
        <v>10.136100000000001</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8.3772619047619035</v>
      </c>
      <c r="E30" s="74"/>
      <c r="F30" s="75">
        <f>AVERAGE(F8:F28)</f>
        <v>11.595009523809521</v>
      </c>
      <c r="G30" s="74"/>
      <c r="H30" s="75">
        <f>AVERAGE(H8:H28)</f>
        <v>12.091690476190475</v>
      </c>
      <c r="I30" s="74"/>
      <c r="J30" s="75">
        <f>AVERAGE(J8:J28)</f>
        <v>11.03301904761905</v>
      </c>
      <c r="K30" s="74"/>
      <c r="L30" s="75">
        <f>AVERAGE(L8:L28)</f>
        <v>10.400539999999999</v>
      </c>
      <c r="M30" s="74"/>
      <c r="N30" s="75">
        <f>AVERAGE(N8:N28)</f>
        <v>9.5997050000000002</v>
      </c>
      <c r="O30" s="74"/>
      <c r="P30" s="75">
        <f>AVERAGE(P8:P28)</f>
        <v>7.8970549999999999</v>
      </c>
      <c r="Q30" s="74"/>
      <c r="R30" s="75">
        <f>AVERAGE(R8:R28)</f>
        <v>8.6985666666666681</v>
      </c>
      <c r="S30" s="76"/>
    </row>
    <row r="31" spans="1:19" x14ac:dyDescent="0.3">
      <c r="A31" s="73" t="s">
        <v>28</v>
      </c>
      <c r="B31" s="74"/>
      <c r="C31" s="74"/>
      <c r="D31" s="75">
        <f>MIN(D8:D28)</f>
        <v>-2.2854999999999999</v>
      </c>
      <c r="E31" s="74"/>
      <c r="F31" s="75">
        <f>MIN(F8:F28)</f>
        <v>6.7264999999999997</v>
      </c>
      <c r="G31" s="74"/>
      <c r="H31" s="75">
        <f>MIN(H8:H28)</f>
        <v>7.2011000000000003</v>
      </c>
      <c r="I31" s="74"/>
      <c r="J31" s="75">
        <f>MIN(J8:J28)</f>
        <v>-15.5433</v>
      </c>
      <c r="K31" s="74"/>
      <c r="L31" s="75">
        <f>MIN(L8:L28)</f>
        <v>0.89690000000000003</v>
      </c>
      <c r="M31" s="74"/>
      <c r="N31" s="75">
        <f>MIN(N8:N28)</f>
        <v>1.9258</v>
      </c>
      <c r="O31" s="74"/>
      <c r="P31" s="75">
        <f>MIN(P8:P28)</f>
        <v>3.6335000000000002</v>
      </c>
      <c r="Q31" s="74"/>
      <c r="R31" s="75">
        <f>MIN(R8:R28)</f>
        <v>-5.6368999999999998</v>
      </c>
      <c r="S31" s="76"/>
    </row>
    <row r="32" spans="1:19" ht="15" thickBot="1" x14ac:dyDescent="0.35">
      <c r="A32" s="77" t="s">
        <v>29</v>
      </c>
      <c r="B32" s="78"/>
      <c r="C32" s="78"/>
      <c r="D32" s="79">
        <f>MAX(D8:D28)</f>
        <v>27.696200000000001</v>
      </c>
      <c r="E32" s="78"/>
      <c r="F32" s="79">
        <f>MAX(F8:F28)</f>
        <v>20.0974</v>
      </c>
      <c r="G32" s="78"/>
      <c r="H32" s="79">
        <f>MAX(H8:H28)</f>
        <v>17.7788</v>
      </c>
      <c r="I32" s="78"/>
      <c r="J32" s="79">
        <f>MAX(J8:J28)</f>
        <v>17.198499999999999</v>
      </c>
      <c r="K32" s="78"/>
      <c r="L32" s="79">
        <f>MAX(L8:L28)</f>
        <v>15.0053</v>
      </c>
      <c r="M32" s="78"/>
      <c r="N32" s="79">
        <f>MAX(N8:N28)</f>
        <v>14.3523</v>
      </c>
      <c r="O32" s="78"/>
      <c r="P32" s="79">
        <f>MAX(P8:P28)</f>
        <v>10.5517</v>
      </c>
      <c r="Q32" s="78"/>
      <c r="R32" s="79">
        <f>MAX(R8:R28)</f>
        <v>11.223699999999999</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1629</v>
      </c>
      <c r="B8" s="64">
        <f>VLOOKUP($A8,'Return Data'!$B$7:$R$2292,3,0)</f>
        <v>44530</v>
      </c>
      <c r="C8" s="65">
        <f>VLOOKUP($A8,'Return Data'!$B$7:$R$2292,4,0)</f>
        <v>49.942300000000003</v>
      </c>
      <c r="D8" s="65">
        <f>VLOOKUP($A8,'Return Data'!$B$7:$R$2292,10,0)</f>
        <v>8.1715999999999998</v>
      </c>
      <c r="E8" s="66">
        <f t="shared" ref="E8:E28" si="0">RANK(D8,D$8:D$28,0)</f>
        <v>8</v>
      </c>
      <c r="F8" s="65">
        <f>VLOOKUP($A8,'Return Data'!$B$7:$R$2292,11,0)</f>
        <v>12.310600000000001</v>
      </c>
      <c r="G8" s="66">
        <f t="shared" ref="G8:G28" si="1">RANK(F8,F$8:F$28,0)</f>
        <v>6</v>
      </c>
      <c r="H8" s="65">
        <f>VLOOKUP($A8,'Return Data'!$B$7:$R$2292,12,0)</f>
        <v>12.114599999999999</v>
      </c>
      <c r="I8" s="66">
        <f t="shared" ref="I8:I28" si="2">RANK(H8,H$8:H$28,0)</f>
        <v>7</v>
      </c>
      <c r="J8" s="65">
        <f>VLOOKUP($A8,'Return Data'!$B$7:$R$2292,13,0)</f>
        <v>15.7319</v>
      </c>
      <c r="K8" s="66">
        <f t="shared" ref="K8:K28" si="3">RANK(J8,J$8:J$28,0)</f>
        <v>3</v>
      </c>
      <c r="L8" s="65">
        <f>VLOOKUP($A8,'Return Data'!$B$7:$R$2292,17,0)</f>
        <v>11.067</v>
      </c>
      <c r="M8" s="66">
        <f t="shared" ref="M8:M26" si="4">RANK(L8,L$8:L$28,0)</f>
        <v>7</v>
      </c>
      <c r="N8" s="65">
        <f>VLOOKUP($A8,'Return Data'!$B$7:$R$2292,14,0)</f>
        <v>9.6344999999999992</v>
      </c>
      <c r="O8" s="66">
        <f t="shared" ref="O8:O26" si="5">RANK(N8,N$8:N$28,0)</f>
        <v>7</v>
      </c>
      <c r="P8" s="65">
        <f>VLOOKUP($A8,'Return Data'!$B$7:$R$2292,15,0)</f>
        <v>7.4451000000000001</v>
      </c>
      <c r="Q8" s="66">
        <f t="shared" ref="Q8:Q26" si="6">RANK(P8,P$8:P$28,0)</f>
        <v>9</v>
      </c>
      <c r="R8" s="65">
        <f>VLOOKUP($A8,'Return Data'!$B$7:$R$2292,16,0)</f>
        <v>9.6044999999999998</v>
      </c>
      <c r="S8" s="67">
        <f t="shared" ref="S8:S28" si="7">RANK(R8,R$8:R$28,0)</f>
        <v>3</v>
      </c>
    </row>
    <row r="9" spans="1:20" x14ac:dyDescent="0.3">
      <c r="A9" s="63" t="s">
        <v>1630</v>
      </c>
      <c r="B9" s="64">
        <f>VLOOKUP($A9,'Return Data'!$B$7:$R$2292,3,0)</f>
        <v>44530</v>
      </c>
      <c r="C9" s="65">
        <f>VLOOKUP($A9,'Return Data'!$B$7:$R$2292,4,0)</f>
        <v>24.392499999999998</v>
      </c>
      <c r="D9" s="65">
        <f>VLOOKUP($A9,'Return Data'!$B$7:$R$2292,10,0)</f>
        <v>7.1935000000000002</v>
      </c>
      <c r="E9" s="66">
        <f t="shared" si="0"/>
        <v>11</v>
      </c>
      <c r="F9" s="65">
        <f>VLOOKUP($A9,'Return Data'!$B$7:$R$2292,11,0)</f>
        <v>12.685600000000001</v>
      </c>
      <c r="G9" s="66">
        <f t="shared" si="1"/>
        <v>5</v>
      </c>
      <c r="H9" s="65">
        <f>VLOOKUP($A9,'Return Data'!$B$7:$R$2292,12,0)</f>
        <v>12.957599999999999</v>
      </c>
      <c r="I9" s="66">
        <f t="shared" si="2"/>
        <v>6</v>
      </c>
      <c r="J9" s="65">
        <f>VLOOKUP($A9,'Return Data'!$B$7:$R$2292,13,0)</f>
        <v>12.3529</v>
      </c>
      <c r="K9" s="66">
        <f t="shared" si="3"/>
        <v>7</v>
      </c>
      <c r="L9" s="65">
        <f>VLOOKUP($A9,'Return Data'!$B$7:$R$2292,17,0)</f>
        <v>11.9925</v>
      </c>
      <c r="M9" s="66">
        <f t="shared" si="4"/>
        <v>3</v>
      </c>
      <c r="N9" s="65">
        <f>VLOOKUP($A9,'Return Data'!$B$7:$R$2292,14,0)</f>
        <v>8.8318999999999992</v>
      </c>
      <c r="O9" s="66">
        <f t="shared" si="5"/>
        <v>10</v>
      </c>
      <c r="P9" s="65">
        <f>VLOOKUP($A9,'Return Data'!$B$7:$R$2292,15,0)</f>
        <v>7.9526000000000003</v>
      </c>
      <c r="Q9" s="66">
        <f t="shared" si="6"/>
        <v>5</v>
      </c>
      <c r="R9" s="65">
        <f>VLOOKUP($A9,'Return Data'!$B$7:$R$2292,16,0)</f>
        <v>8.1480999999999995</v>
      </c>
      <c r="S9" s="67">
        <f t="shared" si="7"/>
        <v>14</v>
      </c>
    </row>
    <row r="10" spans="1:20" x14ac:dyDescent="0.3">
      <c r="A10" s="63" t="s">
        <v>1631</v>
      </c>
      <c r="B10" s="64">
        <f>VLOOKUP($A10,'Return Data'!$B$7:$R$2292,3,0)</f>
        <v>44530</v>
      </c>
      <c r="C10" s="65">
        <f>VLOOKUP($A10,'Return Data'!$B$7:$R$2292,4,0)</f>
        <v>30.547000000000001</v>
      </c>
      <c r="D10" s="65">
        <f>VLOOKUP($A10,'Return Data'!$B$7:$R$2292,10,0)</f>
        <v>3.0666000000000002</v>
      </c>
      <c r="E10" s="66">
        <f t="shared" si="0"/>
        <v>17</v>
      </c>
      <c r="F10" s="65">
        <f>VLOOKUP($A10,'Return Data'!$B$7:$R$2292,11,0)</f>
        <v>7.8849999999999998</v>
      </c>
      <c r="G10" s="66">
        <f t="shared" si="1"/>
        <v>16</v>
      </c>
      <c r="H10" s="65">
        <f>VLOOKUP($A10,'Return Data'!$B$7:$R$2292,12,0)</f>
        <v>6.9946999999999999</v>
      </c>
      <c r="I10" s="66">
        <f t="shared" si="2"/>
        <v>20</v>
      </c>
      <c r="J10" s="65">
        <f>VLOOKUP($A10,'Return Data'!$B$7:$R$2292,13,0)</f>
        <v>6.4341999999999997</v>
      </c>
      <c r="K10" s="66">
        <f t="shared" si="3"/>
        <v>20</v>
      </c>
      <c r="L10" s="65">
        <f>VLOOKUP($A10,'Return Data'!$B$7:$R$2292,17,0)</f>
        <v>9.2083999999999993</v>
      </c>
      <c r="M10" s="66">
        <f t="shared" si="4"/>
        <v>11</v>
      </c>
      <c r="N10" s="65">
        <f>VLOOKUP($A10,'Return Data'!$B$7:$R$2292,14,0)</f>
        <v>10.211</v>
      </c>
      <c r="O10" s="66">
        <f t="shared" si="5"/>
        <v>6</v>
      </c>
      <c r="P10" s="65">
        <f>VLOOKUP($A10,'Return Data'!$B$7:$R$2292,15,0)</f>
        <v>7.6916000000000002</v>
      </c>
      <c r="Q10" s="66">
        <f t="shared" si="6"/>
        <v>7</v>
      </c>
      <c r="R10" s="65">
        <f>VLOOKUP($A10,'Return Data'!$B$7:$R$2292,16,0)</f>
        <v>6.6923000000000004</v>
      </c>
      <c r="S10" s="67">
        <f t="shared" si="7"/>
        <v>19</v>
      </c>
    </row>
    <row r="11" spans="1:20" x14ac:dyDescent="0.3">
      <c r="A11" s="63" t="s">
        <v>1632</v>
      </c>
      <c r="B11" s="64">
        <f>VLOOKUP($A11,'Return Data'!$B$7:$R$2292,3,0)</f>
        <v>44530</v>
      </c>
      <c r="C11" s="65">
        <f>VLOOKUP($A11,'Return Data'!$B$7:$R$2292,4,0)</f>
        <v>34.685499999999998</v>
      </c>
      <c r="D11" s="65">
        <f>VLOOKUP($A11,'Return Data'!$B$7:$R$2292,10,0)</f>
        <v>1.4177</v>
      </c>
      <c r="E11" s="66">
        <f t="shared" si="0"/>
        <v>20</v>
      </c>
      <c r="F11" s="65">
        <f>VLOOKUP($A11,'Return Data'!$B$7:$R$2292,11,0)</f>
        <v>6.5316000000000001</v>
      </c>
      <c r="G11" s="66">
        <f t="shared" si="1"/>
        <v>18</v>
      </c>
      <c r="H11" s="65">
        <f>VLOOKUP($A11,'Return Data'!$B$7:$R$2292,12,0)</f>
        <v>7.2720000000000002</v>
      </c>
      <c r="I11" s="66">
        <f t="shared" si="2"/>
        <v>19</v>
      </c>
      <c r="J11" s="65">
        <f>VLOOKUP($A11,'Return Data'!$B$7:$R$2292,13,0)</f>
        <v>8.5536999999999992</v>
      </c>
      <c r="K11" s="66">
        <f t="shared" si="3"/>
        <v>16</v>
      </c>
      <c r="L11" s="65">
        <f>VLOOKUP($A11,'Return Data'!$B$7:$R$2292,17,0)</f>
        <v>7.5964</v>
      </c>
      <c r="M11" s="66">
        <f t="shared" si="4"/>
        <v>16</v>
      </c>
      <c r="N11" s="65">
        <f>VLOOKUP($A11,'Return Data'!$B$7:$R$2292,14,0)</f>
        <v>8.0202000000000009</v>
      </c>
      <c r="O11" s="66">
        <f t="shared" si="5"/>
        <v>14</v>
      </c>
      <c r="P11" s="65">
        <f>VLOOKUP($A11,'Return Data'!$B$7:$R$2292,15,0)</f>
        <v>6.7446000000000002</v>
      </c>
      <c r="Q11" s="66">
        <f t="shared" si="6"/>
        <v>11</v>
      </c>
      <c r="R11" s="65">
        <f>VLOOKUP($A11,'Return Data'!$B$7:$R$2292,16,0)</f>
        <v>7.5000999999999998</v>
      </c>
      <c r="S11" s="67">
        <f t="shared" si="7"/>
        <v>16</v>
      </c>
    </row>
    <row r="12" spans="1:20" x14ac:dyDescent="0.3">
      <c r="A12" s="63" t="s">
        <v>1633</v>
      </c>
      <c r="B12" s="64">
        <f>VLOOKUP($A12,'Return Data'!$B$7:$R$2292,3,0)</f>
        <v>44530</v>
      </c>
      <c r="C12" s="65">
        <f>VLOOKUP($A12,'Return Data'!$B$7:$R$2292,4,0)</f>
        <v>22.921299999999999</v>
      </c>
      <c r="D12" s="65">
        <f>VLOOKUP($A12,'Return Data'!$B$7:$R$2292,10,0)</f>
        <v>3.6314000000000002</v>
      </c>
      <c r="E12" s="66">
        <f t="shared" si="0"/>
        <v>15</v>
      </c>
      <c r="F12" s="65">
        <f>VLOOKUP($A12,'Return Data'!$B$7:$R$2292,11,0)</f>
        <v>9.6138999999999992</v>
      </c>
      <c r="G12" s="66">
        <f t="shared" si="1"/>
        <v>14</v>
      </c>
      <c r="H12" s="65">
        <f>VLOOKUP($A12,'Return Data'!$B$7:$R$2292,12,0)</f>
        <v>11.3279</v>
      </c>
      <c r="I12" s="66">
        <f t="shared" si="2"/>
        <v>9</v>
      </c>
      <c r="J12" s="65">
        <f>VLOOKUP($A12,'Return Data'!$B$7:$R$2292,13,0)</f>
        <v>9.4474</v>
      </c>
      <c r="K12" s="66">
        <f t="shared" si="3"/>
        <v>13</v>
      </c>
      <c r="L12" s="65">
        <f>VLOOKUP($A12,'Return Data'!$B$7:$R$2292,17,0)</f>
        <v>9.8462999999999994</v>
      </c>
      <c r="M12" s="66">
        <f t="shared" si="4"/>
        <v>10</v>
      </c>
      <c r="N12" s="65">
        <f>VLOOKUP($A12,'Return Data'!$B$7:$R$2292,14,0)</f>
        <v>3.8954</v>
      </c>
      <c r="O12" s="66">
        <f t="shared" si="5"/>
        <v>19</v>
      </c>
      <c r="P12" s="65">
        <f>VLOOKUP($A12,'Return Data'!$B$7:$R$2292,15,0)</f>
        <v>4.1745000000000001</v>
      </c>
      <c r="Q12" s="66">
        <f t="shared" si="6"/>
        <v>19</v>
      </c>
      <c r="R12" s="65">
        <f>VLOOKUP($A12,'Return Data'!$B$7:$R$2292,16,0)</f>
        <v>6.7426000000000004</v>
      </c>
      <c r="S12" s="67">
        <f t="shared" si="7"/>
        <v>18</v>
      </c>
    </row>
    <row r="13" spans="1:20" x14ac:dyDescent="0.3">
      <c r="A13" s="63" t="s">
        <v>1634</v>
      </c>
      <c r="B13" s="64">
        <f>VLOOKUP($A13,'Return Data'!$B$7:$R$2292,3,0)</f>
        <v>44530</v>
      </c>
      <c r="C13" s="65">
        <f>VLOOKUP($A13,'Return Data'!$B$7:$R$2292,4,0)</f>
        <v>86.513376512725301</v>
      </c>
      <c r="D13" s="65">
        <f>VLOOKUP($A13,'Return Data'!$B$7:$R$2292,10,0)</f>
        <v>4.2054</v>
      </c>
      <c r="E13" s="66">
        <f t="shared" si="0"/>
        <v>13</v>
      </c>
      <c r="F13" s="65">
        <f>VLOOKUP($A13,'Return Data'!$B$7:$R$2292,11,0)</f>
        <v>9.9202999999999992</v>
      </c>
      <c r="G13" s="66">
        <f t="shared" si="1"/>
        <v>13</v>
      </c>
      <c r="H13" s="65">
        <f>VLOOKUP($A13,'Return Data'!$B$7:$R$2292,12,0)</f>
        <v>10.952</v>
      </c>
      <c r="I13" s="66">
        <f t="shared" si="2"/>
        <v>10</v>
      </c>
      <c r="J13" s="65">
        <f>VLOOKUP($A13,'Return Data'!$B$7:$R$2292,13,0)</f>
        <v>11.1722</v>
      </c>
      <c r="K13" s="66">
        <f t="shared" si="3"/>
        <v>9</v>
      </c>
      <c r="L13" s="65">
        <f>VLOOKUP($A13,'Return Data'!$B$7:$R$2292,17,0)</f>
        <v>11.7537</v>
      </c>
      <c r="M13" s="66">
        <f t="shared" si="4"/>
        <v>4</v>
      </c>
      <c r="N13" s="65">
        <f>VLOOKUP($A13,'Return Data'!$B$7:$R$2292,14,0)</f>
        <v>11.4399</v>
      </c>
      <c r="O13" s="66">
        <f t="shared" si="5"/>
        <v>3</v>
      </c>
      <c r="P13" s="65">
        <f>VLOOKUP($A13,'Return Data'!$B$7:$R$2292,15,0)</f>
        <v>8.6966000000000001</v>
      </c>
      <c r="Q13" s="66">
        <f t="shared" si="6"/>
        <v>3</v>
      </c>
      <c r="R13" s="65">
        <f>VLOOKUP($A13,'Return Data'!$B$7:$R$2292,16,0)</f>
        <v>8.5778999999999996</v>
      </c>
      <c r="S13" s="67">
        <f t="shared" si="7"/>
        <v>9</v>
      </c>
    </row>
    <row r="14" spans="1:20" x14ac:dyDescent="0.3">
      <c r="A14" s="63" t="s">
        <v>1635</v>
      </c>
      <c r="B14" s="64">
        <f>VLOOKUP($A14,'Return Data'!$B$7:$R$2292,3,0)</f>
        <v>44530</v>
      </c>
      <c r="C14" s="65">
        <f>VLOOKUP($A14,'Return Data'!$B$7:$R$2292,4,0)</f>
        <v>43.264600000000002</v>
      </c>
      <c r="D14" s="65">
        <f>VLOOKUP($A14,'Return Data'!$B$7:$R$2292,10,0)</f>
        <v>-3.8961999999999999</v>
      </c>
      <c r="E14" s="66">
        <f t="shared" si="0"/>
        <v>21</v>
      </c>
      <c r="F14" s="65">
        <f>VLOOKUP($A14,'Return Data'!$B$7:$R$2292,11,0)</f>
        <v>5.0468999999999999</v>
      </c>
      <c r="G14" s="66">
        <f t="shared" si="1"/>
        <v>21</v>
      </c>
      <c r="H14" s="65">
        <f>VLOOKUP($A14,'Return Data'!$B$7:$R$2292,12,0)</f>
        <v>8.5782000000000007</v>
      </c>
      <c r="I14" s="66">
        <f t="shared" si="2"/>
        <v>16</v>
      </c>
      <c r="J14" s="65">
        <f>VLOOKUP($A14,'Return Data'!$B$7:$R$2292,13,0)</f>
        <v>8.0260999999999996</v>
      </c>
      <c r="K14" s="66">
        <f t="shared" si="3"/>
        <v>17</v>
      </c>
      <c r="L14" s="65">
        <f>VLOOKUP($A14,'Return Data'!$B$7:$R$2292,17,0)</f>
        <v>8.1118000000000006</v>
      </c>
      <c r="M14" s="66">
        <f t="shared" si="4"/>
        <v>15</v>
      </c>
      <c r="N14" s="65">
        <f>VLOOKUP($A14,'Return Data'!$B$7:$R$2292,14,0)</f>
        <v>7.1858000000000004</v>
      </c>
      <c r="O14" s="66">
        <f t="shared" si="5"/>
        <v>17</v>
      </c>
      <c r="P14" s="65">
        <f>VLOOKUP($A14,'Return Data'!$B$7:$R$2292,15,0)</f>
        <v>5.1510999999999996</v>
      </c>
      <c r="Q14" s="66">
        <f t="shared" si="6"/>
        <v>18</v>
      </c>
      <c r="R14" s="65">
        <f>VLOOKUP($A14,'Return Data'!$B$7:$R$2292,16,0)</f>
        <v>8.7394999999999996</v>
      </c>
      <c r="S14" s="67">
        <f t="shared" si="7"/>
        <v>7</v>
      </c>
    </row>
    <row r="15" spans="1:20" x14ac:dyDescent="0.3">
      <c r="A15" s="63" t="s">
        <v>1636</v>
      </c>
      <c r="B15" s="64">
        <f>VLOOKUP($A15,'Return Data'!$B$7:$R$2292,3,0)</f>
        <v>44530</v>
      </c>
      <c r="C15" s="65">
        <f>VLOOKUP($A15,'Return Data'!$B$7:$R$2292,4,0)</f>
        <v>67.716499999999996</v>
      </c>
      <c r="D15" s="65">
        <f>VLOOKUP($A15,'Return Data'!$B$7:$R$2292,10,0)</f>
        <v>3.7012</v>
      </c>
      <c r="E15" s="66">
        <f t="shared" si="0"/>
        <v>14</v>
      </c>
      <c r="F15" s="65">
        <f>VLOOKUP($A15,'Return Data'!$B$7:$R$2292,11,0)</f>
        <v>6.3875000000000002</v>
      </c>
      <c r="G15" s="66">
        <f t="shared" si="1"/>
        <v>19</v>
      </c>
      <c r="H15" s="65">
        <f>VLOOKUP($A15,'Return Data'!$B$7:$R$2292,12,0)</f>
        <v>8.4543999999999997</v>
      </c>
      <c r="I15" s="66">
        <f t="shared" si="2"/>
        <v>17</v>
      </c>
      <c r="J15" s="65">
        <f>VLOOKUP($A15,'Return Data'!$B$7:$R$2292,13,0)</f>
        <v>9.0030999999999999</v>
      </c>
      <c r="K15" s="66">
        <f t="shared" si="3"/>
        <v>14</v>
      </c>
      <c r="L15" s="65">
        <f>VLOOKUP($A15,'Return Data'!$B$7:$R$2292,17,0)</f>
        <v>7.4888000000000003</v>
      </c>
      <c r="M15" s="66">
        <f t="shared" si="4"/>
        <v>17</v>
      </c>
      <c r="N15" s="65">
        <f>VLOOKUP($A15,'Return Data'!$B$7:$R$2292,14,0)</f>
        <v>8.0801999999999996</v>
      </c>
      <c r="O15" s="66">
        <f t="shared" si="5"/>
        <v>13</v>
      </c>
      <c r="P15" s="65">
        <f>VLOOKUP($A15,'Return Data'!$B$7:$R$2292,15,0)</f>
        <v>6.2488999999999999</v>
      </c>
      <c r="Q15" s="66">
        <f t="shared" si="6"/>
        <v>15</v>
      </c>
      <c r="R15" s="65">
        <f>VLOOKUP($A15,'Return Data'!$B$7:$R$2292,16,0)</f>
        <v>9.4482999999999997</v>
      </c>
      <c r="S15" s="67">
        <f t="shared" si="7"/>
        <v>5</v>
      </c>
    </row>
    <row r="16" spans="1:20" x14ac:dyDescent="0.3">
      <c r="A16" s="63" t="s">
        <v>1638</v>
      </c>
      <c r="B16" s="64">
        <f>VLOOKUP($A16,'Return Data'!$B$7:$R$2292,3,0)</f>
        <v>44530</v>
      </c>
      <c r="C16" s="65">
        <f>VLOOKUP($A16,'Return Data'!$B$7:$R$2292,4,0)</f>
        <v>59.030799999999999</v>
      </c>
      <c r="D16" s="65">
        <f>VLOOKUP($A16,'Return Data'!$B$7:$R$2292,10,0)</f>
        <v>7.7701000000000002</v>
      </c>
      <c r="E16" s="66">
        <f t="shared" si="0"/>
        <v>9</v>
      </c>
      <c r="F16" s="65">
        <f>VLOOKUP($A16,'Return Data'!$B$7:$R$2292,11,0)</f>
        <v>11.0181</v>
      </c>
      <c r="G16" s="66">
        <f t="shared" si="1"/>
        <v>9</v>
      </c>
      <c r="H16" s="65">
        <f>VLOOKUP($A16,'Return Data'!$B$7:$R$2292,12,0)</f>
        <v>13.532299999999999</v>
      </c>
      <c r="I16" s="66">
        <f t="shared" si="2"/>
        <v>5</v>
      </c>
      <c r="J16" s="65">
        <f>VLOOKUP($A16,'Return Data'!$B$7:$R$2292,13,0)</f>
        <v>15.8949</v>
      </c>
      <c r="K16" s="66">
        <f t="shared" si="3"/>
        <v>2</v>
      </c>
      <c r="L16" s="65">
        <f>VLOOKUP($A16,'Return Data'!$B$7:$R$2292,17,0)</f>
        <v>11.4084</v>
      </c>
      <c r="M16" s="66">
        <f t="shared" si="4"/>
        <v>6</v>
      </c>
      <c r="N16" s="65">
        <f>VLOOKUP($A16,'Return Data'!$B$7:$R$2292,14,0)</f>
        <v>10.437200000000001</v>
      </c>
      <c r="O16" s="66">
        <f t="shared" si="5"/>
        <v>4</v>
      </c>
      <c r="P16" s="65">
        <f>VLOOKUP($A16,'Return Data'!$B$7:$R$2292,15,0)</f>
        <v>7.5442</v>
      </c>
      <c r="Q16" s="66">
        <f t="shared" si="6"/>
        <v>8</v>
      </c>
      <c r="R16" s="65">
        <f>VLOOKUP($A16,'Return Data'!$B$7:$R$2292,16,0)</f>
        <v>10.4015</v>
      </c>
      <c r="S16" s="67">
        <f t="shared" si="7"/>
        <v>1</v>
      </c>
    </row>
    <row r="17" spans="1:19" x14ac:dyDescent="0.3">
      <c r="A17" s="63" t="s">
        <v>1639</v>
      </c>
      <c r="B17" s="64">
        <f>VLOOKUP($A17,'Return Data'!$B$7:$R$2292,3,0)</f>
        <v>44530</v>
      </c>
      <c r="C17" s="65">
        <f>VLOOKUP($A17,'Return Data'!$B$7:$R$2292,4,0)</f>
        <v>45.956000000000003</v>
      </c>
      <c r="D17" s="65">
        <f>VLOOKUP($A17,'Return Data'!$B$7:$R$2292,10,0)</f>
        <v>5.2864000000000004</v>
      </c>
      <c r="E17" s="66">
        <f t="shared" si="0"/>
        <v>12</v>
      </c>
      <c r="F17" s="65">
        <f>VLOOKUP($A17,'Return Data'!$B$7:$R$2292,11,0)</f>
        <v>9.9481000000000002</v>
      </c>
      <c r="G17" s="66">
        <f t="shared" si="1"/>
        <v>12</v>
      </c>
      <c r="H17" s="65">
        <f>VLOOKUP($A17,'Return Data'!$B$7:$R$2292,12,0)</f>
        <v>10.4732</v>
      </c>
      <c r="I17" s="66">
        <f t="shared" si="2"/>
        <v>14</v>
      </c>
      <c r="J17" s="65">
        <f>VLOOKUP($A17,'Return Data'!$B$7:$R$2292,13,0)</f>
        <v>9.8788</v>
      </c>
      <c r="K17" s="66">
        <f t="shared" si="3"/>
        <v>12</v>
      </c>
      <c r="L17" s="65">
        <f>VLOOKUP($A17,'Return Data'!$B$7:$R$2292,17,0)</f>
        <v>9.0731999999999999</v>
      </c>
      <c r="M17" s="66">
        <f t="shared" si="4"/>
        <v>12</v>
      </c>
      <c r="N17" s="65">
        <f>VLOOKUP($A17,'Return Data'!$B$7:$R$2292,14,0)</f>
        <v>9.2515999999999998</v>
      </c>
      <c r="O17" s="66">
        <f t="shared" si="5"/>
        <v>8</v>
      </c>
      <c r="P17" s="65">
        <f>VLOOKUP($A17,'Return Data'!$B$7:$R$2292,15,0)</f>
        <v>6.8567</v>
      </c>
      <c r="Q17" s="66">
        <f t="shared" si="6"/>
        <v>10</v>
      </c>
      <c r="R17" s="65">
        <f>VLOOKUP($A17,'Return Data'!$B$7:$R$2292,16,0)</f>
        <v>8.9572000000000003</v>
      </c>
      <c r="S17" s="67">
        <f t="shared" si="7"/>
        <v>6</v>
      </c>
    </row>
    <row r="18" spans="1:19" x14ac:dyDescent="0.3">
      <c r="A18" s="63" t="s">
        <v>1640</v>
      </c>
      <c r="B18" s="64">
        <f>VLOOKUP($A18,'Return Data'!$B$7:$R$2292,3,0)</f>
        <v>44530</v>
      </c>
      <c r="C18" s="65">
        <f>VLOOKUP($A18,'Return Data'!$B$7:$R$2292,4,0)</f>
        <v>55.0443</v>
      </c>
      <c r="D18" s="65">
        <f>VLOOKUP($A18,'Return Data'!$B$7:$R$2292,10,0)</f>
        <v>9.3495000000000008</v>
      </c>
      <c r="E18" s="66">
        <f t="shared" si="0"/>
        <v>6</v>
      </c>
      <c r="F18" s="65">
        <f>VLOOKUP($A18,'Return Data'!$B$7:$R$2292,11,0)</f>
        <v>11.200900000000001</v>
      </c>
      <c r="G18" s="66">
        <f t="shared" si="1"/>
        <v>7</v>
      </c>
      <c r="H18" s="65">
        <f>VLOOKUP($A18,'Return Data'!$B$7:$R$2292,12,0)</f>
        <v>10.8719</v>
      </c>
      <c r="I18" s="66">
        <f t="shared" si="2"/>
        <v>11</v>
      </c>
      <c r="J18" s="65">
        <f>VLOOKUP($A18,'Return Data'!$B$7:$R$2292,13,0)</f>
        <v>11.2072</v>
      </c>
      <c r="K18" s="66">
        <f t="shared" si="3"/>
        <v>8</v>
      </c>
      <c r="L18" s="65">
        <f>VLOOKUP($A18,'Return Data'!$B$7:$R$2292,17,0)</f>
        <v>10.385999999999999</v>
      </c>
      <c r="M18" s="66">
        <f t="shared" si="4"/>
        <v>9</v>
      </c>
      <c r="N18" s="65">
        <f>VLOOKUP($A18,'Return Data'!$B$7:$R$2292,14,0)</f>
        <v>10.353999999999999</v>
      </c>
      <c r="O18" s="66">
        <f t="shared" si="5"/>
        <v>5</v>
      </c>
      <c r="P18" s="65">
        <f>VLOOKUP($A18,'Return Data'!$B$7:$R$2292,15,0)</f>
        <v>9.2372999999999994</v>
      </c>
      <c r="Q18" s="66">
        <f t="shared" si="6"/>
        <v>1</v>
      </c>
      <c r="R18" s="65">
        <f>VLOOKUP($A18,'Return Data'!$B$7:$R$2292,16,0)</f>
        <v>10.126099999999999</v>
      </c>
      <c r="S18" s="67">
        <f t="shared" si="7"/>
        <v>2</v>
      </c>
    </row>
    <row r="19" spans="1:19" x14ac:dyDescent="0.3">
      <c r="A19" s="63" t="s">
        <v>1641</v>
      </c>
      <c r="B19" s="64">
        <f>VLOOKUP($A19,'Return Data'!$B$7:$R$2292,3,0)</f>
        <v>44530</v>
      </c>
      <c r="C19" s="65">
        <f>VLOOKUP($A19,'Return Data'!$B$7:$R$2292,4,0)</f>
        <v>25.8934</v>
      </c>
      <c r="D19" s="65">
        <f>VLOOKUP($A19,'Return Data'!$B$7:$R$2292,10,0)</f>
        <v>1.6276999999999999</v>
      </c>
      <c r="E19" s="66">
        <f t="shared" si="0"/>
        <v>19</v>
      </c>
      <c r="F19" s="65">
        <f>VLOOKUP($A19,'Return Data'!$B$7:$R$2292,11,0)</f>
        <v>6.7967000000000004</v>
      </c>
      <c r="G19" s="66">
        <f t="shared" si="1"/>
        <v>17</v>
      </c>
      <c r="H19" s="65">
        <f>VLOOKUP($A19,'Return Data'!$B$7:$R$2292,12,0)</f>
        <v>7.5266000000000002</v>
      </c>
      <c r="I19" s="66">
        <f t="shared" si="2"/>
        <v>18</v>
      </c>
      <c r="J19" s="65">
        <f>VLOOKUP($A19,'Return Data'!$B$7:$R$2292,13,0)</f>
        <v>7.681</v>
      </c>
      <c r="K19" s="66">
        <f t="shared" si="3"/>
        <v>18</v>
      </c>
      <c r="L19" s="65">
        <f>VLOOKUP($A19,'Return Data'!$B$7:$R$2292,17,0)</f>
        <v>6.8996000000000004</v>
      </c>
      <c r="M19" s="66">
        <f t="shared" si="4"/>
        <v>18</v>
      </c>
      <c r="N19" s="65">
        <f>VLOOKUP($A19,'Return Data'!$B$7:$R$2292,14,0)</f>
        <v>7.6420000000000003</v>
      </c>
      <c r="O19" s="66">
        <f t="shared" si="5"/>
        <v>15</v>
      </c>
      <c r="P19" s="65">
        <f>VLOOKUP($A19,'Return Data'!$B$7:$R$2292,15,0)</f>
        <v>6.3663999999999996</v>
      </c>
      <c r="Q19" s="66">
        <f t="shared" si="6"/>
        <v>14</v>
      </c>
      <c r="R19" s="65">
        <f>VLOOKUP($A19,'Return Data'!$B$7:$R$2292,16,0)</f>
        <v>8.4191000000000003</v>
      </c>
      <c r="S19" s="67">
        <f t="shared" si="7"/>
        <v>10</v>
      </c>
    </row>
    <row r="20" spans="1:19" x14ac:dyDescent="0.3">
      <c r="A20" s="63" t="s">
        <v>1643</v>
      </c>
      <c r="B20" s="64">
        <f>VLOOKUP($A20,'Return Data'!$B$7:$R$2292,3,0)</f>
        <v>44530</v>
      </c>
      <c r="C20" s="65">
        <f>VLOOKUP($A20,'Return Data'!$B$7:$R$2292,4,0)</f>
        <v>42.673400000000001</v>
      </c>
      <c r="D20" s="65">
        <f>VLOOKUP($A20,'Return Data'!$B$7:$R$2292,10,0)</f>
        <v>12.572800000000001</v>
      </c>
      <c r="E20" s="66">
        <f t="shared" si="0"/>
        <v>4</v>
      </c>
      <c r="F20" s="65">
        <f>VLOOKUP($A20,'Return Data'!$B$7:$R$2292,11,0)</f>
        <v>13.3009</v>
      </c>
      <c r="G20" s="66">
        <f t="shared" si="1"/>
        <v>4</v>
      </c>
      <c r="H20" s="65">
        <f>VLOOKUP($A20,'Return Data'!$B$7:$R$2292,12,0)</f>
        <v>15.123100000000001</v>
      </c>
      <c r="I20" s="66">
        <f t="shared" si="2"/>
        <v>4</v>
      </c>
      <c r="J20" s="65">
        <f>VLOOKUP($A20,'Return Data'!$B$7:$R$2292,13,0)</f>
        <v>15.6913</v>
      </c>
      <c r="K20" s="66">
        <f t="shared" si="3"/>
        <v>4</v>
      </c>
      <c r="L20" s="65">
        <f>VLOOKUP($A20,'Return Data'!$B$7:$R$2292,17,0)</f>
        <v>13.609299999999999</v>
      </c>
      <c r="M20" s="66">
        <f t="shared" si="4"/>
        <v>2</v>
      </c>
      <c r="N20" s="65">
        <f>VLOOKUP($A20,'Return Data'!$B$7:$R$2292,14,0)</f>
        <v>12.994300000000001</v>
      </c>
      <c r="O20" s="66">
        <f t="shared" si="5"/>
        <v>1</v>
      </c>
      <c r="P20" s="65">
        <f>VLOOKUP($A20,'Return Data'!$B$7:$R$2292,15,0)</f>
        <v>9.1987000000000005</v>
      </c>
      <c r="Q20" s="66">
        <f t="shared" si="6"/>
        <v>2</v>
      </c>
      <c r="R20" s="65">
        <f>VLOOKUP($A20,'Return Data'!$B$7:$R$2292,16,0)</f>
        <v>8.3909000000000002</v>
      </c>
      <c r="S20" s="67">
        <f t="shared" si="7"/>
        <v>12</v>
      </c>
    </row>
    <row r="21" spans="1:19" x14ac:dyDescent="0.3">
      <c r="A21" s="63" t="s">
        <v>1644</v>
      </c>
      <c r="B21" s="64">
        <f>VLOOKUP($A21,'Return Data'!$B$7:$R$2292,3,0)</f>
        <v>44530</v>
      </c>
      <c r="C21" s="65">
        <f>VLOOKUP($A21,'Return Data'!$B$7:$R$2292,4,0)</f>
        <v>43.201900000000002</v>
      </c>
      <c r="D21" s="65">
        <f>VLOOKUP($A21,'Return Data'!$B$7:$R$2292,10,0)</f>
        <v>8.4484999999999992</v>
      </c>
      <c r="E21" s="66">
        <f t="shared" si="0"/>
        <v>7</v>
      </c>
      <c r="F21" s="65">
        <f>VLOOKUP($A21,'Return Data'!$B$7:$R$2292,11,0)</f>
        <v>10.226599999999999</v>
      </c>
      <c r="G21" s="66">
        <f t="shared" si="1"/>
        <v>10</v>
      </c>
      <c r="H21" s="65">
        <f>VLOOKUP($A21,'Return Data'!$B$7:$R$2292,12,0)</f>
        <v>10.778700000000001</v>
      </c>
      <c r="I21" s="66">
        <f t="shared" si="2"/>
        <v>13</v>
      </c>
      <c r="J21" s="65">
        <f>VLOOKUP($A21,'Return Data'!$B$7:$R$2292,13,0)</f>
        <v>10.295</v>
      </c>
      <c r="K21" s="66">
        <f t="shared" si="3"/>
        <v>11</v>
      </c>
      <c r="L21" s="65">
        <f>VLOOKUP($A21,'Return Data'!$B$7:$R$2292,17,0)</f>
        <v>8.5127000000000006</v>
      </c>
      <c r="M21" s="66">
        <f t="shared" si="4"/>
        <v>13</v>
      </c>
      <c r="N21" s="65">
        <f>VLOOKUP($A21,'Return Data'!$B$7:$R$2292,14,0)</f>
        <v>8.7434999999999992</v>
      </c>
      <c r="O21" s="66">
        <f t="shared" si="5"/>
        <v>11</v>
      </c>
      <c r="P21" s="65">
        <f>VLOOKUP($A21,'Return Data'!$B$7:$R$2292,15,0)</f>
        <v>6.7340999999999998</v>
      </c>
      <c r="Q21" s="66">
        <f t="shared" si="6"/>
        <v>12</v>
      </c>
      <c r="R21" s="65">
        <f>VLOOKUP($A21,'Return Data'!$B$7:$R$2292,16,0)</f>
        <v>6.0941999999999998</v>
      </c>
      <c r="S21" s="67">
        <f t="shared" si="7"/>
        <v>20</v>
      </c>
    </row>
    <row r="22" spans="1:19" x14ac:dyDescent="0.3">
      <c r="A22" s="63" t="s">
        <v>1645</v>
      </c>
      <c r="B22" s="64">
        <f>VLOOKUP($A22,'Return Data'!$B$7:$R$2292,3,0)</f>
        <v>44530</v>
      </c>
      <c r="C22" s="65">
        <f>VLOOKUP($A22,'Return Data'!$B$7:$R$2292,4,0)</f>
        <v>67.334100000000007</v>
      </c>
      <c r="D22" s="65">
        <f>VLOOKUP($A22,'Return Data'!$B$7:$R$2292,10,0)</f>
        <v>3.1823000000000001</v>
      </c>
      <c r="E22" s="66">
        <f t="shared" si="0"/>
        <v>16</v>
      </c>
      <c r="F22" s="65">
        <f>VLOOKUP($A22,'Return Data'!$B$7:$R$2292,11,0)</f>
        <v>10.1234</v>
      </c>
      <c r="G22" s="66">
        <f t="shared" si="1"/>
        <v>11</v>
      </c>
      <c r="H22" s="65">
        <f>VLOOKUP($A22,'Return Data'!$B$7:$R$2292,12,0)</f>
        <v>9.6153999999999993</v>
      </c>
      <c r="I22" s="66">
        <f t="shared" si="2"/>
        <v>15</v>
      </c>
      <c r="J22" s="65">
        <f>VLOOKUP($A22,'Return Data'!$B$7:$R$2292,13,0)</f>
        <v>8.6280000000000001</v>
      </c>
      <c r="K22" s="66">
        <f t="shared" si="3"/>
        <v>15</v>
      </c>
      <c r="L22" s="65">
        <f>VLOOKUP($A22,'Return Data'!$B$7:$R$2292,17,0)</f>
        <v>8.2377000000000002</v>
      </c>
      <c r="M22" s="66">
        <f t="shared" si="4"/>
        <v>14</v>
      </c>
      <c r="N22" s="65">
        <f>VLOOKUP($A22,'Return Data'!$B$7:$R$2292,14,0)</f>
        <v>8.6934000000000005</v>
      </c>
      <c r="O22" s="66">
        <f t="shared" si="5"/>
        <v>12</v>
      </c>
      <c r="P22" s="65">
        <f>VLOOKUP($A22,'Return Data'!$B$7:$R$2292,15,0)</f>
        <v>6.4292999999999996</v>
      </c>
      <c r="Q22" s="66">
        <f t="shared" si="6"/>
        <v>13</v>
      </c>
      <c r="R22" s="65">
        <f>VLOOKUP($A22,'Return Data'!$B$7:$R$2292,16,0)</f>
        <v>8.3858999999999995</v>
      </c>
      <c r="S22" s="67">
        <f t="shared" si="7"/>
        <v>13</v>
      </c>
    </row>
    <row r="23" spans="1:19" x14ac:dyDescent="0.3">
      <c r="A23" s="63" t="s">
        <v>2006</v>
      </c>
      <c r="B23" s="64">
        <f>VLOOKUP($A23,'Return Data'!$B$7:$R$2292,3,0)</f>
        <v>44530</v>
      </c>
      <c r="C23" s="65">
        <f>VLOOKUP($A23,'Return Data'!$B$7:$R$2292,4,0)</f>
        <v>22.050799999999999</v>
      </c>
      <c r="D23" s="65">
        <f>VLOOKUP($A23,'Return Data'!$B$7:$R$2292,10,0)</f>
        <v>2.7646999999999999</v>
      </c>
      <c r="E23" s="66">
        <f t="shared" si="0"/>
        <v>18</v>
      </c>
      <c r="F23" s="65">
        <f>VLOOKUP($A23,'Return Data'!$B$7:$R$2292,11,0)</f>
        <v>6.3682999999999996</v>
      </c>
      <c r="G23" s="66">
        <f t="shared" si="1"/>
        <v>20</v>
      </c>
      <c r="H23" s="65">
        <f>VLOOKUP($A23,'Return Data'!$B$7:$R$2292,12,0)</f>
        <v>5.3360000000000003</v>
      </c>
      <c r="I23" s="66">
        <f t="shared" si="2"/>
        <v>21</v>
      </c>
      <c r="J23" s="65">
        <f>VLOOKUP($A23,'Return Data'!$B$7:$R$2292,13,0)</f>
        <v>7.1235999999999997</v>
      </c>
      <c r="K23" s="66">
        <f t="shared" si="3"/>
        <v>19</v>
      </c>
      <c r="L23" s="65">
        <f>VLOOKUP($A23,'Return Data'!$B$7:$R$2292,17,0)</f>
        <v>5.5063000000000004</v>
      </c>
      <c r="M23" s="66">
        <f t="shared" si="4"/>
        <v>19</v>
      </c>
      <c r="N23" s="65">
        <f>VLOOKUP($A23,'Return Data'!$B$7:$R$2292,14,0)</f>
        <v>6.1196999999999999</v>
      </c>
      <c r="O23" s="66">
        <f t="shared" si="5"/>
        <v>18</v>
      </c>
      <c r="P23" s="65">
        <f>VLOOKUP($A23,'Return Data'!$B$7:$R$2292,15,0)</f>
        <v>5.4493</v>
      </c>
      <c r="Q23" s="66">
        <f t="shared" si="6"/>
        <v>17</v>
      </c>
      <c r="R23" s="65">
        <f>VLOOKUP($A23,'Return Data'!$B$7:$R$2292,16,0)</f>
        <v>7.2168999999999999</v>
      </c>
      <c r="S23" s="67">
        <f t="shared" si="7"/>
        <v>17</v>
      </c>
    </row>
    <row r="24" spans="1:19" x14ac:dyDescent="0.3">
      <c r="A24" s="63" t="s">
        <v>1646</v>
      </c>
      <c r="B24" s="64">
        <f>VLOOKUP($A24,'Return Data'!$B$7:$R$2292,3,0)</f>
        <v>44530</v>
      </c>
      <c r="C24" s="65">
        <f>VLOOKUP($A24,'Return Data'!$B$7:$R$2292,4,0)</f>
        <v>43.8187</v>
      </c>
      <c r="D24" s="65">
        <f>VLOOKUP($A24,'Return Data'!$B$7:$R$2292,10,0)</f>
        <v>7.2606000000000002</v>
      </c>
      <c r="E24" s="66">
        <f t="shared" si="0"/>
        <v>10</v>
      </c>
      <c r="F24" s="65">
        <f>VLOOKUP($A24,'Return Data'!$B$7:$R$2292,11,0)</f>
        <v>9.4603999999999999</v>
      </c>
      <c r="G24" s="66">
        <f t="shared" si="1"/>
        <v>15</v>
      </c>
      <c r="H24" s="65">
        <f>VLOOKUP($A24,'Return Data'!$B$7:$R$2292,12,0)</f>
        <v>10.8088</v>
      </c>
      <c r="I24" s="66">
        <f t="shared" si="2"/>
        <v>12</v>
      </c>
      <c r="J24" s="65">
        <f>VLOOKUP($A24,'Return Data'!$B$7:$R$2292,13,0)</f>
        <v>10.9034</v>
      </c>
      <c r="K24" s="66">
        <f t="shared" si="3"/>
        <v>10</v>
      </c>
      <c r="L24" s="65">
        <f>VLOOKUP($A24,'Return Data'!$B$7:$R$2292,17,0)</f>
        <v>0.26319999999999999</v>
      </c>
      <c r="M24" s="66">
        <f t="shared" si="4"/>
        <v>20</v>
      </c>
      <c r="N24" s="65">
        <f>VLOOKUP($A24,'Return Data'!$B$7:$R$2292,14,0)</f>
        <v>1.2229000000000001</v>
      </c>
      <c r="O24" s="66">
        <f t="shared" si="5"/>
        <v>20</v>
      </c>
      <c r="P24" s="65">
        <f>VLOOKUP($A24,'Return Data'!$B$7:$R$2292,15,0)</f>
        <v>2.8380000000000001</v>
      </c>
      <c r="Q24" s="66">
        <f t="shared" si="6"/>
        <v>20</v>
      </c>
      <c r="R24" s="65">
        <f>VLOOKUP($A24,'Return Data'!$B$7:$R$2292,16,0)</f>
        <v>8.6062999999999992</v>
      </c>
      <c r="S24" s="67">
        <f t="shared" si="7"/>
        <v>8</v>
      </c>
    </row>
    <row r="25" spans="1:19" x14ac:dyDescent="0.3">
      <c r="A25" s="63" t="s">
        <v>1648</v>
      </c>
      <c r="B25" s="64">
        <f>VLOOKUP($A25,'Return Data'!$B$7:$R$2292,3,0)</f>
        <v>44530</v>
      </c>
      <c r="C25" s="65">
        <f>VLOOKUP($A25,'Return Data'!$B$7:$R$2292,4,0)</f>
        <v>53.181699999999999</v>
      </c>
      <c r="D25" s="65">
        <f>VLOOKUP($A25,'Return Data'!$B$7:$R$2292,10,0)</f>
        <v>15.2971</v>
      </c>
      <c r="E25" s="66">
        <f t="shared" si="0"/>
        <v>3</v>
      </c>
      <c r="F25" s="65">
        <f>VLOOKUP($A25,'Return Data'!$B$7:$R$2292,11,0)</f>
        <v>14.897600000000001</v>
      </c>
      <c r="G25" s="66">
        <f t="shared" si="1"/>
        <v>3</v>
      </c>
      <c r="H25" s="65">
        <f>VLOOKUP($A25,'Return Data'!$B$7:$R$2292,12,0)</f>
        <v>15.1358</v>
      </c>
      <c r="I25" s="66">
        <f t="shared" si="2"/>
        <v>3</v>
      </c>
      <c r="J25" s="65">
        <f>VLOOKUP($A25,'Return Data'!$B$7:$R$2292,13,0)</f>
        <v>16.390899999999998</v>
      </c>
      <c r="K25" s="66">
        <f t="shared" si="3"/>
        <v>1</v>
      </c>
      <c r="L25" s="65">
        <f>VLOOKUP($A25,'Return Data'!$B$7:$R$2292,17,0)</f>
        <v>13.704700000000001</v>
      </c>
      <c r="M25" s="66">
        <f t="shared" si="4"/>
        <v>1</v>
      </c>
      <c r="N25" s="65">
        <f>VLOOKUP($A25,'Return Data'!$B$7:$R$2292,14,0)</f>
        <v>12.0832</v>
      </c>
      <c r="O25" s="66">
        <f t="shared" si="5"/>
        <v>2</v>
      </c>
      <c r="P25" s="65">
        <f>VLOOKUP($A25,'Return Data'!$B$7:$R$2292,15,0)</f>
        <v>8.2197999999999993</v>
      </c>
      <c r="Q25" s="66">
        <f t="shared" si="6"/>
        <v>4</v>
      </c>
      <c r="R25" s="65">
        <f>VLOOKUP($A25,'Return Data'!$B$7:$R$2292,16,0)</f>
        <v>8.4062000000000001</v>
      </c>
      <c r="S25" s="67">
        <f t="shared" si="7"/>
        <v>11</v>
      </c>
    </row>
    <row r="26" spans="1:19" x14ac:dyDescent="0.3">
      <c r="A26" s="63" t="s">
        <v>1649</v>
      </c>
      <c r="B26" s="64">
        <f>VLOOKUP($A26,'Return Data'!$B$7:$R$2292,3,0)</f>
        <v>44530</v>
      </c>
      <c r="C26" s="65">
        <f>VLOOKUP($A26,'Return Data'!$B$7:$R$2292,4,0)</f>
        <v>23.565899999999999</v>
      </c>
      <c r="D26" s="65">
        <f>VLOOKUP($A26,'Return Data'!$B$7:$R$2292,10,0)</f>
        <v>26.670300000000001</v>
      </c>
      <c r="E26" s="66">
        <f t="shared" si="0"/>
        <v>1</v>
      </c>
      <c r="F26" s="65">
        <f>VLOOKUP($A26,'Return Data'!$B$7:$R$2292,11,0)</f>
        <v>19.103400000000001</v>
      </c>
      <c r="G26" s="66">
        <f t="shared" si="1"/>
        <v>1</v>
      </c>
      <c r="H26" s="65">
        <f>VLOOKUP($A26,'Return Data'!$B$7:$R$2292,12,0)</f>
        <v>16.147500000000001</v>
      </c>
      <c r="I26" s="66">
        <f t="shared" si="2"/>
        <v>2</v>
      </c>
      <c r="J26" s="65">
        <f>VLOOKUP($A26,'Return Data'!$B$7:$R$2292,13,0)</f>
        <v>15.464499999999999</v>
      </c>
      <c r="K26" s="66">
        <f t="shared" si="3"/>
        <v>5</v>
      </c>
      <c r="L26" s="65">
        <f>VLOOKUP($A26,'Return Data'!$B$7:$R$2292,17,0)</f>
        <v>10.5235</v>
      </c>
      <c r="M26" s="66">
        <f t="shared" si="4"/>
        <v>8</v>
      </c>
      <c r="N26" s="65">
        <f>VLOOKUP($A26,'Return Data'!$B$7:$R$2292,14,0)</f>
        <v>7.6365999999999996</v>
      </c>
      <c r="O26" s="66">
        <f t="shared" si="5"/>
        <v>16</v>
      </c>
      <c r="P26" s="65">
        <f>VLOOKUP($A26,'Return Data'!$B$7:$R$2292,15,0)</f>
        <v>6.2316000000000003</v>
      </c>
      <c r="Q26" s="66">
        <f t="shared" si="6"/>
        <v>16</v>
      </c>
      <c r="R26" s="65">
        <f>VLOOKUP($A26,'Return Data'!$B$7:$R$2292,16,0)</f>
        <v>7.5750000000000002</v>
      </c>
      <c r="S26" s="67">
        <f t="shared" si="7"/>
        <v>15</v>
      </c>
    </row>
    <row r="27" spans="1:19" x14ac:dyDescent="0.3">
      <c r="A27" s="63" t="s">
        <v>1650</v>
      </c>
      <c r="B27" s="64">
        <f>VLOOKUP($A27,'Return Data'!$B$7:$R$2292,3,0)</f>
        <v>44530</v>
      </c>
      <c r="C27" s="65">
        <f>VLOOKUP($A27,'Return Data'!$B$7:$R$2292,4,0)</f>
        <v>0.9708</v>
      </c>
      <c r="D27" s="65">
        <f>VLOOKUP($A27,'Return Data'!$B$7:$R$2292,10,0)</f>
        <v>10.7454</v>
      </c>
      <c r="E27" s="66">
        <f t="shared" si="0"/>
        <v>5</v>
      </c>
      <c r="F27" s="65">
        <f>VLOOKUP($A27,'Return Data'!$B$7:$R$2292,11,0)</f>
        <v>11.038399999999999</v>
      </c>
      <c r="G27" s="66">
        <f t="shared" si="1"/>
        <v>8</v>
      </c>
      <c r="H27" s="65">
        <f>VLOOKUP($A27,'Return Data'!$B$7:$R$2292,12,0)</f>
        <v>11.367800000000001</v>
      </c>
      <c r="I27" s="66">
        <f t="shared" si="2"/>
        <v>8</v>
      </c>
      <c r="J27" s="65">
        <f>VLOOKUP($A27,'Return Data'!$B$7:$R$2292,13,0)</f>
        <v>-15.7386</v>
      </c>
      <c r="K27" s="66">
        <f t="shared" si="3"/>
        <v>21</v>
      </c>
      <c r="L27" s="65"/>
      <c r="M27" s="66"/>
      <c r="N27" s="65"/>
      <c r="O27" s="66"/>
      <c r="P27" s="65"/>
      <c r="Q27" s="66"/>
      <c r="R27" s="65">
        <f>VLOOKUP($A27,'Return Data'!$B$7:$R$2292,16,0)</f>
        <v>-5.7634999999999996</v>
      </c>
      <c r="S27" s="67">
        <f t="shared" si="7"/>
        <v>21</v>
      </c>
    </row>
    <row r="28" spans="1:19" x14ac:dyDescent="0.3">
      <c r="A28" s="63" t="s">
        <v>1651</v>
      </c>
      <c r="B28" s="64">
        <f>VLOOKUP($A28,'Return Data'!$B$7:$R$2292,3,0)</f>
        <v>44530</v>
      </c>
      <c r="C28" s="65">
        <f>VLOOKUP($A28,'Return Data'!$B$7:$R$2292,4,0)</f>
        <v>51.670099999999998</v>
      </c>
      <c r="D28" s="65">
        <f>VLOOKUP($A28,'Return Data'!$B$7:$R$2292,10,0)</f>
        <v>17.138200000000001</v>
      </c>
      <c r="E28" s="66">
        <f t="shared" si="0"/>
        <v>2</v>
      </c>
      <c r="F28" s="65">
        <f>VLOOKUP($A28,'Return Data'!$B$7:$R$2292,11,0)</f>
        <v>18.6006</v>
      </c>
      <c r="G28" s="66">
        <f t="shared" si="1"/>
        <v>2</v>
      </c>
      <c r="H28" s="65">
        <f>VLOOKUP($A28,'Return Data'!$B$7:$R$2292,12,0)</f>
        <v>17.1191</v>
      </c>
      <c r="I28" s="66">
        <f t="shared" si="2"/>
        <v>1</v>
      </c>
      <c r="J28" s="65">
        <f>VLOOKUP($A28,'Return Data'!$B$7:$R$2292,13,0)</f>
        <v>15.409000000000001</v>
      </c>
      <c r="K28" s="66">
        <f t="shared" si="3"/>
        <v>6</v>
      </c>
      <c r="L28" s="65">
        <f>VLOOKUP($A28,'Return Data'!$B$7:$R$2292,17,0)</f>
        <v>11.498900000000001</v>
      </c>
      <c r="M28" s="66">
        <f>RANK(L28,L$8:L$28,0)</f>
        <v>5</v>
      </c>
      <c r="N28" s="65">
        <f>VLOOKUP($A28,'Return Data'!$B$7:$R$2292,14,0)</f>
        <v>8.9034999999999993</v>
      </c>
      <c r="O28" s="66">
        <f>RANK(N28,N$8:N$28,0)</f>
        <v>9</v>
      </c>
      <c r="P28" s="65">
        <f>VLOOKUP($A28,'Return Data'!$B$7:$R$2292,15,0)</f>
        <v>7.8878000000000004</v>
      </c>
      <c r="Q28" s="66">
        <f>RANK(P28,P$8:P$28,0)</f>
        <v>6</v>
      </c>
      <c r="R28" s="65">
        <f>VLOOKUP($A28,'Return Data'!$B$7:$R$2292,16,0)</f>
        <v>9.5698000000000008</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7.4097523809523818</v>
      </c>
      <c r="E30" s="74"/>
      <c r="F30" s="75">
        <f>AVERAGE(F8:F28)</f>
        <v>10.593561904761906</v>
      </c>
      <c r="G30" s="74"/>
      <c r="H30" s="75">
        <f>AVERAGE(H8:H28)</f>
        <v>11.070838095238095</v>
      </c>
      <c r="I30" s="74"/>
      <c r="J30" s="75">
        <f>AVERAGE(J8:J28)</f>
        <v>9.9785952380952381</v>
      </c>
      <c r="K30" s="74"/>
      <c r="L30" s="75">
        <f>AVERAGE(L8:L28)</f>
        <v>9.3344199999999997</v>
      </c>
      <c r="M30" s="74"/>
      <c r="N30" s="75">
        <f>AVERAGE(N8:N28)</f>
        <v>8.5690399999999993</v>
      </c>
      <c r="O30" s="74"/>
      <c r="P30" s="75">
        <f>AVERAGE(P8:P28)</f>
        <v>6.8549099999999994</v>
      </c>
      <c r="Q30" s="74"/>
      <c r="R30" s="75">
        <f>AVERAGE(R8:R28)</f>
        <v>7.706614285714287</v>
      </c>
      <c r="S30" s="76"/>
    </row>
    <row r="31" spans="1:19" x14ac:dyDescent="0.3">
      <c r="A31" s="73" t="s">
        <v>28</v>
      </c>
      <c r="B31" s="74"/>
      <c r="C31" s="74"/>
      <c r="D31" s="75">
        <f>MIN(D8:D28)</f>
        <v>-3.8961999999999999</v>
      </c>
      <c r="E31" s="74"/>
      <c r="F31" s="75">
        <f>MIN(F8:F28)</f>
        <v>5.0468999999999999</v>
      </c>
      <c r="G31" s="74"/>
      <c r="H31" s="75">
        <f>MIN(H8:H28)</f>
        <v>5.3360000000000003</v>
      </c>
      <c r="I31" s="74"/>
      <c r="J31" s="75">
        <f>MIN(J8:J28)</f>
        <v>-15.7386</v>
      </c>
      <c r="K31" s="74"/>
      <c r="L31" s="75">
        <f>MIN(L8:L28)</f>
        <v>0.26319999999999999</v>
      </c>
      <c r="M31" s="74"/>
      <c r="N31" s="75">
        <f>MIN(N8:N28)</f>
        <v>1.2229000000000001</v>
      </c>
      <c r="O31" s="74"/>
      <c r="P31" s="75">
        <f>MIN(P8:P28)</f>
        <v>2.8380000000000001</v>
      </c>
      <c r="Q31" s="74"/>
      <c r="R31" s="75">
        <f>MIN(R8:R28)</f>
        <v>-5.7634999999999996</v>
      </c>
      <c r="S31" s="76"/>
    </row>
    <row r="32" spans="1:19" ht="15" thickBot="1" x14ac:dyDescent="0.35">
      <c r="A32" s="77" t="s">
        <v>29</v>
      </c>
      <c r="B32" s="78"/>
      <c r="C32" s="78"/>
      <c r="D32" s="79">
        <f>MAX(D8:D28)</f>
        <v>26.670300000000001</v>
      </c>
      <c r="E32" s="78"/>
      <c r="F32" s="79">
        <f>MAX(F8:F28)</f>
        <v>19.103400000000001</v>
      </c>
      <c r="G32" s="78"/>
      <c r="H32" s="79">
        <f>MAX(H8:H28)</f>
        <v>17.1191</v>
      </c>
      <c r="I32" s="78"/>
      <c r="J32" s="79">
        <f>MAX(J8:J28)</f>
        <v>16.390899999999998</v>
      </c>
      <c r="K32" s="78"/>
      <c r="L32" s="79">
        <f>MAX(L8:L28)</f>
        <v>13.704700000000001</v>
      </c>
      <c r="M32" s="78"/>
      <c r="N32" s="79">
        <f>MAX(N8:N28)</f>
        <v>12.994300000000001</v>
      </c>
      <c r="O32" s="78"/>
      <c r="P32" s="79">
        <f>MAX(P8:P28)</f>
        <v>9.2372999999999994</v>
      </c>
      <c r="Q32" s="78"/>
      <c r="R32" s="79">
        <f>MAX(R8:R28)</f>
        <v>10.4015</v>
      </c>
      <c r="S32" s="80"/>
    </row>
    <row r="33" spans="1:1" x14ac:dyDescent="0.3">
      <c r="A33" s="112" t="s">
        <v>433</v>
      </c>
    </row>
    <row r="34" spans="1:1" x14ac:dyDescent="0.3">
      <c r="A34" s="14" t="s">
        <v>340</v>
      </c>
    </row>
  </sheetData>
  <sheetProtection algorithmName="SHA-512" hashValue="OhsWjPCwraBn2EQivu6OHKwJqXKRQ2brNJ22chyFU6hXKrRgp5JkyLG8FVSBtT1WfauKoHM3QmgkVJB+V8O4Og==" saltValue="/so+YTHI/rH3JOH8FOXFB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1656</v>
      </c>
      <c r="B8" s="64">
        <f>VLOOKUP($A8,'Return Data'!$B$7:$R$2292,3,0)</f>
        <v>44530</v>
      </c>
      <c r="C8" s="65">
        <f>VLOOKUP($A8,'Return Data'!$B$7:$R$2292,4,0)</f>
        <v>18.829999999999998</v>
      </c>
      <c r="D8" s="65">
        <f>VLOOKUP($A8,'Return Data'!$B$7:$R$2292,10,0)</f>
        <v>1.5642</v>
      </c>
      <c r="E8" s="66">
        <f t="shared" ref="E8:E23" si="0">RANK(D8,D$8:D$31,0)</f>
        <v>11</v>
      </c>
      <c r="F8" s="65">
        <f>VLOOKUP($A8,'Return Data'!$B$7:$R$2292,11,0)</f>
        <v>7.2323000000000004</v>
      </c>
      <c r="G8" s="66">
        <f t="shared" ref="G8:G23" si="1">RANK(F8,F$8:F$31,0)</f>
        <v>7</v>
      </c>
      <c r="H8" s="65">
        <f>VLOOKUP($A8,'Return Data'!$B$7:$R$2292,12,0)</f>
        <v>9.9883000000000006</v>
      </c>
      <c r="I8" s="66">
        <f t="shared" ref="I8:I23" si="2">RANK(H8,H$8:H$31,0)</f>
        <v>13</v>
      </c>
      <c r="J8" s="65">
        <f>VLOOKUP($A8,'Return Data'!$B$7:$R$2292,13,0)</f>
        <v>16.883900000000001</v>
      </c>
      <c r="K8" s="66">
        <f t="shared" ref="K8:K23" si="3">RANK(J8,J$8:J$31,0)</f>
        <v>10</v>
      </c>
      <c r="L8" s="65">
        <f>VLOOKUP($A8,'Return Data'!$B$7:$R$2292,17,0)</f>
        <v>12.6074</v>
      </c>
      <c r="M8" s="66">
        <f t="shared" ref="M8:M28" si="4">RANK(L8,L$8:L$31,0)</f>
        <v>10</v>
      </c>
      <c r="N8" s="65">
        <f>VLOOKUP($A8,'Return Data'!$B$7:$R$2292,14,0)</f>
        <v>11.636699999999999</v>
      </c>
      <c r="O8" s="66">
        <f t="shared" ref="O8:O27" si="5">RANK(N8,N$8:N$31,0)</f>
        <v>6</v>
      </c>
      <c r="P8" s="65">
        <f>VLOOKUP($A8,'Return Data'!$B$7:$R$2292,15,0)</f>
        <v>9.9040999999999997</v>
      </c>
      <c r="Q8" s="66">
        <f t="shared" ref="Q8:Q27" si="6">RANK(P8,P$8:P$31,0)</f>
        <v>7</v>
      </c>
      <c r="R8" s="65">
        <f>VLOOKUP($A8,'Return Data'!$B$7:$R$2292,16,0)</f>
        <v>9.4467999999999996</v>
      </c>
      <c r="S8" s="67">
        <f t="shared" ref="S8:S23" si="7">RANK(R8,R$8:R$31,0)</f>
        <v>15</v>
      </c>
    </row>
    <row r="9" spans="1:20" x14ac:dyDescent="0.3">
      <c r="A9" s="63" t="s">
        <v>1657</v>
      </c>
      <c r="B9" s="64">
        <f>VLOOKUP($A9,'Return Data'!$B$7:$R$2292,3,0)</f>
        <v>44530</v>
      </c>
      <c r="C9" s="65">
        <f>VLOOKUP($A9,'Return Data'!$B$7:$R$2292,4,0)</f>
        <v>18.190000000000001</v>
      </c>
      <c r="D9" s="65">
        <f>VLOOKUP($A9,'Return Data'!$B$7:$R$2292,10,0)</f>
        <v>1.1679999999999999</v>
      </c>
      <c r="E9" s="66">
        <f t="shared" si="0"/>
        <v>18</v>
      </c>
      <c r="F9" s="65">
        <f>VLOOKUP($A9,'Return Data'!$B$7:$R$2292,11,0)</f>
        <v>9.2492000000000001</v>
      </c>
      <c r="G9" s="66">
        <f t="shared" si="1"/>
        <v>2</v>
      </c>
      <c r="H9" s="65">
        <f>VLOOKUP($A9,'Return Data'!$B$7:$R$2292,12,0)</f>
        <v>12.7014</v>
      </c>
      <c r="I9" s="66">
        <f t="shared" si="2"/>
        <v>3</v>
      </c>
      <c r="J9" s="65">
        <f>VLOOKUP($A9,'Return Data'!$B$7:$R$2292,13,0)</f>
        <v>17.8872</v>
      </c>
      <c r="K9" s="66">
        <f t="shared" si="3"/>
        <v>7</v>
      </c>
      <c r="L9" s="65">
        <f>VLOOKUP($A9,'Return Data'!$B$7:$R$2292,17,0)</f>
        <v>13.301600000000001</v>
      </c>
      <c r="M9" s="66">
        <f t="shared" si="4"/>
        <v>7</v>
      </c>
      <c r="N9" s="65">
        <f>VLOOKUP($A9,'Return Data'!$B$7:$R$2292,14,0)</f>
        <v>12.1829</v>
      </c>
      <c r="O9" s="66">
        <f t="shared" si="5"/>
        <v>3</v>
      </c>
      <c r="P9" s="65">
        <f>VLOOKUP($A9,'Return Data'!$B$7:$R$2292,15,0)</f>
        <v>11.4406</v>
      </c>
      <c r="Q9" s="66">
        <f t="shared" si="6"/>
        <v>2</v>
      </c>
      <c r="R9" s="65">
        <f>VLOOKUP($A9,'Return Data'!$B$7:$R$2292,16,0)</f>
        <v>9.9598999999999993</v>
      </c>
      <c r="S9" s="67">
        <f t="shared" si="7"/>
        <v>8</v>
      </c>
    </row>
    <row r="10" spans="1:20" x14ac:dyDescent="0.3">
      <c r="A10" s="63" t="s">
        <v>1658</v>
      </c>
      <c r="B10" s="64">
        <f>VLOOKUP($A10,'Return Data'!$B$7:$R$2292,3,0)</f>
        <v>44530</v>
      </c>
      <c r="C10" s="65">
        <f>VLOOKUP($A10,'Return Data'!$B$7:$R$2292,4,0)</f>
        <v>12.52</v>
      </c>
      <c r="D10" s="65">
        <f>VLOOKUP($A10,'Return Data'!$B$7:$R$2292,10,0)</f>
        <v>0.9677</v>
      </c>
      <c r="E10" s="66">
        <f t="shared" si="0"/>
        <v>19</v>
      </c>
      <c r="F10" s="65">
        <f>VLOOKUP($A10,'Return Data'!$B$7:$R$2292,11,0)</f>
        <v>4.1597</v>
      </c>
      <c r="G10" s="66">
        <f t="shared" si="1"/>
        <v>22</v>
      </c>
      <c r="H10" s="65">
        <f>VLOOKUP($A10,'Return Data'!$B$7:$R$2292,12,0)</f>
        <v>5.8326000000000002</v>
      </c>
      <c r="I10" s="66">
        <f t="shared" si="2"/>
        <v>23</v>
      </c>
      <c r="J10" s="65">
        <f>VLOOKUP($A10,'Return Data'!$B$7:$R$2292,13,0)</f>
        <v>8.0242000000000004</v>
      </c>
      <c r="K10" s="66">
        <f t="shared" si="3"/>
        <v>23</v>
      </c>
      <c r="L10" s="65">
        <f>VLOOKUP($A10,'Return Data'!$B$7:$R$2292,17,0)</f>
        <v>9.9031000000000002</v>
      </c>
      <c r="M10" s="66">
        <f t="shared" si="4"/>
        <v>20</v>
      </c>
      <c r="N10" s="65"/>
      <c r="O10" s="66"/>
      <c r="P10" s="65"/>
      <c r="Q10" s="66"/>
      <c r="R10" s="65">
        <f>VLOOKUP($A10,'Return Data'!$B$7:$R$2292,16,0)</f>
        <v>10.0204</v>
      </c>
      <c r="S10" s="67">
        <f t="shared" si="7"/>
        <v>5</v>
      </c>
    </row>
    <row r="11" spans="1:20" x14ac:dyDescent="0.3">
      <c r="A11" s="63" t="s">
        <v>1659</v>
      </c>
      <c r="B11" s="64">
        <f>VLOOKUP($A11,'Return Data'!$B$7:$R$2292,3,0)</f>
        <v>44530</v>
      </c>
      <c r="C11" s="65">
        <f>VLOOKUP($A11,'Return Data'!$B$7:$R$2292,4,0)</f>
        <v>17.152999999999999</v>
      </c>
      <c r="D11" s="65">
        <f>VLOOKUP($A11,'Return Data'!$B$7:$R$2292,10,0)</f>
        <v>-0.80959999999999999</v>
      </c>
      <c r="E11" s="66">
        <f t="shared" si="0"/>
        <v>23</v>
      </c>
      <c r="F11" s="65">
        <f>VLOOKUP($A11,'Return Data'!$B$7:$R$2292,11,0)</f>
        <v>5.0590999999999999</v>
      </c>
      <c r="G11" s="66">
        <f t="shared" si="1"/>
        <v>18</v>
      </c>
      <c r="H11" s="65">
        <f>VLOOKUP($A11,'Return Data'!$B$7:$R$2292,12,0)</f>
        <v>10.1104</v>
      </c>
      <c r="I11" s="66">
        <f t="shared" si="2"/>
        <v>10</v>
      </c>
      <c r="J11" s="65">
        <f>VLOOKUP($A11,'Return Data'!$B$7:$R$2292,13,0)</f>
        <v>16.394100000000002</v>
      </c>
      <c r="K11" s="66">
        <f t="shared" si="3"/>
        <v>12</v>
      </c>
      <c r="L11" s="65">
        <f>VLOOKUP($A11,'Return Data'!$B$7:$R$2292,17,0)</f>
        <v>11.210599999999999</v>
      </c>
      <c r="M11" s="66">
        <f t="shared" si="4"/>
        <v>13</v>
      </c>
      <c r="N11" s="65">
        <f>VLOOKUP($A11,'Return Data'!$B$7:$R$2292,14,0)</f>
        <v>10.7638</v>
      </c>
      <c r="O11" s="66">
        <f t="shared" si="5"/>
        <v>9</v>
      </c>
      <c r="P11" s="65">
        <f>VLOOKUP($A11,'Return Data'!$B$7:$R$2292,15,0)</f>
        <v>9.4064999999999994</v>
      </c>
      <c r="Q11" s="66">
        <f t="shared" si="6"/>
        <v>8</v>
      </c>
      <c r="R11" s="65">
        <f>VLOOKUP($A11,'Return Data'!$B$7:$R$2292,16,0)</f>
        <v>9.9666999999999994</v>
      </c>
      <c r="S11" s="67">
        <f t="shared" si="7"/>
        <v>7</v>
      </c>
    </row>
    <row r="12" spans="1:20" x14ac:dyDescent="0.3">
      <c r="A12" s="63" t="s">
        <v>1660</v>
      </c>
      <c r="B12" s="64">
        <f>VLOOKUP($A12,'Return Data'!$B$7:$R$2292,3,0)</f>
        <v>44530</v>
      </c>
      <c r="C12" s="65">
        <f>VLOOKUP($A12,'Return Data'!$B$7:$R$2292,4,0)</f>
        <v>19.3231</v>
      </c>
      <c r="D12" s="65">
        <f>VLOOKUP($A12,'Return Data'!$B$7:$R$2292,10,0)</f>
        <v>1.4681999999999999</v>
      </c>
      <c r="E12" s="66">
        <f t="shared" si="0"/>
        <v>13</v>
      </c>
      <c r="F12" s="65">
        <f>VLOOKUP($A12,'Return Data'!$B$7:$R$2292,11,0)</f>
        <v>7.21</v>
      </c>
      <c r="G12" s="66">
        <f t="shared" si="1"/>
        <v>8</v>
      </c>
      <c r="H12" s="65">
        <f>VLOOKUP($A12,'Return Data'!$B$7:$R$2292,12,0)</f>
        <v>10.1013</v>
      </c>
      <c r="I12" s="66">
        <f t="shared" si="2"/>
        <v>11</v>
      </c>
      <c r="J12" s="65">
        <f>VLOOKUP($A12,'Return Data'!$B$7:$R$2292,13,0)</f>
        <v>16.301200000000001</v>
      </c>
      <c r="K12" s="66">
        <f t="shared" si="3"/>
        <v>13</v>
      </c>
      <c r="L12" s="65">
        <f>VLOOKUP($A12,'Return Data'!$B$7:$R$2292,17,0)</f>
        <v>13.487500000000001</v>
      </c>
      <c r="M12" s="66">
        <f t="shared" si="4"/>
        <v>5</v>
      </c>
      <c r="N12" s="65">
        <f>VLOOKUP($A12,'Return Data'!$B$7:$R$2292,14,0)</f>
        <v>11.763999999999999</v>
      </c>
      <c r="O12" s="66">
        <f t="shared" si="5"/>
        <v>5</v>
      </c>
      <c r="P12" s="65">
        <f>VLOOKUP($A12,'Return Data'!$B$7:$R$2292,15,0)</f>
        <v>11.049099999999999</v>
      </c>
      <c r="Q12" s="66">
        <f t="shared" si="6"/>
        <v>3</v>
      </c>
      <c r="R12" s="65">
        <f>VLOOKUP($A12,'Return Data'!$B$7:$R$2292,16,0)</f>
        <v>9.6690000000000005</v>
      </c>
      <c r="S12" s="67">
        <f t="shared" si="7"/>
        <v>10</v>
      </c>
    </row>
    <row r="13" spans="1:20" x14ac:dyDescent="0.3">
      <c r="A13" s="63" t="s">
        <v>1661</v>
      </c>
      <c r="B13" s="64">
        <f>VLOOKUP($A13,'Return Data'!$B$7:$R$2292,3,0)</f>
        <v>44530</v>
      </c>
      <c r="C13" s="65">
        <f>VLOOKUP($A13,'Return Data'!$B$7:$R$2292,4,0)</f>
        <v>13.368600000000001</v>
      </c>
      <c r="D13" s="65">
        <f>VLOOKUP($A13,'Return Data'!$B$7:$R$2292,10,0)</f>
        <v>2.3896000000000002</v>
      </c>
      <c r="E13" s="66">
        <f t="shared" si="0"/>
        <v>3</v>
      </c>
      <c r="F13" s="65">
        <f>VLOOKUP($A13,'Return Data'!$B$7:$R$2292,11,0)</f>
        <v>7.3860999999999999</v>
      </c>
      <c r="G13" s="66">
        <f t="shared" si="1"/>
        <v>6</v>
      </c>
      <c r="H13" s="65">
        <f>VLOOKUP($A13,'Return Data'!$B$7:$R$2292,12,0)</f>
        <v>10.400399999999999</v>
      </c>
      <c r="I13" s="66">
        <f t="shared" si="2"/>
        <v>8</v>
      </c>
      <c r="J13" s="65">
        <f>VLOOKUP($A13,'Return Data'!$B$7:$R$2292,13,0)</f>
        <v>17.435300000000002</v>
      </c>
      <c r="K13" s="66">
        <f t="shared" si="3"/>
        <v>9</v>
      </c>
      <c r="L13" s="65">
        <f>VLOOKUP($A13,'Return Data'!$B$7:$R$2292,17,0)</f>
        <v>12.2095</v>
      </c>
      <c r="M13" s="66">
        <f t="shared" si="4"/>
        <v>11</v>
      </c>
      <c r="N13" s="65">
        <f>VLOOKUP($A13,'Return Data'!$B$7:$R$2292,14,0)</f>
        <v>10.3787</v>
      </c>
      <c r="O13" s="66">
        <f t="shared" si="5"/>
        <v>11</v>
      </c>
      <c r="P13" s="65"/>
      <c r="Q13" s="66"/>
      <c r="R13" s="65">
        <f>VLOOKUP($A13,'Return Data'!$B$7:$R$2292,16,0)</f>
        <v>9.3051999999999992</v>
      </c>
      <c r="S13" s="67">
        <f t="shared" si="7"/>
        <v>17</v>
      </c>
    </row>
    <row r="14" spans="1:20" x14ac:dyDescent="0.3">
      <c r="A14" s="63" t="s">
        <v>1662</v>
      </c>
      <c r="B14" s="64">
        <f>VLOOKUP($A14,'Return Data'!$B$7:$R$2292,3,0)</f>
        <v>44530</v>
      </c>
      <c r="C14" s="65">
        <f>VLOOKUP($A14,'Return Data'!$B$7:$R$2292,4,0)</f>
        <v>51.372</v>
      </c>
      <c r="D14" s="65">
        <f>VLOOKUP($A14,'Return Data'!$B$7:$R$2292,10,0)</f>
        <v>1.5538000000000001</v>
      </c>
      <c r="E14" s="66">
        <f t="shared" si="0"/>
        <v>12</v>
      </c>
      <c r="F14" s="65">
        <f>VLOOKUP($A14,'Return Data'!$B$7:$R$2292,11,0)</f>
        <v>6.5477999999999996</v>
      </c>
      <c r="G14" s="66">
        <f t="shared" si="1"/>
        <v>10</v>
      </c>
      <c r="H14" s="65">
        <f>VLOOKUP($A14,'Return Data'!$B$7:$R$2292,12,0)</f>
        <v>11.5062</v>
      </c>
      <c r="I14" s="66">
        <f t="shared" si="2"/>
        <v>6</v>
      </c>
      <c r="J14" s="65">
        <f>VLOOKUP($A14,'Return Data'!$B$7:$R$2292,13,0)</f>
        <v>22.049800000000001</v>
      </c>
      <c r="K14" s="66">
        <f t="shared" si="3"/>
        <v>3</v>
      </c>
      <c r="L14" s="65">
        <f>VLOOKUP($A14,'Return Data'!$B$7:$R$2292,17,0)</f>
        <v>13.323600000000001</v>
      </c>
      <c r="M14" s="66">
        <f t="shared" si="4"/>
        <v>6</v>
      </c>
      <c r="N14" s="65">
        <f>VLOOKUP($A14,'Return Data'!$B$7:$R$2292,14,0)</f>
        <v>11.2423</v>
      </c>
      <c r="O14" s="66">
        <f t="shared" si="5"/>
        <v>7</v>
      </c>
      <c r="P14" s="65">
        <f>VLOOKUP($A14,'Return Data'!$B$7:$R$2292,15,0)</f>
        <v>10.5769</v>
      </c>
      <c r="Q14" s="66">
        <f t="shared" si="6"/>
        <v>4</v>
      </c>
      <c r="R14" s="65">
        <f>VLOOKUP($A14,'Return Data'!$B$7:$R$2292,16,0)</f>
        <v>10.5212</v>
      </c>
      <c r="S14" s="67">
        <f t="shared" si="7"/>
        <v>4</v>
      </c>
    </row>
    <row r="15" spans="1:20" x14ac:dyDescent="0.3">
      <c r="A15" s="63" t="s">
        <v>1663</v>
      </c>
      <c r="B15" s="64">
        <f>VLOOKUP($A15,'Return Data'!$B$7:$R$2292,3,0)</f>
        <v>44530</v>
      </c>
      <c r="C15" s="65">
        <f>VLOOKUP($A15,'Return Data'!$B$7:$R$2292,4,0)</f>
        <v>17.68</v>
      </c>
      <c r="D15" s="65">
        <f>VLOOKUP($A15,'Return Data'!$B$7:$R$2292,10,0)</f>
        <v>1.3181</v>
      </c>
      <c r="E15" s="66">
        <f t="shared" si="0"/>
        <v>15</v>
      </c>
      <c r="F15" s="65">
        <f>VLOOKUP($A15,'Return Data'!$B$7:$R$2292,11,0)</f>
        <v>4.0612000000000004</v>
      </c>
      <c r="G15" s="66">
        <f t="shared" si="1"/>
        <v>23</v>
      </c>
      <c r="H15" s="65">
        <f>VLOOKUP($A15,'Return Data'!$B$7:$R$2292,12,0)</f>
        <v>5.9317000000000002</v>
      </c>
      <c r="I15" s="66">
        <f t="shared" si="2"/>
        <v>22</v>
      </c>
      <c r="J15" s="65">
        <f>VLOOKUP($A15,'Return Data'!$B$7:$R$2292,13,0)</f>
        <v>12.611499999999999</v>
      </c>
      <c r="K15" s="66">
        <f t="shared" si="3"/>
        <v>20</v>
      </c>
      <c r="L15" s="65">
        <f>VLOOKUP($A15,'Return Data'!$B$7:$R$2292,17,0)</f>
        <v>7.9337999999999997</v>
      </c>
      <c r="M15" s="66">
        <f t="shared" si="4"/>
        <v>22</v>
      </c>
      <c r="N15" s="65">
        <f>VLOOKUP($A15,'Return Data'!$B$7:$R$2292,14,0)</f>
        <v>8.9972999999999992</v>
      </c>
      <c r="O15" s="66">
        <f t="shared" si="5"/>
        <v>18</v>
      </c>
      <c r="P15" s="65">
        <f>VLOOKUP($A15,'Return Data'!$B$7:$R$2292,15,0)</f>
        <v>8.1806999999999999</v>
      </c>
      <c r="Q15" s="66">
        <f t="shared" si="6"/>
        <v>12</v>
      </c>
      <c r="R15" s="65">
        <f>VLOOKUP($A15,'Return Data'!$B$7:$R$2292,16,0)</f>
        <v>8.4916</v>
      </c>
      <c r="S15" s="67">
        <f t="shared" si="7"/>
        <v>20</v>
      </c>
    </row>
    <row r="16" spans="1:20" x14ac:dyDescent="0.3">
      <c r="A16" s="63" t="s">
        <v>1664</v>
      </c>
      <c r="B16" s="64">
        <f>VLOOKUP($A16,'Return Data'!$B$7:$R$2292,3,0)</f>
        <v>44530</v>
      </c>
      <c r="C16" s="65">
        <f>VLOOKUP($A16,'Return Data'!$B$7:$R$2292,4,0)</f>
        <v>22.461600000000001</v>
      </c>
      <c r="D16" s="65">
        <f>VLOOKUP($A16,'Return Data'!$B$7:$R$2292,10,0)</f>
        <v>0.61099999999999999</v>
      </c>
      <c r="E16" s="66">
        <f t="shared" si="0"/>
        <v>20</v>
      </c>
      <c r="F16" s="65">
        <f>VLOOKUP($A16,'Return Data'!$B$7:$R$2292,11,0)</f>
        <v>4.5956000000000001</v>
      </c>
      <c r="G16" s="66">
        <f t="shared" si="1"/>
        <v>21</v>
      </c>
      <c r="H16" s="65">
        <f>VLOOKUP($A16,'Return Data'!$B$7:$R$2292,12,0)</f>
        <v>6.9554</v>
      </c>
      <c r="I16" s="66">
        <f t="shared" si="2"/>
        <v>21</v>
      </c>
      <c r="J16" s="65">
        <f>VLOOKUP($A16,'Return Data'!$B$7:$R$2292,13,0)</f>
        <v>13.370900000000001</v>
      </c>
      <c r="K16" s="66">
        <f t="shared" si="3"/>
        <v>17</v>
      </c>
      <c r="L16" s="65">
        <f>VLOOKUP($A16,'Return Data'!$B$7:$R$2292,17,0)</f>
        <v>10.612299999999999</v>
      </c>
      <c r="M16" s="66">
        <f t="shared" si="4"/>
        <v>17</v>
      </c>
      <c r="N16" s="65">
        <f>VLOOKUP($A16,'Return Data'!$B$7:$R$2292,14,0)</f>
        <v>9.9178999999999995</v>
      </c>
      <c r="O16" s="66">
        <f t="shared" si="5"/>
        <v>15</v>
      </c>
      <c r="P16" s="65">
        <f>VLOOKUP($A16,'Return Data'!$B$7:$R$2292,15,0)</f>
        <v>7.3207000000000004</v>
      </c>
      <c r="Q16" s="66">
        <f t="shared" si="6"/>
        <v>14</v>
      </c>
      <c r="R16" s="65">
        <f>VLOOKUP($A16,'Return Data'!$B$7:$R$2292,16,0)</f>
        <v>7.7248999999999999</v>
      </c>
      <c r="S16" s="67">
        <f t="shared" si="7"/>
        <v>22</v>
      </c>
    </row>
    <row r="17" spans="1:19" x14ac:dyDescent="0.3">
      <c r="A17" s="63" t="s">
        <v>1665</v>
      </c>
      <c r="B17" s="64">
        <f>VLOOKUP($A17,'Return Data'!$B$7:$R$2292,3,0)</f>
        <v>44530</v>
      </c>
      <c r="C17" s="65">
        <f>VLOOKUP($A17,'Return Data'!$B$7:$R$2292,4,0)</f>
        <v>26.39</v>
      </c>
      <c r="D17" s="65">
        <f>VLOOKUP($A17,'Return Data'!$B$7:$R$2292,10,0)</f>
        <v>1.2275</v>
      </c>
      <c r="E17" s="66">
        <f t="shared" si="0"/>
        <v>16</v>
      </c>
      <c r="F17" s="65">
        <f>VLOOKUP($A17,'Return Data'!$B$7:$R$2292,11,0)</f>
        <v>5.4756</v>
      </c>
      <c r="G17" s="66">
        <f t="shared" si="1"/>
        <v>16</v>
      </c>
      <c r="H17" s="65">
        <f>VLOOKUP($A17,'Return Data'!$B$7:$R$2292,12,0)</f>
        <v>8.0228999999999999</v>
      </c>
      <c r="I17" s="66">
        <f t="shared" si="2"/>
        <v>17</v>
      </c>
      <c r="J17" s="65">
        <f>VLOOKUP($A17,'Return Data'!$B$7:$R$2292,13,0)</f>
        <v>12.826000000000001</v>
      </c>
      <c r="K17" s="66">
        <f t="shared" si="3"/>
        <v>19</v>
      </c>
      <c r="L17" s="65">
        <f>VLOOKUP($A17,'Return Data'!$B$7:$R$2292,17,0)</f>
        <v>10.759</v>
      </c>
      <c r="M17" s="66">
        <f t="shared" si="4"/>
        <v>16</v>
      </c>
      <c r="N17" s="65">
        <f>VLOOKUP($A17,'Return Data'!$B$7:$R$2292,14,0)</f>
        <v>9.2022999999999993</v>
      </c>
      <c r="O17" s="66">
        <f t="shared" si="5"/>
        <v>17</v>
      </c>
      <c r="P17" s="65">
        <f>VLOOKUP($A17,'Return Data'!$B$7:$R$2292,15,0)</f>
        <v>7.4024999999999999</v>
      </c>
      <c r="Q17" s="66">
        <f t="shared" si="6"/>
        <v>13</v>
      </c>
      <c r="R17" s="65">
        <f>VLOOKUP($A17,'Return Data'!$B$7:$R$2292,16,0)</f>
        <v>7.8601999999999999</v>
      </c>
      <c r="S17" s="67">
        <f t="shared" si="7"/>
        <v>21</v>
      </c>
    </row>
    <row r="18" spans="1:19" x14ac:dyDescent="0.3">
      <c r="A18" s="63" t="s">
        <v>1666</v>
      </c>
      <c r="B18" s="64">
        <f>VLOOKUP($A18,'Return Data'!$B$7:$R$2292,3,0)</f>
        <v>44530</v>
      </c>
      <c r="C18" s="65">
        <f>VLOOKUP($A18,'Return Data'!$B$7:$R$2292,4,0)</f>
        <v>13.155099999999999</v>
      </c>
      <c r="D18" s="65">
        <f>VLOOKUP($A18,'Return Data'!$B$7:$R$2292,10,0)</f>
        <v>1.6529</v>
      </c>
      <c r="E18" s="66">
        <f t="shared" si="0"/>
        <v>9</v>
      </c>
      <c r="F18" s="65">
        <f>VLOOKUP($A18,'Return Data'!$B$7:$R$2292,11,0)</f>
        <v>6.0220000000000002</v>
      </c>
      <c r="G18" s="66">
        <f t="shared" si="1"/>
        <v>14</v>
      </c>
      <c r="H18" s="65">
        <f>VLOOKUP($A18,'Return Data'!$B$7:$R$2292,12,0)</f>
        <v>9.3079000000000001</v>
      </c>
      <c r="I18" s="66">
        <f t="shared" si="2"/>
        <v>15</v>
      </c>
      <c r="J18" s="65">
        <f>VLOOKUP($A18,'Return Data'!$B$7:$R$2292,13,0)</f>
        <v>13.363</v>
      </c>
      <c r="K18" s="66">
        <f t="shared" si="3"/>
        <v>18</v>
      </c>
      <c r="L18" s="65">
        <f>VLOOKUP($A18,'Return Data'!$B$7:$R$2292,17,0)</f>
        <v>10.765599999999999</v>
      </c>
      <c r="M18" s="66">
        <f t="shared" si="4"/>
        <v>15</v>
      </c>
      <c r="N18" s="65"/>
      <c r="O18" s="66"/>
      <c r="P18" s="65"/>
      <c r="Q18" s="66"/>
      <c r="R18" s="65">
        <f>VLOOKUP($A18,'Return Data'!$B$7:$R$2292,16,0)</f>
        <v>10.5383</v>
      </c>
      <c r="S18" s="67">
        <f t="shared" si="7"/>
        <v>3</v>
      </c>
    </row>
    <row r="19" spans="1:19" x14ac:dyDescent="0.3">
      <c r="A19" s="63" t="s">
        <v>1667</v>
      </c>
      <c r="B19" s="64">
        <f>VLOOKUP($A19,'Return Data'!$B$7:$R$2292,3,0)</f>
        <v>44530</v>
      </c>
      <c r="C19" s="65">
        <f>VLOOKUP($A19,'Return Data'!$B$7:$R$2292,4,0)</f>
        <v>19.1951</v>
      </c>
      <c r="D19" s="65">
        <f>VLOOKUP($A19,'Return Data'!$B$7:$R$2292,10,0)</f>
        <v>3.0914000000000001</v>
      </c>
      <c r="E19" s="66">
        <f t="shared" si="0"/>
        <v>2</v>
      </c>
      <c r="F19" s="65">
        <f>VLOOKUP($A19,'Return Data'!$B$7:$R$2292,11,0)</f>
        <v>6.6797000000000004</v>
      </c>
      <c r="G19" s="66">
        <f t="shared" si="1"/>
        <v>9</v>
      </c>
      <c r="H19" s="65">
        <f>VLOOKUP($A19,'Return Data'!$B$7:$R$2292,12,0)</f>
        <v>9.5867000000000004</v>
      </c>
      <c r="I19" s="66">
        <f t="shared" si="2"/>
        <v>14</v>
      </c>
      <c r="J19" s="65">
        <f>VLOOKUP($A19,'Return Data'!$B$7:$R$2292,13,0)</f>
        <v>13.9933</v>
      </c>
      <c r="K19" s="66">
        <f t="shared" si="3"/>
        <v>16</v>
      </c>
      <c r="L19" s="65">
        <f>VLOOKUP($A19,'Return Data'!$B$7:$R$2292,17,0)</f>
        <v>11.549200000000001</v>
      </c>
      <c r="M19" s="66">
        <f t="shared" si="4"/>
        <v>12</v>
      </c>
      <c r="N19" s="65">
        <f>VLOOKUP($A19,'Return Data'!$B$7:$R$2292,14,0)</f>
        <v>10.6629</v>
      </c>
      <c r="O19" s="66">
        <f t="shared" si="5"/>
        <v>10</v>
      </c>
      <c r="P19" s="65">
        <f>VLOOKUP($A19,'Return Data'!$B$7:$R$2292,15,0)</f>
        <v>10.1485</v>
      </c>
      <c r="Q19" s="66">
        <f t="shared" si="6"/>
        <v>6</v>
      </c>
      <c r="R19" s="65">
        <f>VLOOKUP($A19,'Return Data'!$B$7:$R$2292,16,0)</f>
        <v>9.5669000000000004</v>
      </c>
      <c r="S19" s="67">
        <f t="shared" si="7"/>
        <v>11</v>
      </c>
    </row>
    <row r="20" spans="1:19" x14ac:dyDescent="0.3">
      <c r="A20" s="63" t="s">
        <v>1668</v>
      </c>
      <c r="B20" s="64">
        <f>VLOOKUP($A20,'Return Data'!$B$7:$R$2292,3,0)</f>
        <v>44530</v>
      </c>
      <c r="C20" s="65">
        <f>VLOOKUP($A20,'Return Data'!$B$7:$R$2292,4,0)</f>
        <v>24.471</v>
      </c>
      <c r="D20" s="65">
        <f>VLOOKUP($A20,'Return Data'!$B$7:$R$2292,10,0)</f>
        <v>1.5942000000000001</v>
      </c>
      <c r="E20" s="66">
        <f t="shared" si="0"/>
        <v>10</v>
      </c>
      <c r="F20" s="65">
        <f>VLOOKUP($A20,'Return Data'!$B$7:$R$2292,11,0)</f>
        <v>7.5458999999999996</v>
      </c>
      <c r="G20" s="66">
        <f t="shared" si="1"/>
        <v>4</v>
      </c>
      <c r="H20" s="65">
        <f>VLOOKUP($A20,'Return Data'!$B$7:$R$2292,12,0)</f>
        <v>12.396699999999999</v>
      </c>
      <c r="I20" s="66">
        <f t="shared" si="2"/>
        <v>4</v>
      </c>
      <c r="J20" s="65">
        <f>VLOOKUP($A20,'Return Data'!$B$7:$R$2292,13,0)</f>
        <v>19.627500000000001</v>
      </c>
      <c r="K20" s="66">
        <f t="shared" si="3"/>
        <v>5</v>
      </c>
      <c r="L20" s="65">
        <f>VLOOKUP($A20,'Return Data'!$B$7:$R$2292,17,0)</f>
        <v>14.1851</v>
      </c>
      <c r="M20" s="66">
        <f t="shared" si="4"/>
        <v>4</v>
      </c>
      <c r="N20" s="65">
        <f>VLOOKUP($A20,'Return Data'!$B$7:$R$2292,14,0)</f>
        <v>10.8185</v>
      </c>
      <c r="O20" s="66">
        <f t="shared" si="5"/>
        <v>8</v>
      </c>
      <c r="P20" s="65">
        <f>VLOOKUP($A20,'Return Data'!$B$7:$R$2292,15,0)</f>
        <v>9.2146000000000008</v>
      </c>
      <c r="Q20" s="66">
        <f t="shared" si="6"/>
        <v>10</v>
      </c>
      <c r="R20" s="65">
        <f>VLOOKUP($A20,'Return Data'!$B$7:$R$2292,16,0)</f>
        <v>9.2934999999999999</v>
      </c>
      <c r="S20" s="67">
        <f t="shared" si="7"/>
        <v>18</v>
      </c>
    </row>
    <row r="21" spans="1:19" x14ac:dyDescent="0.3">
      <c r="A21" s="63" t="s">
        <v>1669</v>
      </c>
      <c r="B21" s="64">
        <f>VLOOKUP($A21,'Return Data'!$B$7:$R$2292,3,0)</f>
        <v>44530</v>
      </c>
      <c r="C21" s="65">
        <f>VLOOKUP($A21,'Return Data'!$B$7:$R$2292,4,0)</f>
        <v>16.853200000000001</v>
      </c>
      <c r="D21" s="65">
        <f>VLOOKUP($A21,'Return Data'!$B$7:$R$2292,10,0)</f>
        <v>1.6686000000000001</v>
      </c>
      <c r="E21" s="66">
        <f t="shared" si="0"/>
        <v>8</v>
      </c>
      <c r="F21" s="65">
        <f>VLOOKUP($A21,'Return Data'!$B$7:$R$2292,11,0)</f>
        <v>8.3897999999999993</v>
      </c>
      <c r="G21" s="66">
        <f t="shared" si="1"/>
        <v>3</v>
      </c>
      <c r="H21" s="65">
        <f>VLOOKUP($A21,'Return Data'!$B$7:$R$2292,12,0)</f>
        <v>13.4353</v>
      </c>
      <c r="I21" s="66">
        <f t="shared" si="2"/>
        <v>2</v>
      </c>
      <c r="J21" s="65">
        <f>VLOOKUP($A21,'Return Data'!$B$7:$R$2292,13,0)</f>
        <v>22.3658</v>
      </c>
      <c r="K21" s="66">
        <f t="shared" si="3"/>
        <v>2</v>
      </c>
      <c r="L21" s="65">
        <f>VLOOKUP($A21,'Return Data'!$B$7:$R$2292,17,0)</f>
        <v>16.322099999999999</v>
      </c>
      <c r="M21" s="66">
        <f t="shared" si="4"/>
        <v>2</v>
      </c>
      <c r="N21" s="65">
        <f>VLOOKUP($A21,'Return Data'!$B$7:$R$2292,14,0)</f>
        <v>14.4352</v>
      </c>
      <c r="O21" s="66">
        <f t="shared" si="5"/>
        <v>1</v>
      </c>
      <c r="P21" s="65"/>
      <c r="Q21" s="66"/>
      <c r="R21" s="65">
        <f>VLOOKUP($A21,'Return Data'!$B$7:$R$2292,16,0)</f>
        <v>11.4117</v>
      </c>
      <c r="S21" s="67">
        <f t="shared" si="7"/>
        <v>2</v>
      </c>
    </row>
    <row r="22" spans="1:19" x14ac:dyDescent="0.3">
      <c r="A22" s="63" t="s">
        <v>1670</v>
      </c>
      <c r="B22" s="64">
        <f>VLOOKUP($A22,'Return Data'!$B$7:$R$2292,3,0)</f>
        <v>44530</v>
      </c>
      <c r="C22" s="65">
        <f>VLOOKUP($A22,'Return Data'!$B$7:$R$2292,4,0)</f>
        <v>14.997999999999999</v>
      </c>
      <c r="D22" s="65">
        <f>VLOOKUP($A22,'Return Data'!$B$7:$R$2292,10,0)</f>
        <v>1.7158</v>
      </c>
      <c r="E22" s="66">
        <f t="shared" si="0"/>
        <v>7</v>
      </c>
      <c r="F22" s="65">
        <f>VLOOKUP($A22,'Return Data'!$B$7:$R$2292,11,0)</f>
        <v>7.4740000000000002</v>
      </c>
      <c r="G22" s="66">
        <f t="shared" si="1"/>
        <v>5</v>
      </c>
      <c r="H22" s="65">
        <f>VLOOKUP($A22,'Return Data'!$B$7:$R$2292,12,0)</f>
        <v>11.8086</v>
      </c>
      <c r="I22" s="66">
        <f t="shared" si="2"/>
        <v>5</v>
      </c>
      <c r="J22" s="65">
        <f>VLOOKUP($A22,'Return Data'!$B$7:$R$2292,13,0)</f>
        <v>20.0032</v>
      </c>
      <c r="K22" s="66">
        <f t="shared" si="3"/>
        <v>4</v>
      </c>
      <c r="L22" s="65">
        <f>VLOOKUP($A22,'Return Data'!$B$7:$R$2292,17,0)</f>
        <v>15.843999999999999</v>
      </c>
      <c r="M22" s="66">
        <f t="shared" si="4"/>
        <v>3</v>
      </c>
      <c r="N22" s="65"/>
      <c r="O22" s="66"/>
      <c r="P22" s="65"/>
      <c r="Q22" s="66"/>
      <c r="R22" s="65">
        <f>VLOOKUP($A22,'Return Data'!$B$7:$R$2292,16,0)</f>
        <v>14.6959</v>
      </c>
      <c r="S22" s="67">
        <f t="shared" si="7"/>
        <v>1</v>
      </c>
    </row>
    <row r="23" spans="1:19" x14ac:dyDescent="0.3">
      <c r="A23" s="63" t="s">
        <v>1671</v>
      </c>
      <c r="B23" s="64">
        <f>VLOOKUP($A23,'Return Data'!$B$7:$R$2292,3,0)</f>
        <v>44530</v>
      </c>
      <c r="C23" s="65">
        <f>VLOOKUP($A23,'Return Data'!$B$7:$R$2292,4,0)</f>
        <v>12.973699999999999</v>
      </c>
      <c r="D23" s="65">
        <f>VLOOKUP($A23,'Return Data'!$B$7:$R$2292,10,0)</f>
        <v>3.78E-2</v>
      </c>
      <c r="E23" s="66">
        <f t="shared" si="0"/>
        <v>22</v>
      </c>
      <c r="F23" s="65">
        <f>VLOOKUP($A23,'Return Data'!$B$7:$R$2292,11,0)</f>
        <v>4.8066000000000004</v>
      </c>
      <c r="G23" s="66">
        <f t="shared" si="1"/>
        <v>20</v>
      </c>
      <c r="H23" s="65">
        <f>VLOOKUP($A23,'Return Data'!$B$7:$R$2292,12,0)</f>
        <v>7.8768000000000002</v>
      </c>
      <c r="I23" s="66">
        <f t="shared" si="2"/>
        <v>18</v>
      </c>
      <c r="J23" s="65">
        <f>VLOOKUP($A23,'Return Data'!$B$7:$R$2292,13,0)</f>
        <v>15.0875</v>
      </c>
      <c r="K23" s="66">
        <f t="shared" si="3"/>
        <v>14</v>
      </c>
      <c r="L23" s="65">
        <f>VLOOKUP($A23,'Return Data'!$B$7:$R$2292,17,0)</f>
        <v>2.6888000000000001</v>
      </c>
      <c r="M23" s="66">
        <f t="shared" si="4"/>
        <v>23</v>
      </c>
      <c r="N23" s="65">
        <f>VLOOKUP($A23,'Return Data'!$B$7:$R$2292,14,0)</f>
        <v>-2.2599999999999999E-2</v>
      </c>
      <c r="O23" s="66">
        <f t="shared" si="5"/>
        <v>19</v>
      </c>
      <c r="P23" s="65">
        <f>VLOOKUP($A23,'Return Data'!$B$7:$R$2292,15,0)</f>
        <v>3.4651000000000001</v>
      </c>
      <c r="Q23" s="66">
        <f t="shared" si="6"/>
        <v>15</v>
      </c>
      <c r="R23" s="65">
        <f>VLOOKUP($A23,'Return Data'!$B$7:$R$2292,16,0)</f>
        <v>4.0804</v>
      </c>
      <c r="S23" s="67">
        <f t="shared" si="7"/>
        <v>23</v>
      </c>
    </row>
    <row r="24" spans="1:19" x14ac:dyDescent="0.3">
      <c r="A24" s="63" t="s">
        <v>1672</v>
      </c>
      <c r="B24" s="64">
        <f>VLOOKUP($A24,'Return Data'!$B$7:$R$2292,3,0)</f>
        <v>44530</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1674</v>
      </c>
      <c r="B25" s="64">
        <f>VLOOKUP($A25,'Return Data'!$B$7:$R$2292,3,0)</f>
        <v>44530</v>
      </c>
      <c r="C25" s="65">
        <f>VLOOKUP($A25,'Return Data'!$B$7:$R$2292,4,0)</f>
        <v>43.432600000000001</v>
      </c>
      <c r="D25" s="65">
        <f>VLOOKUP($A25,'Return Data'!$B$7:$R$2292,10,0)</f>
        <v>1.8445</v>
      </c>
      <c r="E25" s="66">
        <f t="shared" ref="E25:E31" si="8">RANK(D25,D$8:D$31,0)</f>
        <v>6</v>
      </c>
      <c r="F25" s="65">
        <f>VLOOKUP($A25,'Return Data'!$B$7:$R$2292,11,0)</f>
        <v>6.3235000000000001</v>
      </c>
      <c r="G25" s="66">
        <f t="shared" ref="G25:G31" si="9">RANK(F25,F$8:F$31,0)</f>
        <v>11</v>
      </c>
      <c r="H25" s="65">
        <f>VLOOKUP($A25,'Return Data'!$B$7:$R$2292,12,0)</f>
        <v>10.562200000000001</v>
      </c>
      <c r="I25" s="66">
        <f t="shared" ref="I25:I31" si="10">RANK(H25,H$8:H$31,0)</f>
        <v>7</v>
      </c>
      <c r="J25" s="65">
        <f>VLOOKUP($A25,'Return Data'!$B$7:$R$2292,13,0)</f>
        <v>16.6615</v>
      </c>
      <c r="K25" s="66">
        <f t="shared" ref="K25:K31" si="11">RANK(J25,J$8:J$31,0)</f>
        <v>11</v>
      </c>
      <c r="L25" s="65">
        <f>VLOOKUP($A25,'Return Data'!$B$7:$R$2292,17,0)</f>
        <v>10.140700000000001</v>
      </c>
      <c r="M25" s="66">
        <f t="shared" si="4"/>
        <v>19</v>
      </c>
      <c r="N25" s="65">
        <f>VLOOKUP($A25,'Return Data'!$B$7:$R$2292,14,0)</f>
        <v>10.0998</v>
      </c>
      <c r="O25" s="66">
        <f t="shared" si="5"/>
        <v>14</v>
      </c>
      <c r="P25" s="65">
        <f>VLOOKUP($A25,'Return Data'!$B$7:$R$2292,15,0)</f>
        <v>9.3239000000000001</v>
      </c>
      <c r="Q25" s="66">
        <f t="shared" si="6"/>
        <v>9</v>
      </c>
      <c r="R25" s="65">
        <f>VLOOKUP($A25,'Return Data'!$B$7:$R$2292,16,0)</f>
        <v>9.7774999999999999</v>
      </c>
      <c r="S25" s="67">
        <f t="shared" ref="S25:S31" si="12">RANK(R25,R$8:R$31,0)</f>
        <v>9</v>
      </c>
    </row>
    <row r="26" spans="1:19" x14ac:dyDescent="0.3">
      <c r="A26" s="63" t="s">
        <v>1675</v>
      </c>
      <c r="B26" s="64">
        <f>VLOOKUP($A26,'Return Data'!$B$7:$R$2292,3,0)</f>
        <v>44530</v>
      </c>
      <c r="C26" s="65">
        <f>VLOOKUP($A26,'Return Data'!$B$7:$R$2292,4,0)</f>
        <v>54.289900000000003</v>
      </c>
      <c r="D26" s="65">
        <f>VLOOKUP($A26,'Return Data'!$B$7:$R$2292,10,0)</f>
        <v>4.1401000000000003</v>
      </c>
      <c r="E26" s="66">
        <f t="shared" si="8"/>
        <v>1</v>
      </c>
      <c r="F26" s="65">
        <f>VLOOKUP($A26,'Return Data'!$B$7:$R$2292,11,0)</f>
        <v>10.4129</v>
      </c>
      <c r="G26" s="66">
        <f t="shared" si="9"/>
        <v>1</v>
      </c>
      <c r="H26" s="65">
        <f>VLOOKUP($A26,'Return Data'!$B$7:$R$2292,12,0)</f>
        <v>14.0853</v>
      </c>
      <c r="I26" s="66">
        <f t="shared" si="10"/>
        <v>1</v>
      </c>
      <c r="J26" s="65">
        <f>VLOOKUP($A26,'Return Data'!$B$7:$R$2292,13,0)</f>
        <v>22.6051</v>
      </c>
      <c r="K26" s="66">
        <f t="shared" si="11"/>
        <v>1</v>
      </c>
      <c r="L26" s="65">
        <f>VLOOKUP($A26,'Return Data'!$B$7:$R$2292,17,0)</f>
        <v>17.4815</v>
      </c>
      <c r="M26" s="66">
        <f t="shared" si="4"/>
        <v>1</v>
      </c>
      <c r="N26" s="65">
        <f>VLOOKUP($A26,'Return Data'!$B$7:$R$2292,14,0)</f>
        <v>13.7149</v>
      </c>
      <c r="O26" s="66">
        <f t="shared" si="5"/>
        <v>2</v>
      </c>
      <c r="P26" s="65">
        <f>VLOOKUP($A26,'Return Data'!$B$7:$R$2292,15,0)</f>
        <v>11.6189</v>
      </c>
      <c r="Q26" s="66">
        <f t="shared" si="6"/>
        <v>1</v>
      </c>
      <c r="R26" s="65">
        <f>VLOOKUP($A26,'Return Data'!$B$7:$R$2292,16,0)</f>
        <v>9.4831000000000003</v>
      </c>
      <c r="S26" s="67">
        <f t="shared" si="12"/>
        <v>12</v>
      </c>
    </row>
    <row r="27" spans="1:19" x14ac:dyDescent="0.3">
      <c r="A27" s="63" t="s">
        <v>1676</v>
      </c>
      <c r="B27" s="64">
        <f>VLOOKUP($A27,'Return Data'!$B$7:$R$2292,3,0)</f>
        <v>44530</v>
      </c>
      <c r="C27" s="65">
        <f>VLOOKUP($A27,'Return Data'!$B$7:$R$2292,4,0)</f>
        <v>18.626100000000001</v>
      </c>
      <c r="D27" s="65">
        <f>VLOOKUP($A27,'Return Data'!$B$7:$R$2292,10,0)</f>
        <v>2.0428999999999999</v>
      </c>
      <c r="E27" s="66">
        <f t="shared" si="8"/>
        <v>4</v>
      </c>
      <c r="F27" s="65">
        <f>VLOOKUP($A27,'Return Data'!$B$7:$R$2292,11,0)</f>
        <v>6.1200999999999999</v>
      </c>
      <c r="G27" s="66">
        <f t="shared" si="9"/>
        <v>13</v>
      </c>
      <c r="H27" s="65">
        <f>VLOOKUP($A27,'Return Data'!$B$7:$R$2292,12,0)</f>
        <v>10.285399999999999</v>
      </c>
      <c r="I27" s="66">
        <f t="shared" si="10"/>
        <v>9</v>
      </c>
      <c r="J27" s="65">
        <f>VLOOKUP($A27,'Return Data'!$B$7:$R$2292,13,0)</f>
        <v>17.598700000000001</v>
      </c>
      <c r="K27" s="66">
        <f t="shared" si="11"/>
        <v>8</v>
      </c>
      <c r="L27" s="65">
        <f>VLOOKUP($A27,'Return Data'!$B$7:$R$2292,17,0)</f>
        <v>13.282500000000001</v>
      </c>
      <c r="M27" s="66">
        <f t="shared" si="4"/>
        <v>8</v>
      </c>
      <c r="N27" s="65">
        <f>VLOOKUP($A27,'Return Data'!$B$7:$R$2292,14,0)</f>
        <v>11.994899999999999</v>
      </c>
      <c r="O27" s="66">
        <f t="shared" si="5"/>
        <v>4</v>
      </c>
      <c r="P27" s="65">
        <f>VLOOKUP($A27,'Return Data'!$B$7:$R$2292,15,0)</f>
        <v>10.473100000000001</v>
      </c>
      <c r="Q27" s="66">
        <f t="shared" si="6"/>
        <v>5</v>
      </c>
      <c r="R27" s="65">
        <f>VLOOKUP($A27,'Return Data'!$B$7:$R$2292,16,0)</f>
        <v>10.0129</v>
      </c>
      <c r="S27" s="67">
        <f t="shared" si="12"/>
        <v>6</v>
      </c>
    </row>
    <row r="28" spans="1:19" x14ac:dyDescent="0.3">
      <c r="A28" s="63" t="s">
        <v>1677</v>
      </c>
      <c r="B28" s="64">
        <f>VLOOKUP($A28,'Return Data'!$B$7:$R$2292,3,0)</f>
        <v>44530</v>
      </c>
      <c r="C28" s="65">
        <f>VLOOKUP($A28,'Return Data'!$B$7:$R$2292,4,0)</f>
        <v>13.0929</v>
      </c>
      <c r="D28" s="65">
        <f>VLOOKUP($A28,'Return Data'!$B$7:$R$2292,10,0)</f>
        <v>0.28949999999999998</v>
      </c>
      <c r="E28" s="66">
        <f t="shared" si="8"/>
        <v>21</v>
      </c>
      <c r="F28" s="65">
        <f>VLOOKUP($A28,'Return Data'!$B$7:$R$2292,11,0)</f>
        <v>4.8597999999999999</v>
      </c>
      <c r="G28" s="66">
        <f t="shared" si="9"/>
        <v>19</v>
      </c>
      <c r="H28" s="65">
        <f>VLOOKUP($A28,'Return Data'!$B$7:$R$2292,12,0)</f>
        <v>7.3117999999999999</v>
      </c>
      <c r="I28" s="66">
        <f t="shared" si="10"/>
        <v>20</v>
      </c>
      <c r="J28" s="65">
        <f>VLOOKUP($A28,'Return Data'!$B$7:$R$2292,13,0)</f>
        <v>12.2987</v>
      </c>
      <c r="K28" s="66">
        <f t="shared" si="11"/>
        <v>21</v>
      </c>
      <c r="L28" s="65">
        <f>VLOOKUP($A28,'Return Data'!$B$7:$R$2292,17,0)</f>
        <v>9.3371999999999993</v>
      </c>
      <c r="M28" s="66">
        <f t="shared" si="4"/>
        <v>21</v>
      </c>
      <c r="N28" s="65"/>
      <c r="O28" s="66"/>
      <c r="P28" s="65"/>
      <c r="Q28" s="66"/>
      <c r="R28" s="65">
        <f>VLOOKUP($A28,'Return Data'!$B$7:$R$2292,16,0)</f>
        <v>9.4527999999999999</v>
      </c>
      <c r="S28" s="67">
        <f t="shared" si="12"/>
        <v>14</v>
      </c>
    </row>
    <row r="29" spans="1:19" x14ac:dyDescent="0.3">
      <c r="A29" s="63" t="s">
        <v>1678</v>
      </c>
      <c r="B29" s="64">
        <f>VLOOKUP($A29,'Return Data'!$B$7:$R$2292,3,0)</f>
        <v>44530</v>
      </c>
      <c r="C29" s="65">
        <f>VLOOKUP($A29,'Return Data'!$B$7:$R$2292,4,0)</f>
        <v>44.672400000000003</v>
      </c>
      <c r="D29" s="65">
        <f>VLOOKUP($A29,'Return Data'!$B$7:$R$2292,10,0)</f>
        <v>1.3952</v>
      </c>
      <c r="E29" s="66">
        <f t="shared" si="8"/>
        <v>14</v>
      </c>
      <c r="F29" s="65">
        <f>VLOOKUP($A29,'Return Data'!$B$7:$R$2292,11,0)</f>
        <v>6.2038000000000002</v>
      </c>
      <c r="G29" s="66">
        <f t="shared" si="9"/>
        <v>12</v>
      </c>
      <c r="H29" s="65">
        <f>VLOOKUP($A29,'Return Data'!$B$7:$R$2292,12,0)</f>
        <v>8.4283999999999999</v>
      </c>
      <c r="I29" s="66">
        <f t="shared" si="10"/>
        <v>16</v>
      </c>
      <c r="J29" s="65">
        <f>VLOOKUP($A29,'Return Data'!$B$7:$R$2292,13,0)</f>
        <v>14.3444</v>
      </c>
      <c r="K29" s="66">
        <f t="shared" si="11"/>
        <v>15</v>
      </c>
      <c r="L29" s="65">
        <f>VLOOKUP($A29,'Return Data'!$B$7:$R$2292,17,0)</f>
        <v>10.8398</v>
      </c>
      <c r="M29" s="66">
        <f>RANK(L29,L$8:L$31,0)</f>
        <v>14</v>
      </c>
      <c r="N29" s="65">
        <f>VLOOKUP($A29,'Return Data'!$B$7:$R$2292,14,0)</f>
        <v>10.238</v>
      </c>
      <c r="O29" s="66">
        <f>RANK(N29,N$8:N$31,0)</f>
        <v>13</v>
      </c>
      <c r="P29" s="65">
        <f>VLOOKUP($A29,'Return Data'!$B$7:$R$2292,15,0)</f>
        <v>8.1989000000000001</v>
      </c>
      <c r="Q29" s="66">
        <f>RANK(P29,P$8:P$31,0)</f>
        <v>11</v>
      </c>
      <c r="R29" s="65">
        <f>VLOOKUP($A29,'Return Data'!$B$7:$R$2292,16,0)</f>
        <v>8.4930000000000003</v>
      </c>
      <c r="S29" s="67">
        <f t="shared" si="12"/>
        <v>19</v>
      </c>
    </row>
    <row r="30" spans="1:19" x14ac:dyDescent="0.3">
      <c r="A30" s="63" t="s">
        <v>1679</v>
      </c>
      <c r="B30" s="64">
        <f>VLOOKUP($A30,'Return Data'!$B$7:$R$2292,3,0)</f>
        <v>44530</v>
      </c>
      <c r="C30" s="65">
        <f>VLOOKUP($A30,'Return Data'!$B$7:$R$2292,4,0)</f>
        <v>13.49</v>
      </c>
      <c r="D30" s="65">
        <f>VLOOKUP($A30,'Return Data'!$B$7:$R$2292,10,0)</f>
        <v>1.2002999999999999</v>
      </c>
      <c r="E30" s="66">
        <f t="shared" si="8"/>
        <v>17</v>
      </c>
      <c r="F30" s="65">
        <f>VLOOKUP($A30,'Return Data'!$B$7:$R$2292,11,0)</f>
        <v>5.2262000000000004</v>
      </c>
      <c r="G30" s="66">
        <f t="shared" si="9"/>
        <v>17</v>
      </c>
      <c r="H30" s="65">
        <f>VLOOKUP($A30,'Return Data'!$B$7:$R$2292,12,0)</f>
        <v>7.5758000000000001</v>
      </c>
      <c r="I30" s="66">
        <f t="shared" si="10"/>
        <v>19</v>
      </c>
      <c r="J30" s="65">
        <f>VLOOKUP($A30,'Return Data'!$B$7:$R$2292,13,0)</f>
        <v>11.764699999999999</v>
      </c>
      <c r="K30" s="66">
        <f t="shared" si="11"/>
        <v>22</v>
      </c>
      <c r="L30" s="65">
        <f>VLOOKUP($A30,'Return Data'!$B$7:$R$2292,17,0)</f>
        <v>10.360799999999999</v>
      </c>
      <c r="M30" s="66">
        <f>RANK(L30,L$8:L$31,0)</f>
        <v>18</v>
      </c>
      <c r="N30" s="65">
        <f>VLOOKUP($A30,'Return Data'!$B$7:$R$2292,14,0)</f>
        <v>9.8291000000000004</v>
      </c>
      <c r="O30" s="66">
        <f t="shared" ref="O30:O31" si="13">RANK(N30,N$8:N$31,0)</f>
        <v>16</v>
      </c>
      <c r="P30" s="65"/>
      <c r="Q30" s="66"/>
      <c r="R30" s="65">
        <f>VLOOKUP($A30,'Return Data'!$B$7:$R$2292,16,0)</f>
        <v>9.4588999999999999</v>
      </c>
      <c r="S30" s="67">
        <f t="shared" si="12"/>
        <v>13</v>
      </c>
    </row>
    <row r="31" spans="1:19" x14ac:dyDescent="0.3">
      <c r="A31" s="63" t="s">
        <v>1680</v>
      </c>
      <c r="B31" s="64">
        <f>VLOOKUP($A31,'Return Data'!$B$7:$R$2292,3,0)</f>
        <v>44530</v>
      </c>
      <c r="C31" s="65">
        <f>VLOOKUP($A31,'Return Data'!$B$7:$R$2292,4,0)</f>
        <v>13.378399999999999</v>
      </c>
      <c r="D31" s="65">
        <f>VLOOKUP($A31,'Return Data'!$B$7:$R$2292,10,0)</f>
        <v>1.8686</v>
      </c>
      <c r="E31" s="66">
        <f t="shared" si="8"/>
        <v>5</v>
      </c>
      <c r="F31" s="65">
        <f>VLOOKUP($A31,'Return Data'!$B$7:$R$2292,11,0)</f>
        <v>5.5887000000000002</v>
      </c>
      <c r="G31" s="66">
        <f t="shared" si="9"/>
        <v>15</v>
      </c>
      <c r="H31" s="65">
        <f>VLOOKUP($A31,'Return Data'!$B$7:$R$2292,12,0)</f>
        <v>10.018800000000001</v>
      </c>
      <c r="I31" s="66">
        <f t="shared" si="10"/>
        <v>12</v>
      </c>
      <c r="J31" s="65">
        <f>VLOOKUP($A31,'Return Data'!$B$7:$R$2292,13,0)</f>
        <v>17.9483</v>
      </c>
      <c r="K31" s="66">
        <f t="shared" si="11"/>
        <v>6</v>
      </c>
      <c r="L31" s="65">
        <f>VLOOKUP($A31,'Return Data'!$B$7:$R$2292,17,0)</f>
        <v>12.6557</v>
      </c>
      <c r="M31" s="66">
        <f>RANK(L31,L$8:L$31,0)</f>
        <v>9</v>
      </c>
      <c r="N31" s="65">
        <f>VLOOKUP($A31,'Return Data'!$B$7:$R$2292,14,0)</f>
        <v>10.2875</v>
      </c>
      <c r="O31" s="66">
        <f t="shared" si="13"/>
        <v>12</v>
      </c>
      <c r="P31" s="65"/>
      <c r="Q31" s="66"/>
      <c r="R31" s="65">
        <f>VLOOKUP($A31,'Return Data'!$B$7:$R$2292,16,0)</f>
        <v>9.3544</v>
      </c>
      <c r="S31" s="67">
        <f t="shared" si="12"/>
        <v>16</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1.4782739130434788</v>
      </c>
      <c r="E33" s="74"/>
      <c r="F33" s="75">
        <f>AVERAGE(F8:F31)</f>
        <v>6.3751999999999995</v>
      </c>
      <c r="G33" s="74"/>
      <c r="H33" s="75">
        <f>AVERAGE(H8:H31)</f>
        <v>9.7491434782608692</v>
      </c>
      <c r="I33" s="74"/>
      <c r="J33" s="75">
        <f>AVERAGE(J8:J31)</f>
        <v>16.149817391304349</v>
      </c>
      <c r="K33" s="74"/>
      <c r="L33" s="75">
        <f>AVERAGE(L8:L31)</f>
        <v>11.773973913043481</v>
      </c>
      <c r="M33" s="74"/>
      <c r="N33" s="75">
        <f>AVERAGE(N8:N31)</f>
        <v>10.428636842105263</v>
      </c>
      <c r="O33" s="74"/>
      <c r="P33" s="75">
        <f>AVERAGE(P8:P31)</f>
        <v>9.1816066666666654</v>
      </c>
      <c r="Q33" s="74"/>
      <c r="R33" s="75">
        <f>AVERAGE(R8:R31)</f>
        <v>9.503704347826087</v>
      </c>
      <c r="S33" s="76"/>
    </row>
    <row r="34" spans="1:19" x14ac:dyDescent="0.3">
      <c r="A34" s="73" t="s">
        <v>28</v>
      </c>
      <c r="B34" s="74"/>
      <c r="C34" s="74"/>
      <c r="D34" s="75">
        <f>MIN(D8:D31)</f>
        <v>-0.80959999999999999</v>
      </c>
      <c r="E34" s="74"/>
      <c r="F34" s="75">
        <f>MIN(F8:F31)</f>
        <v>4.0612000000000004</v>
      </c>
      <c r="G34" s="74"/>
      <c r="H34" s="75">
        <f>MIN(H8:H31)</f>
        <v>5.8326000000000002</v>
      </c>
      <c r="I34" s="74"/>
      <c r="J34" s="75">
        <f>MIN(J8:J31)</f>
        <v>8.0242000000000004</v>
      </c>
      <c r="K34" s="74"/>
      <c r="L34" s="75">
        <f>MIN(L8:L31)</f>
        <v>2.6888000000000001</v>
      </c>
      <c r="M34" s="74"/>
      <c r="N34" s="75">
        <f>MIN(N8:N31)</f>
        <v>-2.2599999999999999E-2</v>
      </c>
      <c r="O34" s="74"/>
      <c r="P34" s="75">
        <f>MIN(P8:P31)</f>
        <v>3.4651000000000001</v>
      </c>
      <c r="Q34" s="74"/>
      <c r="R34" s="75">
        <f>MIN(R8:R31)</f>
        <v>4.0804</v>
      </c>
      <c r="S34" s="76"/>
    </row>
    <row r="35" spans="1:19" ht="15" thickBot="1" x14ac:dyDescent="0.35">
      <c r="A35" s="77" t="s">
        <v>29</v>
      </c>
      <c r="B35" s="78"/>
      <c r="C35" s="78"/>
      <c r="D35" s="79">
        <f>MAX(D8:D31)</f>
        <v>4.1401000000000003</v>
      </c>
      <c r="E35" s="78"/>
      <c r="F35" s="79">
        <f>MAX(F8:F31)</f>
        <v>10.4129</v>
      </c>
      <c r="G35" s="78"/>
      <c r="H35" s="79">
        <f>MAX(H8:H31)</f>
        <v>14.0853</v>
      </c>
      <c r="I35" s="78"/>
      <c r="J35" s="79">
        <f>MAX(J8:J31)</f>
        <v>22.6051</v>
      </c>
      <c r="K35" s="78"/>
      <c r="L35" s="79">
        <f>MAX(L8:L31)</f>
        <v>17.4815</v>
      </c>
      <c r="M35" s="78"/>
      <c r="N35" s="79">
        <f>MAX(N8:N31)</f>
        <v>14.4352</v>
      </c>
      <c r="O35" s="78"/>
      <c r="P35" s="79">
        <f>MAX(P8:P31)</f>
        <v>11.6189</v>
      </c>
      <c r="Q35" s="78"/>
      <c r="R35" s="79">
        <f>MAX(R8:R31)</f>
        <v>14.6959</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44530</v>
      </c>
      <c r="C8" s="65">
        <f>VLOOKUP($A8,'Return Data'!$B$7:$R$2292,4,0)</f>
        <v>17.48</v>
      </c>
      <c r="D8" s="65">
        <f>VLOOKUP($A8,'Return Data'!$B$7:$R$2292,10,0)</f>
        <v>1.3332999999999999</v>
      </c>
      <c r="E8" s="66">
        <f t="shared" ref="E8:E23" si="0">RANK(D8,D$8:D$31,0)</f>
        <v>10</v>
      </c>
      <c r="F8" s="65">
        <f>VLOOKUP($A8,'Return Data'!$B$7:$R$2292,11,0)</f>
        <v>6.6504000000000003</v>
      </c>
      <c r="G8" s="66">
        <f t="shared" ref="G8:G23" si="1">RANK(F8,F$8:F$31,0)</f>
        <v>7</v>
      </c>
      <c r="H8" s="65">
        <f>VLOOKUP($A8,'Return Data'!$B$7:$R$2292,12,0)</f>
        <v>9.1135999999999999</v>
      </c>
      <c r="I8" s="66">
        <f t="shared" ref="I8:I23" si="2">RANK(H8,H$8:H$31,0)</f>
        <v>11</v>
      </c>
      <c r="J8" s="65">
        <f>VLOOKUP($A8,'Return Data'!$B$7:$R$2292,13,0)</f>
        <v>15.685</v>
      </c>
      <c r="K8" s="66">
        <f t="shared" ref="K8:K23" si="3">RANK(J8,J$8:J$31,0)</f>
        <v>10</v>
      </c>
      <c r="L8" s="65">
        <f>VLOOKUP($A8,'Return Data'!$B$7:$R$2292,17,0)</f>
        <v>11.507199999999999</v>
      </c>
      <c r="M8" s="66">
        <f>RANK(L8,L$8:L$31,0)</f>
        <v>10</v>
      </c>
      <c r="N8" s="65">
        <f>VLOOKUP($A8,'Return Data'!$B$7:$R$2292,14,0)</f>
        <v>10.590999999999999</v>
      </c>
      <c r="O8" s="66">
        <f>RANK(N8,N$8:N$31,0)</f>
        <v>5</v>
      </c>
      <c r="P8" s="65">
        <f>VLOOKUP($A8,'Return Data'!$B$7:$R$2292,15,0)</f>
        <v>8.7487999999999992</v>
      </c>
      <c r="Q8" s="66">
        <f>RANK(P8,P$8:P$31,0)</f>
        <v>7</v>
      </c>
      <c r="R8" s="65">
        <f>VLOOKUP($A8,'Return Data'!$B$7:$R$2292,16,0)</f>
        <v>8.2916000000000007</v>
      </c>
      <c r="S8" s="67">
        <f t="shared" ref="S8:S23" si="4">RANK(R8,R$8:R$31,0)</f>
        <v>15</v>
      </c>
    </row>
    <row r="9" spans="1:20" x14ac:dyDescent="0.3">
      <c r="A9" s="63" t="s">
        <v>1682</v>
      </c>
      <c r="B9" s="64">
        <f>VLOOKUP($A9,'Return Data'!$B$7:$R$2292,3,0)</f>
        <v>44530</v>
      </c>
      <c r="C9" s="65">
        <f>VLOOKUP($A9,'Return Data'!$B$7:$R$2292,4,0)</f>
        <v>16.829999999999998</v>
      </c>
      <c r="D9" s="65">
        <f>VLOOKUP($A9,'Return Data'!$B$7:$R$2292,10,0)</f>
        <v>0.83879999999999999</v>
      </c>
      <c r="E9" s="66">
        <f t="shared" si="0"/>
        <v>18</v>
      </c>
      <c r="F9" s="65">
        <f>VLOOKUP($A9,'Return Data'!$B$7:$R$2292,11,0)</f>
        <v>8.5106000000000002</v>
      </c>
      <c r="G9" s="66">
        <f t="shared" si="1"/>
        <v>2</v>
      </c>
      <c r="H9" s="65">
        <f>VLOOKUP($A9,'Return Data'!$B$7:$R$2292,12,0)</f>
        <v>11.457000000000001</v>
      </c>
      <c r="I9" s="66">
        <f t="shared" si="2"/>
        <v>4</v>
      </c>
      <c r="J9" s="65">
        <f>VLOOKUP($A9,'Return Data'!$B$7:$R$2292,13,0)</f>
        <v>16.229299999999999</v>
      </c>
      <c r="K9" s="66">
        <f t="shared" si="3"/>
        <v>8</v>
      </c>
      <c r="L9" s="65">
        <f>VLOOKUP($A9,'Return Data'!$B$7:$R$2292,17,0)</f>
        <v>11.7859</v>
      </c>
      <c r="M9" s="66">
        <f t="shared" ref="M9:M31" si="5">RANK(L9,L$8:L$31,0)</f>
        <v>8</v>
      </c>
      <c r="N9" s="65">
        <f>VLOOKUP($A9,'Return Data'!$B$7:$R$2292,14,0)</f>
        <v>10.767899999999999</v>
      </c>
      <c r="O9" s="66">
        <f t="shared" ref="O9:O31" si="6">RANK(N9,N$8:N$31,0)</f>
        <v>4</v>
      </c>
      <c r="P9" s="65">
        <f>VLOOKUP($A9,'Return Data'!$B$7:$R$2292,15,0)</f>
        <v>10.078799999999999</v>
      </c>
      <c r="Q9" s="66">
        <f t="shared" ref="Q9:Q29" si="7">RANK(P9,P$8:P$31,0)</f>
        <v>2</v>
      </c>
      <c r="R9" s="65">
        <f>VLOOKUP($A9,'Return Data'!$B$7:$R$2292,16,0)</f>
        <v>8.6121999999999996</v>
      </c>
      <c r="S9" s="67">
        <f t="shared" si="4"/>
        <v>9</v>
      </c>
    </row>
    <row r="10" spans="1:20" x14ac:dyDescent="0.3">
      <c r="A10" s="63" t="s">
        <v>1683</v>
      </c>
      <c r="B10" s="64">
        <f>VLOOKUP($A10,'Return Data'!$B$7:$R$2292,3,0)</f>
        <v>44530</v>
      </c>
      <c r="C10" s="65">
        <f>VLOOKUP($A10,'Return Data'!$B$7:$R$2292,4,0)</f>
        <v>12.21</v>
      </c>
      <c r="D10" s="65">
        <f>VLOOKUP($A10,'Return Data'!$B$7:$R$2292,10,0)</f>
        <v>0.65949999999999998</v>
      </c>
      <c r="E10" s="66">
        <f t="shared" si="0"/>
        <v>19</v>
      </c>
      <c r="F10" s="65">
        <f>VLOOKUP($A10,'Return Data'!$B$7:$R$2292,11,0)</f>
        <v>3.6503000000000001</v>
      </c>
      <c r="G10" s="66">
        <f t="shared" si="1"/>
        <v>23</v>
      </c>
      <c r="H10" s="65">
        <f>VLOOKUP($A10,'Return Data'!$B$7:$R$2292,12,0)</f>
        <v>4.9870999999999999</v>
      </c>
      <c r="I10" s="66">
        <f t="shared" si="2"/>
        <v>23</v>
      </c>
      <c r="J10" s="65">
        <f>VLOOKUP($A10,'Return Data'!$B$7:$R$2292,13,0)</f>
        <v>6.9177</v>
      </c>
      <c r="K10" s="66">
        <f t="shared" si="3"/>
        <v>23</v>
      </c>
      <c r="L10" s="65">
        <f>VLOOKUP($A10,'Return Data'!$B$7:$R$2292,17,0)</f>
        <v>8.7997999999999994</v>
      </c>
      <c r="M10" s="66">
        <f t="shared" si="5"/>
        <v>20</v>
      </c>
      <c r="N10" s="65"/>
      <c r="O10" s="66"/>
      <c r="P10" s="65"/>
      <c r="Q10" s="66"/>
      <c r="R10" s="65">
        <f>VLOOKUP($A10,'Return Data'!$B$7:$R$2292,16,0)</f>
        <v>8.8544999999999998</v>
      </c>
      <c r="S10" s="67">
        <f t="shared" si="4"/>
        <v>4</v>
      </c>
    </row>
    <row r="11" spans="1:20" x14ac:dyDescent="0.3">
      <c r="A11" s="63" t="s">
        <v>1684</v>
      </c>
      <c r="B11" s="64">
        <f>VLOOKUP($A11,'Return Data'!$B$7:$R$2292,3,0)</f>
        <v>44530</v>
      </c>
      <c r="C11" s="65">
        <f>VLOOKUP($A11,'Return Data'!$B$7:$R$2292,4,0)</f>
        <v>15.781000000000001</v>
      </c>
      <c r="D11" s="65">
        <f>VLOOKUP($A11,'Return Data'!$B$7:$R$2292,10,0)</f>
        <v>-1.2081999999999999</v>
      </c>
      <c r="E11" s="66">
        <f t="shared" si="0"/>
        <v>23</v>
      </c>
      <c r="F11" s="65">
        <f>VLOOKUP($A11,'Return Data'!$B$7:$R$2292,11,0)</f>
        <v>4.2131999999999996</v>
      </c>
      <c r="G11" s="66">
        <f t="shared" si="1"/>
        <v>19</v>
      </c>
      <c r="H11" s="65">
        <f>VLOOKUP($A11,'Return Data'!$B$7:$R$2292,12,0)</f>
        <v>8.7895000000000003</v>
      </c>
      <c r="I11" s="66">
        <f t="shared" si="2"/>
        <v>13</v>
      </c>
      <c r="J11" s="65">
        <f>VLOOKUP($A11,'Return Data'!$B$7:$R$2292,13,0)</f>
        <v>14.5543</v>
      </c>
      <c r="K11" s="66">
        <f t="shared" si="3"/>
        <v>13</v>
      </c>
      <c r="L11" s="65">
        <f>VLOOKUP($A11,'Return Data'!$B$7:$R$2292,17,0)</f>
        <v>9.4999000000000002</v>
      </c>
      <c r="M11" s="66">
        <f t="shared" si="5"/>
        <v>17</v>
      </c>
      <c r="N11" s="65">
        <f>VLOOKUP($A11,'Return Data'!$B$7:$R$2292,14,0)</f>
        <v>9.0655000000000001</v>
      </c>
      <c r="O11" s="66">
        <f t="shared" si="6"/>
        <v>12</v>
      </c>
      <c r="P11" s="65">
        <f>VLOOKUP($A11,'Return Data'!$B$7:$R$2292,15,0)</f>
        <v>7.7424999999999997</v>
      </c>
      <c r="Q11" s="66">
        <f t="shared" si="7"/>
        <v>10</v>
      </c>
      <c r="R11" s="65">
        <f>VLOOKUP($A11,'Return Data'!$B$7:$R$2292,16,0)</f>
        <v>8.3643000000000001</v>
      </c>
      <c r="S11" s="67">
        <f t="shared" si="4"/>
        <v>13</v>
      </c>
    </row>
    <row r="12" spans="1:20" x14ac:dyDescent="0.3">
      <c r="A12" s="63" t="s">
        <v>1685</v>
      </c>
      <c r="B12" s="64">
        <f>VLOOKUP($A12,'Return Data'!$B$7:$R$2292,3,0)</f>
        <v>44530</v>
      </c>
      <c r="C12" s="65">
        <f>VLOOKUP($A12,'Return Data'!$B$7:$R$2292,4,0)</f>
        <v>18.253</v>
      </c>
      <c r="D12" s="65">
        <f>VLOOKUP($A12,'Return Data'!$B$7:$R$2292,10,0)</f>
        <v>1.109</v>
      </c>
      <c r="E12" s="66">
        <f t="shared" si="0"/>
        <v>14</v>
      </c>
      <c r="F12" s="65">
        <f>VLOOKUP($A12,'Return Data'!$B$7:$R$2292,11,0)</f>
        <v>6.4588000000000001</v>
      </c>
      <c r="G12" s="66">
        <f t="shared" si="1"/>
        <v>8</v>
      </c>
      <c r="H12" s="65">
        <f>VLOOKUP($A12,'Return Data'!$B$7:$R$2292,12,0)</f>
        <v>9.0408000000000008</v>
      </c>
      <c r="I12" s="66">
        <f t="shared" si="2"/>
        <v>12</v>
      </c>
      <c r="J12" s="65">
        <f>VLOOKUP($A12,'Return Data'!$B$7:$R$2292,13,0)</f>
        <v>14.897</v>
      </c>
      <c r="K12" s="66">
        <f t="shared" si="3"/>
        <v>12</v>
      </c>
      <c r="L12" s="65">
        <f>VLOOKUP($A12,'Return Data'!$B$7:$R$2292,17,0)</f>
        <v>12.250299999999999</v>
      </c>
      <c r="M12" s="66">
        <f t="shared" si="5"/>
        <v>7</v>
      </c>
      <c r="N12" s="65">
        <f>VLOOKUP($A12,'Return Data'!$B$7:$R$2292,14,0)</f>
        <v>10.566800000000001</v>
      </c>
      <c r="O12" s="66">
        <f t="shared" si="6"/>
        <v>6</v>
      </c>
      <c r="P12" s="65">
        <f>VLOOKUP($A12,'Return Data'!$B$7:$R$2292,15,0)</f>
        <v>9.9702000000000002</v>
      </c>
      <c r="Q12" s="66">
        <f t="shared" si="7"/>
        <v>3</v>
      </c>
      <c r="R12" s="65">
        <f>VLOOKUP($A12,'Return Data'!$B$7:$R$2292,16,0)</f>
        <v>8.7970000000000006</v>
      </c>
      <c r="S12" s="67">
        <f t="shared" si="4"/>
        <v>5</v>
      </c>
    </row>
    <row r="13" spans="1:20" x14ac:dyDescent="0.3">
      <c r="A13" s="63" t="s">
        <v>1686</v>
      </c>
      <c r="B13" s="64">
        <f>VLOOKUP($A13,'Return Data'!$B$7:$R$2292,3,0)</f>
        <v>44530</v>
      </c>
      <c r="C13" s="65">
        <f>VLOOKUP($A13,'Return Data'!$B$7:$R$2292,4,0)</f>
        <v>12.6884</v>
      </c>
      <c r="D13" s="65">
        <f>VLOOKUP($A13,'Return Data'!$B$7:$R$2292,10,0)</f>
        <v>2.0550000000000002</v>
      </c>
      <c r="E13" s="66">
        <f t="shared" si="0"/>
        <v>3</v>
      </c>
      <c r="F13" s="65">
        <f>VLOOKUP($A13,'Return Data'!$B$7:$R$2292,11,0)</f>
        <v>6.6889000000000003</v>
      </c>
      <c r="G13" s="66">
        <f t="shared" si="1"/>
        <v>6</v>
      </c>
      <c r="H13" s="65">
        <f>VLOOKUP($A13,'Return Data'!$B$7:$R$2292,12,0)</f>
        <v>9.3110999999999997</v>
      </c>
      <c r="I13" s="66">
        <f t="shared" si="2"/>
        <v>10</v>
      </c>
      <c r="J13" s="65">
        <f>VLOOKUP($A13,'Return Data'!$B$7:$R$2292,13,0)</f>
        <v>15.8811</v>
      </c>
      <c r="K13" s="66">
        <f t="shared" si="3"/>
        <v>9</v>
      </c>
      <c r="L13" s="65">
        <f>VLOOKUP($A13,'Return Data'!$B$7:$R$2292,17,0)</f>
        <v>10.5649</v>
      </c>
      <c r="M13" s="66">
        <f t="shared" si="5"/>
        <v>11</v>
      </c>
      <c r="N13" s="65">
        <f>VLOOKUP($A13,'Return Data'!$B$7:$R$2292,14,0)</f>
        <v>8.6448999999999998</v>
      </c>
      <c r="O13" s="66">
        <f t="shared" si="6"/>
        <v>16</v>
      </c>
      <c r="P13" s="65"/>
      <c r="Q13" s="66"/>
      <c r="R13" s="65">
        <f>VLOOKUP($A13,'Return Data'!$B$7:$R$2292,16,0)</f>
        <v>7.5698999999999996</v>
      </c>
      <c r="S13" s="67">
        <f t="shared" si="4"/>
        <v>19</v>
      </c>
    </row>
    <row r="14" spans="1:20" x14ac:dyDescent="0.3">
      <c r="A14" s="63" t="s">
        <v>1687</v>
      </c>
      <c r="B14" s="64">
        <f>VLOOKUP($A14,'Return Data'!$B$7:$R$2292,3,0)</f>
        <v>44530</v>
      </c>
      <c r="C14" s="65">
        <f>VLOOKUP($A14,'Return Data'!$B$7:$R$2292,4,0)</f>
        <v>47.454999999999998</v>
      </c>
      <c r="D14" s="65">
        <f>VLOOKUP($A14,'Return Data'!$B$7:$R$2292,10,0)</f>
        <v>1.3368</v>
      </c>
      <c r="E14" s="66">
        <f t="shared" si="0"/>
        <v>9</v>
      </c>
      <c r="F14" s="65">
        <f>VLOOKUP($A14,'Return Data'!$B$7:$R$2292,11,0)</f>
        <v>6.0945</v>
      </c>
      <c r="G14" s="66">
        <f t="shared" si="1"/>
        <v>10</v>
      </c>
      <c r="H14" s="65">
        <f>VLOOKUP($A14,'Return Data'!$B$7:$R$2292,12,0)</f>
        <v>10.816599999999999</v>
      </c>
      <c r="I14" s="66">
        <f t="shared" si="2"/>
        <v>6</v>
      </c>
      <c r="J14" s="65">
        <f>VLOOKUP($A14,'Return Data'!$B$7:$R$2292,13,0)</f>
        <v>21.061800000000002</v>
      </c>
      <c r="K14" s="66">
        <f t="shared" si="3"/>
        <v>1</v>
      </c>
      <c r="L14" s="65">
        <f>VLOOKUP($A14,'Return Data'!$B$7:$R$2292,17,0)</f>
        <v>12.456799999999999</v>
      </c>
      <c r="M14" s="66">
        <f t="shared" si="5"/>
        <v>6</v>
      </c>
      <c r="N14" s="65">
        <f>VLOOKUP($A14,'Return Data'!$B$7:$R$2292,14,0)</f>
        <v>10.360300000000001</v>
      </c>
      <c r="O14" s="66">
        <f t="shared" si="6"/>
        <v>7</v>
      </c>
      <c r="P14" s="65">
        <f>VLOOKUP($A14,'Return Data'!$B$7:$R$2292,15,0)</f>
        <v>9.3497000000000003</v>
      </c>
      <c r="Q14" s="66">
        <f t="shared" si="7"/>
        <v>4</v>
      </c>
      <c r="R14" s="65">
        <f>VLOOKUP($A14,'Return Data'!$B$7:$R$2292,16,0)</f>
        <v>9.4680999999999997</v>
      </c>
      <c r="S14" s="67">
        <f t="shared" si="4"/>
        <v>2</v>
      </c>
    </row>
    <row r="15" spans="1:20" x14ac:dyDescent="0.3">
      <c r="A15" s="63" t="s">
        <v>1688</v>
      </c>
      <c r="B15" s="64">
        <f>VLOOKUP($A15,'Return Data'!$B$7:$R$2292,3,0)</f>
        <v>44530</v>
      </c>
      <c r="C15" s="65">
        <f>VLOOKUP($A15,'Return Data'!$B$7:$R$2292,4,0)</f>
        <v>16.77</v>
      </c>
      <c r="D15" s="65">
        <f>VLOOKUP($A15,'Return Data'!$B$7:$R$2292,10,0)</f>
        <v>1.1459999999999999</v>
      </c>
      <c r="E15" s="66">
        <f t="shared" si="0"/>
        <v>13</v>
      </c>
      <c r="F15" s="65">
        <f>VLOOKUP($A15,'Return Data'!$B$7:$R$2292,11,0)</f>
        <v>3.7105999999999999</v>
      </c>
      <c r="G15" s="66">
        <f t="shared" si="1"/>
        <v>22</v>
      </c>
      <c r="H15" s="65">
        <f>VLOOKUP($A15,'Return Data'!$B$7:$R$2292,12,0)</f>
        <v>5.4717000000000002</v>
      </c>
      <c r="I15" s="66">
        <f t="shared" si="2"/>
        <v>22</v>
      </c>
      <c r="J15" s="65">
        <f>VLOOKUP($A15,'Return Data'!$B$7:$R$2292,13,0)</f>
        <v>11.874599999999999</v>
      </c>
      <c r="K15" s="66">
        <f t="shared" si="3"/>
        <v>18</v>
      </c>
      <c r="L15" s="65">
        <f>VLOOKUP($A15,'Return Data'!$B$7:$R$2292,17,0)</f>
        <v>7.2637999999999998</v>
      </c>
      <c r="M15" s="66">
        <f t="shared" si="5"/>
        <v>22</v>
      </c>
      <c r="N15" s="65">
        <f>VLOOKUP($A15,'Return Data'!$B$7:$R$2292,14,0)</f>
        <v>8.3255999999999997</v>
      </c>
      <c r="O15" s="66">
        <f t="shared" si="6"/>
        <v>17</v>
      </c>
      <c r="P15" s="65">
        <f>VLOOKUP($A15,'Return Data'!$B$7:$R$2292,15,0)</f>
        <v>7.4246999999999996</v>
      </c>
      <c r="Q15" s="66">
        <f t="shared" si="7"/>
        <v>11</v>
      </c>
      <c r="R15" s="65">
        <f>VLOOKUP($A15,'Return Data'!$B$7:$R$2292,16,0)</f>
        <v>7.6746999999999996</v>
      </c>
      <c r="S15" s="67">
        <f t="shared" si="4"/>
        <v>18</v>
      </c>
    </row>
    <row r="16" spans="1:20" x14ac:dyDescent="0.3">
      <c r="A16" s="63" t="s">
        <v>1689</v>
      </c>
      <c r="B16" s="64">
        <f>VLOOKUP($A16,'Return Data'!$B$7:$R$2292,3,0)</f>
        <v>44530</v>
      </c>
      <c r="C16" s="65">
        <f>VLOOKUP($A16,'Return Data'!$B$7:$R$2292,4,0)</f>
        <v>20.632200000000001</v>
      </c>
      <c r="D16" s="65">
        <f>VLOOKUP($A16,'Return Data'!$B$7:$R$2292,10,0)</f>
        <v>0.36</v>
      </c>
      <c r="E16" s="66">
        <f t="shared" si="0"/>
        <v>20</v>
      </c>
      <c r="F16" s="65">
        <f>VLOOKUP($A16,'Return Data'!$B$7:$R$2292,11,0)</f>
        <v>4.0533000000000001</v>
      </c>
      <c r="G16" s="66">
        <f t="shared" si="1"/>
        <v>20</v>
      </c>
      <c r="H16" s="65">
        <f>VLOOKUP($A16,'Return Data'!$B$7:$R$2292,12,0)</f>
        <v>6.1741999999999999</v>
      </c>
      <c r="I16" s="66">
        <f t="shared" si="2"/>
        <v>20</v>
      </c>
      <c r="J16" s="65">
        <f>VLOOKUP($A16,'Return Data'!$B$7:$R$2292,13,0)</f>
        <v>12.2804</v>
      </c>
      <c r="K16" s="66">
        <f t="shared" si="3"/>
        <v>17</v>
      </c>
      <c r="L16" s="65">
        <f>VLOOKUP($A16,'Return Data'!$B$7:$R$2292,17,0)</f>
        <v>9.5610999999999997</v>
      </c>
      <c r="M16" s="66">
        <f t="shared" si="5"/>
        <v>16</v>
      </c>
      <c r="N16" s="65">
        <f>VLOOKUP($A16,'Return Data'!$B$7:$R$2292,14,0)</f>
        <v>8.7111999999999998</v>
      </c>
      <c r="O16" s="66">
        <f t="shared" si="6"/>
        <v>15</v>
      </c>
      <c r="P16" s="65">
        <f>VLOOKUP($A16,'Return Data'!$B$7:$R$2292,15,0)</f>
        <v>5.9161999999999999</v>
      </c>
      <c r="Q16" s="66">
        <f t="shared" si="7"/>
        <v>14</v>
      </c>
      <c r="R16" s="65">
        <f>VLOOKUP($A16,'Return Data'!$B$7:$R$2292,16,0)</f>
        <v>6.9745999999999997</v>
      </c>
      <c r="S16" s="67">
        <f t="shared" si="4"/>
        <v>21</v>
      </c>
    </row>
    <row r="17" spans="1:19" x14ac:dyDescent="0.3">
      <c r="A17" s="63" t="s">
        <v>1690</v>
      </c>
      <c r="B17" s="64">
        <f>VLOOKUP($A17,'Return Data'!$B$7:$R$2292,3,0)</f>
        <v>44530</v>
      </c>
      <c r="C17" s="65">
        <f>VLOOKUP($A17,'Return Data'!$B$7:$R$2292,4,0)</f>
        <v>24.64</v>
      </c>
      <c r="D17" s="65">
        <f>VLOOKUP($A17,'Return Data'!$B$7:$R$2292,10,0)</f>
        <v>0.94220000000000004</v>
      </c>
      <c r="E17" s="66">
        <f t="shared" si="0"/>
        <v>17</v>
      </c>
      <c r="F17" s="65">
        <f>VLOOKUP($A17,'Return Data'!$B$7:$R$2292,11,0)</f>
        <v>4.8956999999999997</v>
      </c>
      <c r="G17" s="66">
        <f t="shared" si="1"/>
        <v>17</v>
      </c>
      <c r="H17" s="65">
        <f>VLOOKUP($A17,'Return Data'!$B$7:$R$2292,12,0)</f>
        <v>7.1303999999999998</v>
      </c>
      <c r="I17" s="66">
        <f t="shared" si="2"/>
        <v>18</v>
      </c>
      <c r="J17" s="65">
        <f>VLOOKUP($A17,'Return Data'!$B$7:$R$2292,13,0)</f>
        <v>11.6448</v>
      </c>
      <c r="K17" s="66">
        <f t="shared" si="3"/>
        <v>19</v>
      </c>
      <c r="L17" s="65">
        <f>VLOOKUP($A17,'Return Data'!$B$7:$R$2292,17,0)</f>
        <v>9.6059999999999999</v>
      </c>
      <c r="M17" s="66">
        <f t="shared" si="5"/>
        <v>14</v>
      </c>
      <c r="N17" s="65">
        <f>VLOOKUP($A17,'Return Data'!$B$7:$R$2292,14,0)</f>
        <v>8.1214999999999993</v>
      </c>
      <c r="O17" s="66">
        <f t="shared" si="6"/>
        <v>18</v>
      </c>
      <c r="P17" s="65">
        <f>VLOOKUP($A17,'Return Data'!$B$7:$R$2292,15,0)</f>
        <v>6.3277999999999999</v>
      </c>
      <c r="Q17" s="66">
        <f t="shared" si="7"/>
        <v>13</v>
      </c>
      <c r="R17" s="65">
        <f>VLOOKUP($A17,'Return Data'!$B$7:$R$2292,16,0)</f>
        <v>6.9160000000000004</v>
      </c>
      <c r="S17" s="67">
        <f t="shared" si="4"/>
        <v>22</v>
      </c>
    </row>
    <row r="18" spans="1:19" x14ac:dyDescent="0.3">
      <c r="A18" s="63" t="s">
        <v>1691</v>
      </c>
      <c r="B18" s="64">
        <f>VLOOKUP($A18,'Return Data'!$B$7:$R$2292,3,0)</f>
        <v>44530</v>
      </c>
      <c r="C18" s="65">
        <f>VLOOKUP($A18,'Return Data'!$B$7:$R$2292,4,0)</f>
        <v>12.5319</v>
      </c>
      <c r="D18" s="65">
        <f>VLOOKUP($A18,'Return Data'!$B$7:$R$2292,10,0)</f>
        <v>1.2196</v>
      </c>
      <c r="E18" s="66">
        <f t="shared" si="0"/>
        <v>12</v>
      </c>
      <c r="F18" s="65">
        <f>VLOOKUP($A18,'Return Data'!$B$7:$R$2292,11,0)</f>
        <v>5.1174999999999997</v>
      </c>
      <c r="G18" s="66">
        <f t="shared" si="1"/>
        <v>15</v>
      </c>
      <c r="H18" s="65">
        <f>VLOOKUP($A18,'Return Data'!$B$7:$R$2292,12,0)</f>
        <v>7.9080000000000004</v>
      </c>
      <c r="I18" s="66">
        <f t="shared" si="2"/>
        <v>15</v>
      </c>
      <c r="J18" s="65">
        <f>VLOOKUP($A18,'Return Data'!$B$7:$R$2292,13,0)</f>
        <v>11.4293</v>
      </c>
      <c r="K18" s="66">
        <f t="shared" si="3"/>
        <v>20</v>
      </c>
      <c r="L18" s="65">
        <f>VLOOKUP($A18,'Return Data'!$B$7:$R$2292,17,0)</f>
        <v>8.8696999999999999</v>
      </c>
      <c r="M18" s="66">
        <f t="shared" si="5"/>
        <v>18</v>
      </c>
      <c r="N18" s="65"/>
      <c r="O18" s="66"/>
      <c r="P18" s="65"/>
      <c r="Q18" s="66"/>
      <c r="R18" s="65">
        <f>VLOOKUP($A18,'Return Data'!$B$7:$R$2292,16,0)</f>
        <v>8.5954999999999995</v>
      </c>
      <c r="S18" s="67">
        <f t="shared" si="4"/>
        <v>10</v>
      </c>
    </row>
    <row r="19" spans="1:19" x14ac:dyDescent="0.3">
      <c r="A19" s="63" t="s">
        <v>1692</v>
      </c>
      <c r="B19" s="64">
        <f>VLOOKUP($A19,'Return Data'!$B$7:$R$2292,3,0)</f>
        <v>44530</v>
      </c>
      <c r="C19" s="65">
        <f>VLOOKUP($A19,'Return Data'!$B$7:$R$2292,4,0)</f>
        <v>18.167400000000001</v>
      </c>
      <c r="D19" s="65">
        <f>VLOOKUP($A19,'Return Data'!$B$7:$R$2292,10,0)</f>
        <v>2.8347000000000002</v>
      </c>
      <c r="E19" s="66">
        <f t="shared" si="0"/>
        <v>2</v>
      </c>
      <c r="F19" s="65">
        <f>VLOOKUP($A19,'Return Data'!$B$7:$R$2292,11,0)</f>
        <v>6.1509</v>
      </c>
      <c r="G19" s="66">
        <f t="shared" si="1"/>
        <v>9</v>
      </c>
      <c r="H19" s="65">
        <f>VLOOKUP($A19,'Return Data'!$B$7:$R$2292,12,0)</f>
        <v>8.7828999999999997</v>
      </c>
      <c r="I19" s="66">
        <f t="shared" si="2"/>
        <v>14</v>
      </c>
      <c r="J19" s="65">
        <f>VLOOKUP($A19,'Return Data'!$B$7:$R$2292,13,0)</f>
        <v>12.8866</v>
      </c>
      <c r="K19" s="66">
        <f t="shared" si="3"/>
        <v>16</v>
      </c>
      <c r="L19" s="65">
        <f>VLOOKUP($A19,'Return Data'!$B$7:$R$2292,17,0)</f>
        <v>10.4925</v>
      </c>
      <c r="M19" s="66">
        <f t="shared" si="5"/>
        <v>12</v>
      </c>
      <c r="N19" s="65">
        <f>VLOOKUP($A19,'Return Data'!$B$7:$R$2292,14,0)</f>
        <v>9.6698000000000004</v>
      </c>
      <c r="O19" s="66">
        <f t="shared" si="6"/>
        <v>9</v>
      </c>
      <c r="P19" s="65">
        <f>VLOOKUP($A19,'Return Data'!$B$7:$R$2292,15,0)</f>
        <v>9.2596000000000007</v>
      </c>
      <c r="Q19" s="66">
        <f t="shared" si="7"/>
        <v>6</v>
      </c>
      <c r="R19" s="65">
        <f>VLOOKUP($A19,'Return Data'!$B$7:$R$2292,16,0)</f>
        <v>8.7254000000000005</v>
      </c>
      <c r="S19" s="67">
        <f t="shared" si="4"/>
        <v>7</v>
      </c>
    </row>
    <row r="20" spans="1:19" x14ac:dyDescent="0.3">
      <c r="A20" s="63" t="s">
        <v>1693</v>
      </c>
      <c r="B20" s="64">
        <f>VLOOKUP($A20,'Return Data'!$B$7:$R$2292,3,0)</f>
        <v>44530</v>
      </c>
      <c r="C20" s="65">
        <f>VLOOKUP($A20,'Return Data'!$B$7:$R$2292,4,0)</f>
        <v>22.783000000000001</v>
      </c>
      <c r="D20" s="65">
        <f>VLOOKUP($A20,'Return Data'!$B$7:$R$2292,10,0)</f>
        <v>1.3658999999999999</v>
      </c>
      <c r="E20" s="66">
        <f t="shared" si="0"/>
        <v>8</v>
      </c>
      <c r="F20" s="65">
        <f>VLOOKUP($A20,'Return Data'!$B$7:$R$2292,11,0)</f>
        <v>7.0479000000000003</v>
      </c>
      <c r="G20" s="66">
        <f t="shared" si="1"/>
        <v>4</v>
      </c>
      <c r="H20" s="65">
        <f>VLOOKUP($A20,'Return Data'!$B$7:$R$2292,12,0)</f>
        <v>11.6431</v>
      </c>
      <c r="I20" s="66">
        <f t="shared" si="2"/>
        <v>3</v>
      </c>
      <c r="J20" s="65">
        <f>VLOOKUP($A20,'Return Data'!$B$7:$R$2292,13,0)</f>
        <v>18.599699999999999</v>
      </c>
      <c r="K20" s="66">
        <f t="shared" si="3"/>
        <v>5</v>
      </c>
      <c r="L20" s="65">
        <f>VLOOKUP($A20,'Return Data'!$B$7:$R$2292,17,0)</f>
        <v>13.172599999999999</v>
      </c>
      <c r="M20" s="66">
        <f t="shared" si="5"/>
        <v>4</v>
      </c>
      <c r="N20" s="65">
        <f>VLOOKUP($A20,'Return Data'!$B$7:$R$2292,14,0)</f>
        <v>9.8073999999999995</v>
      </c>
      <c r="O20" s="66">
        <f t="shared" si="6"/>
        <v>8</v>
      </c>
      <c r="P20" s="65">
        <f>VLOOKUP($A20,'Return Data'!$B$7:$R$2292,15,0)</f>
        <v>8.2941000000000003</v>
      </c>
      <c r="Q20" s="66">
        <f t="shared" si="7"/>
        <v>8</v>
      </c>
      <c r="R20" s="65">
        <f>VLOOKUP($A20,'Return Data'!$B$7:$R$2292,16,0)</f>
        <v>8.4716000000000005</v>
      </c>
      <c r="S20" s="67">
        <f t="shared" si="4"/>
        <v>12</v>
      </c>
    </row>
    <row r="21" spans="1:19" x14ac:dyDescent="0.3">
      <c r="A21" s="63" t="s">
        <v>1694</v>
      </c>
      <c r="B21" s="64">
        <f>VLOOKUP($A21,'Return Data'!$B$7:$R$2292,3,0)</f>
        <v>44530</v>
      </c>
      <c r="C21" s="65">
        <f>VLOOKUP($A21,'Return Data'!$B$7:$R$2292,4,0)</f>
        <v>15.3818</v>
      </c>
      <c r="D21" s="65">
        <f>VLOOKUP($A21,'Return Data'!$B$7:$R$2292,10,0)</f>
        <v>1.2246999999999999</v>
      </c>
      <c r="E21" s="66">
        <f t="shared" si="0"/>
        <v>11</v>
      </c>
      <c r="F21" s="65">
        <f>VLOOKUP($A21,'Return Data'!$B$7:$R$2292,11,0)</f>
        <v>7.4156000000000004</v>
      </c>
      <c r="G21" s="66">
        <f t="shared" si="1"/>
        <v>3</v>
      </c>
      <c r="H21" s="65">
        <f>VLOOKUP($A21,'Return Data'!$B$7:$R$2292,12,0)</f>
        <v>11.9442</v>
      </c>
      <c r="I21" s="66">
        <f t="shared" si="2"/>
        <v>2</v>
      </c>
      <c r="J21" s="65">
        <f>VLOOKUP($A21,'Return Data'!$B$7:$R$2292,13,0)</f>
        <v>20.283999999999999</v>
      </c>
      <c r="K21" s="66">
        <f t="shared" si="3"/>
        <v>3</v>
      </c>
      <c r="L21" s="65">
        <f>VLOOKUP($A21,'Return Data'!$B$7:$R$2292,17,0)</f>
        <v>14.4137</v>
      </c>
      <c r="M21" s="66">
        <f t="shared" si="5"/>
        <v>3</v>
      </c>
      <c r="N21" s="65">
        <f>VLOOKUP($A21,'Return Data'!$B$7:$R$2292,14,0)</f>
        <v>12.551500000000001</v>
      </c>
      <c r="O21" s="66">
        <f t="shared" si="6"/>
        <v>1</v>
      </c>
      <c r="P21" s="65"/>
      <c r="Q21" s="66"/>
      <c r="R21" s="65">
        <f>VLOOKUP($A21,'Return Data'!$B$7:$R$2292,16,0)</f>
        <v>9.3242999999999991</v>
      </c>
      <c r="S21" s="67">
        <f t="shared" si="4"/>
        <v>3</v>
      </c>
    </row>
    <row r="22" spans="1:19" x14ac:dyDescent="0.3">
      <c r="A22" s="63" t="s">
        <v>1695</v>
      </c>
      <c r="B22" s="64">
        <f>VLOOKUP($A22,'Return Data'!$B$7:$R$2292,3,0)</f>
        <v>44530</v>
      </c>
      <c r="C22" s="65">
        <f>VLOOKUP($A22,'Return Data'!$B$7:$R$2292,4,0)</f>
        <v>14.521000000000001</v>
      </c>
      <c r="D22" s="65">
        <f>VLOOKUP($A22,'Return Data'!$B$7:$R$2292,10,0)</f>
        <v>1.4602999999999999</v>
      </c>
      <c r="E22" s="66">
        <f t="shared" si="0"/>
        <v>7</v>
      </c>
      <c r="F22" s="65">
        <f>VLOOKUP($A22,'Return Data'!$B$7:$R$2292,11,0)</f>
        <v>6.9135999999999997</v>
      </c>
      <c r="G22" s="66">
        <f t="shared" si="1"/>
        <v>5</v>
      </c>
      <c r="H22" s="65">
        <f>VLOOKUP($A22,'Return Data'!$B$7:$R$2292,12,0)</f>
        <v>10.949</v>
      </c>
      <c r="I22" s="66">
        <f t="shared" si="2"/>
        <v>5</v>
      </c>
      <c r="J22" s="65">
        <f>VLOOKUP($A22,'Return Data'!$B$7:$R$2292,13,0)</f>
        <v>18.7715</v>
      </c>
      <c r="K22" s="66">
        <f t="shared" si="3"/>
        <v>4</v>
      </c>
      <c r="L22" s="65">
        <f>VLOOKUP($A22,'Return Data'!$B$7:$R$2292,17,0)</f>
        <v>14.675000000000001</v>
      </c>
      <c r="M22" s="66">
        <f t="shared" si="5"/>
        <v>2</v>
      </c>
      <c r="N22" s="65"/>
      <c r="O22" s="66"/>
      <c r="P22" s="65"/>
      <c r="Q22" s="66"/>
      <c r="R22" s="65">
        <f>VLOOKUP($A22,'Return Data'!$B$7:$R$2292,16,0)</f>
        <v>13.448700000000001</v>
      </c>
      <c r="S22" s="67">
        <f t="shared" si="4"/>
        <v>1</v>
      </c>
    </row>
    <row r="23" spans="1:19" x14ac:dyDescent="0.3">
      <c r="A23" s="63" t="s">
        <v>1696</v>
      </c>
      <c r="B23" s="64">
        <f>VLOOKUP($A23,'Return Data'!$B$7:$R$2292,3,0)</f>
        <v>44530</v>
      </c>
      <c r="C23" s="65">
        <f>VLOOKUP($A23,'Return Data'!$B$7:$R$2292,4,0)</f>
        <v>12.169499999999999</v>
      </c>
      <c r="D23" s="65">
        <f>VLOOKUP($A23,'Return Data'!$B$7:$R$2292,10,0)</f>
        <v>-0.17230000000000001</v>
      </c>
      <c r="E23" s="66">
        <f t="shared" si="0"/>
        <v>22</v>
      </c>
      <c r="F23" s="65">
        <f>VLOOKUP($A23,'Return Data'!$B$7:$R$2292,11,0)</f>
        <v>4.3552999999999997</v>
      </c>
      <c r="G23" s="66">
        <f t="shared" si="1"/>
        <v>18</v>
      </c>
      <c r="H23" s="65">
        <f>VLOOKUP($A23,'Return Data'!$B$7:$R$2292,12,0)</f>
        <v>7.1938000000000004</v>
      </c>
      <c r="I23" s="66">
        <f t="shared" si="2"/>
        <v>17</v>
      </c>
      <c r="J23" s="65">
        <f>VLOOKUP($A23,'Return Data'!$B$7:$R$2292,13,0)</f>
        <v>14.128299999999999</v>
      </c>
      <c r="K23" s="66">
        <f t="shared" si="3"/>
        <v>14</v>
      </c>
      <c r="L23" s="65">
        <f>VLOOKUP($A23,'Return Data'!$B$7:$R$2292,17,0)</f>
        <v>1.8354999999999999</v>
      </c>
      <c r="M23" s="66">
        <f t="shared" si="5"/>
        <v>23</v>
      </c>
      <c r="N23" s="65">
        <f>VLOOKUP($A23,'Return Data'!$B$7:$R$2292,14,0)</f>
        <v>-0.84930000000000005</v>
      </c>
      <c r="O23" s="66">
        <f t="shared" si="6"/>
        <v>19</v>
      </c>
      <c r="P23" s="65">
        <f>VLOOKUP($A23,'Return Data'!$B$7:$R$2292,15,0)</f>
        <v>2.4815999999999998</v>
      </c>
      <c r="Q23" s="66">
        <f t="shared" si="7"/>
        <v>15</v>
      </c>
      <c r="R23" s="65">
        <f>VLOOKUP($A23,'Return Data'!$B$7:$R$2292,16,0)</f>
        <v>3.0621999999999998</v>
      </c>
      <c r="S23" s="67">
        <f t="shared" si="4"/>
        <v>23</v>
      </c>
    </row>
    <row r="24" spans="1:19" x14ac:dyDescent="0.3">
      <c r="A24" s="63" t="s">
        <v>1697</v>
      </c>
      <c r="B24" s="64">
        <f>VLOOKUP($A24,'Return Data'!$B$7:$R$2292,3,0)</f>
        <v>44530</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1699</v>
      </c>
      <c r="B25" s="64">
        <f>VLOOKUP($A25,'Return Data'!$B$7:$R$2292,3,0)</f>
        <v>44530</v>
      </c>
      <c r="C25" s="65">
        <f>VLOOKUP($A25,'Return Data'!$B$7:$R$2292,4,0)</f>
        <v>39.486199999999997</v>
      </c>
      <c r="D25" s="65">
        <f>VLOOKUP($A25,'Return Data'!$B$7:$R$2292,10,0)</f>
        <v>1.6062000000000001</v>
      </c>
      <c r="E25" s="66">
        <f t="shared" ref="E25:E31" si="8">RANK(D25,D$8:D$31,0)</f>
        <v>6</v>
      </c>
      <c r="F25" s="65">
        <f>VLOOKUP($A25,'Return Data'!$B$7:$R$2292,11,0)</f>
        <v>5.6989999999999998</v>
      </c>
      <c r="G25" s="66">
        <f t="shared" ref="G25:G31" si="9">RANK(F25,F$8:F$31,0)</f>
        <v>12</v>
      </c>
      <c r="H25" s="65">
        <f>VLOOKUP($A25,'Return Data'!$B$7:$R$2292,12,0)</f>
        <v>9.5140999999999991</v>
      </c>
      <c r="I25" s="66">
        <f t="shared" ref="I25:I31" si="10">RANK(H25,H$8:H$31,0)</f>
        <v>8</v>
      </c>
      <c r="J25" s="65">
        <f>VLOOKUP($A25,'Return Data'!$B$7:$R$2292,13,0)</f>
        <v>15.1426</v>
      </c>
      <c r="K25" s="66">
        <f t="shared" ref="K25:K31" si="11">RANK(J25,J$8:J$31,0)</f>
        <v>11</v>
      </c>
      <c r="L25" s="65">
        <f>VLOOKUP($A25,'Return Data'!$B$7:$R$2292,17,0)</f>
        <v>8.8038000000000007</v>
      </c>
      <c r="M25" s="66">
        <f t="shared" si="5"/>
        <v>19</v>
      </c>
      <c r="N25" s="65">
        <f>VLOOKUP($A25,'Return Data'!$B$7:$R$2292,14,0)</f>
        <v>8.8572000000000006</v>
      </c>
      <c r="O25" s="66">
        <f t="shared" si="6"/>
        <v>14</v>
      </c>
      <c r="P25" s="65">
        <f>VLOOKUP($A25,'Return Data'!$B$7:$R$2292,15,0)</f>
        <v>8.0251000000000001</v>
      </c>
      <c r="Q25" s="66">
        <f t="shared" si="7"/>
        <v>9</v>
      </c>
      <c r="R25" s="65">
        <f>VLOOKUP($A25,'Return Data'!$B$7:$R$2292,16,0)</f>
        <v>8.0068999999999999</v>
      </c>
      <c r="S25" s="67">
        <f t="shared" ref="S25:S31" si="12">RANK(R25,R$8:R$31,0)</f>
        <v>16</v>
      </c>
    </row>
    <row r="26" spans="1:19" x14ac:dyDescent="0.3">
      <c r="A26" s="63" t="s">
        <v>1700</v>
      </c>
      <c r="B26" s="64">
        <f>VLOOKUP($A26,'Return Data'!$B$7:$R$2292,3,0)</f>
        <v>44530</v>
      </c>
      <c r="C26" s="65">
        <f>VLOOKUP($A26,'Return Data'!$B$7:$R$2292,4,0)</f>
        <v>49.672400000000003</v>
      </c>
      <c r="D26" s="65">
        <f>VLOOKUP($A26,'Return Data'!$B$7:$R$2292,10,0)</f>
        <v>3.7385000000000002</v>
      </c>
      <c r="E26" s="66">
        <f t="shared" si="8"/>
        <v>1</v>
      </c>
      <c r="F26" s="65">
        <f>VLOOKUP($A26,'Return Data'!$B$7:$R$2292,11,0)</f>
        <v>9.5818999999999992</v>
      </c>
      <c r="G26" s="66">
        <f t="shared" si="9"/>
        <v>1</v>
      </c>
      <c r="H26" s="65">
        <f>VLOOKUP($A26,'Return Data'!$B$7:$R$2292,12,0)</f>
        <v>12.807700000000001</v>
      </c>
      <c r="I26" s="66">
        <f t="shared" si="10"/>
        <v>1</v>
      </c>
      <c r="J26" s="65">
        <f>VLOOKUP($A26,'Return Data'!$B$7:$R$2292,13,0)</f>
        <v>20.8292</v>
      </c>
      <c r="K26" s="66">
        <f t="shared" si="11"/>
        <v>2</v>
      </c>
      <c r="L26" s="65">
        <f>VLOOKUP($A26,'Return Data'!$B$7:$R$2292,17,0)</f>
        <v>15.959099999999999</v>
      </c>
      <c r="M26" s="66">
        <f t="shared" si="5"/>
        <v>1</v>
      </c>
      <c r="N26" s="65">
        <f>VLOOKUP($A26,'Return Data'!$B$7:$R$2292,14,0)</f>
        <v>12.2704</v>
      </c>
      <c r="O26" s="66">
        <f t="shared" si="6"/>
        <v>2</v>
      </c>
      <c r="P26" s="65">
        <f>VLOOKUP($A26,'Return Data'!$B$7:$R$2292,15,0)</f>
        <v>10.290699999999999</v>
      </c>
      <c r="Q26" s="66">
        <f t="shared" si="7"/>
        <v>1</v>
      </c>
      <c r="R26" s="65">
        <f>VLOOKUP($A26,'Return Data'!$B$7:$R$2292,16,0)</f>
        <v>8.5502000000000002</v>
      </c>
      <c r="S26" s="67">
        <f t="shared" si="12"/>
        <v>11</v>
      </c>
    </row>
    <row r="27" spans="1:19" x14ac:dyDescent="0.3">
      <c r="A27" s="63" t="s">
        <v>1701</v>
      </c>
      <c r="B27" s="64">
        <f>VLOOKUP($A27,'Return Data'!$B$7:$R$2292,3,0)</f>
        <v>44530</v>
      </c>
      <c r="C27" s="65">
        <f>VLOOKUP($A27,'Return Data'!$B$7:$R$2292,4,0)</f>
        <v>17.218</v>
      </c>
      <c r="D27" s="65">
        <f>VLOOKUP($A27,'Return Data'!$B$7:$R$2292,10,0)</f>
        <v>1.8978999999999999</v>
      </c>
      <c r="E27" s="66">
        <f t="shared" si="8"/>
        <v>4</v>
      </c>
      <c r="F27" s="65">
        <f>VLOOKUP($A27,'Return Data'!$B$7:$R$2292,11,0)</f>
        <v>5.8059000000000003</v>
      </c>
      <c r="G27" s="66">
        <f t="shared" si="9"/>
        <v>11</v>
      </c>
      <c r="H27" s="65">
        <f>VLOOKUP($A27,'Return Data'!$B$7:$R$2292,12,0)</f>
        <v>9.7674000000000003</v>
      </c>
      <c r="I27" s="66">
        <f t="shared" si="10"/>
        <v>7</v>
      </c>
      <c r="J27" s="65">
        <f>VLOOKUP($A27,'Return Data'!$B$7:$R$2292,13,0)</f>
        <v>16.843900000000001</v>
      </c>
      <c r="K27" s="66">
        <f t="shared" si="11"/>
        <v>7</v>
      </c>
      <c r="L27" s="65">
        <f>VLOOKUP($A27,'Return Data'!$B$7:$R$2292,17,0)</f>
        <v>12.5585</v>
      </c>
      <c r="M27" s="66">
        <f t="shared" si="5"/>
        <v>5</v>
      </c>
      <c r="N27" s="65">
        <f>VLOOKUP($A27,'Return Data'!$B$7:$R$2292,14,0)</f>
        <v>11.246499999999999</v>
      </c>
      <c r="O27" s="66">
        <f t="shared" si="6"/>
        <v>3</v>
      </c>
      <c r="P27" s="65">
        <f>VLOOKUP($A27,'Return Data'!$B$7:$R$2292,15,0)</f>
        <v>9.2939000000000007</v>
      </c>
      <c r="Q27" s="66">
        <f t="shared" si="7"/>
        <v>5</v>
      </c>
      <c r="R27" s="65">
        <f>VLOOKUP($A27,'Return Data'!$B$7:$R$2292,16,0)</f>
        <v>8.6941000000000006</v>
      </c>
      <c r="S27" s="67">
        <f t="shared" si="12"/>
        <v>8</v>
      </c>
    </row>
    <row r="28" spans="1:19" x14ac:dyDescent="0.3">
      <c r="A28" s="63" t="s">
        <v>1702</v>
      </c>
      <c r="B28" s="64">
        <f>VLOOKUP($A28,'Return Data'!$B$7:$R$2292,3,0)</f>
        <v>44530</v>
      </c>
      <c r="C28" s="65">
        <f>VLOOKUP($A28,'Return Data'!$B$7:$R$2292,4,0)</f>
        <v>12.431699999999999</v>
      </c>
      <c r="D28" s="65">
        <f>VLOOKUP($A28,'Return Data'!$B$7:$R$2292,10,0)</f>
        <v>-0.12529999999999999</v>
      </c>
      <c r="E28" s="66">
        <f t="shared" si="8"/>
        <v>21</v>
      </c>
      <c r="F28" s="65">
        <f>VLOOKUP($A28,'Return Data'!$B$7:$R$2292,11,0)</f>
        <v>3.9691999999999998</v>
      </c>
      <c r="G28" s="66">
        <f t="shared" si="9"/>
        <v>21</v>
      </c>
      <c r="H28" s="65">
        <f>VLOOKUP($A28,'Return Data'!$B$7:$R$2292,12,0)</f>
        <v>5.9496000000000002</v>
      </c>
      <c r="I28" s="66">
        <f t="shared" si="10"/>
        <v>21</v>
      </c>
      <c r="J28" s="65">
        <f>VLOOKUP($A28,'Return Data'!$B$7:$R$2292,13,0)</f>
        <v>10.4137</v>
      </c>
      <c r="K28" s="66">
        <f t="shared" si="11"/>
        <v>22</v>
      </c>
      <c r="L28" s="65">
        <f>VLOOKUP($A28,'Return Data'!$B$7:$R$2292,17,0)</f>
        <v>7.5124000000000004</v>
      </c>
      <c r="M28" s="66">
        <f t="shared" si="5"/>
        <v>21</v>
      </c>
      <c r="N28" s="65"/>
      <c r="O28" s="66"/>
      <c r="P28" s="65"/>
      <c r="Q28" s="66"/>
      <c r="R28" s="65">
        <f>VLOOKUP($A28,'Return Data'!$B$7:$R$2292,16,0)</f>
        <v>7.5682</v>
      </c>
      <c r="S28" s="67">
        <f t="shared" si="12"/>
        <v>20</v>
      </c>
    </row>
    <row r="29" spans="1:19" x14ac:dyDescent="0.3">
      <c r="A29" s="63" t="s">
        <v>1703</v>
      </c>
      <c r="B29" s="64">
        <f>VLOOKUP($A29,'Return Data'!$B$7:$R$2292,3,0)</f>
        <v>44530</v>
      </c>
      <c r="C29" s="65">
        <f>VLOOKUP($A29,'Return Data'!$B$7:$R$2292,4,0)</f>
        <v>53.809547047126102</v>
      </c>
      <c r="D29" s="65">
        <f>VLOOKUP($A29,'Return Data'!$B$7:$R$2292,10,0)</f>
        <v>1.0479000000000001</v>
      </c>
      <c r="E29" s="66">
        <f t="shared" si="8"/>
        <v>15</v>
      </c>
      <c r="F29" s="65">
        <f>VLOOKUP($A29,'Return Data'!$B$7:$R$2292,11,0)</f>
        <v>5.5328999999999997</v>
      </c>
      <c r="G29" s="66">
        <f t="shared" si="9"/>
        <v>13</v>
      </c>
      <c r="H29" s="65">
        <f>VLOOKUP($A29,'Return Data'!$B$7:$R$2292,12,0)</f>
        <v>7.4570999999999996</v>
      </c>
      <c r="I29" s="66">
        <f t="shared" si="10"/>
        <v>16</v>
      </c>
      <c r="J29" s="65">
        <f>VLOOKUP($A29,'Return Data'!$B$7:$R$2292,13,0)</f>
        <v>12.9978</v>
      </c>
      <c r="K29" s="66">
        <f t="shared" si="11"/>
        <v>15</v>
      </c>
      <c r="L29" s="65">
        <f>VLOOKUP($A29,'Return Data'!$B$7:$R$2292,17,0)</f>
        <v>9.5876000000000001</v>
      </c>
      <c r="M29" s="66">
        <f t="shared" si="5"/>
        <v>15</v>
      </c>
      <c r="N29" s="65">
        <f>VLOOKUP($A29,'Return Data'!$B$7:$R$2292,14,0)</f>
        <v>9.0259999999999998</v>
      </c>
      <c r="O29" s="66">
        <f t="shared" si="6"/>
        <v>13</v>
      </c>
      <c r="P29" s="65">
        <f>VLOOKUP($A29,'Return Data'!$B$7:$R$2292,15,0)</f>
        <v>7.0407000000000002</v>
      </c>
      <c r="Q29" s="66">
        <f t="shared" si="7"/>
        <v>12</v>
      </c>
      <c r="R29" s="65">
        <f>VLOOKUP($A29,'Return Data'!$B$7:$R$2292,16,0)</f>
        <v>7.8632</v>
      </c>
      <c r="S29" s="67">
        <f t="shared" si="12"/>
        <v>17</v>
      </c>
    </row>
    <row r="30" spans="1:19" x14ac:dyDescent="0.3">
      <c r="A30" s="63" t="s">
        <v>1704</v>
      </c>
      <c r="B30" s="64">
        <f>VLOOKUP($A30,'Return Data'!$B$7:$R$2292,3,0)</f>
        <v>44530</v>
      </c>
      <c r="C30" s="65">
        <f>VLOOKUP($A30,'Return Data'!$B$7:$R$2292,4,0)</f>
        <v>13.22</v>
      </c>
      <c r="D30" s="65">
        <f>VLOOKUP($A30,'Return Data'!$B$7:$R$2292,10,0)</f>
        <v>0.99309999999999998</v>
      </c>
      <c r="E30" s="66">
        <f t="shared" si="8"/>
        <v>16</v>
      </c>
      <c r="F30" s="65">
        <f>VLOOKUP($A30,'Return Data'!$B$7:$R$2292,11,0)</f>
        <v>4.9206000000000003</v>
      </c>
      <c r="G30" s="66">
        <f t="shared" si="9"/>
        <v>16</v>
      </c>
      <c r="H30" s="65">
        <f>VLOOKUP($A30,'Return Data'!$B$7:$R$2292,12,0)</f>
        <v>7.0445000000000002</v>
      </c>
      <c r="I30" s="66">
        <f t="shared" si="10"/>
        <v>19</v>
      </c>
      <c r="J30" s="65">
        <f>VLOOKUP($A30,'Return Data'!$B$7:$R$2292,13,0)</f>
        <v>11.0924</v>
      </c>
      <c r="K30" s="66">
        <f t="shared" si="11"/>
        <v>21</v>
      </c>
      <c r="L30" s="65">
        <f>VLOOKUP($A30,'Return Data'!$B$7:$R$2292,17,0)</f>
        <v>9.7992000000000008</v>
      </c>
      <c r="M30" s="66">
        <f t="shared" si="5"/>
        <v>13</v>
      </c>
      <c r="N30" s="65">
        <f>VLOOKUP($A30,'Return Data'!$B$7:$R$2292,14,0)</f>
        <v>9.1994000000000007</v>
      </c>
      <c r="O30" s="66">
        <f t="shared" si="6"/>
        <v>11</v>
      </c>
      <c r="P30" s="65"/>
      <c r="Q30" s="66"/>
      <c r="R30" s="65">
        <f>VLOOKUP($A30,'Return Data'!$B$7:$R$2292,16,0)</f>
        <v>8.7927999999999997</v>
      </c>
      <c r="S30" s="67">
        <f t="shared" si="12"/>
        <v>6</v>
      </c>
    </row>
    <row r="31" spans="1:19" x14ac:dyDescent="0.3">
      <c r="A31" s="63" t="s">
        <v>1705</v>
      </c>
      <c r="B31" s="64">
        <f>VLOOKUP($A31,'Return Data'!$B$7:$R$2292,3,0)</f>
        <v>44530</v>
      </c>
      <c r="C31" s="65">
        <f>VLOOKUP($A31,'Return Data'!$B$7:$R$2292,4,0)</f>
        <v>12.9811</v>
      </c>
      <c r="D31" s="65">
        <f>VLOOKUP($A31,'Return Data'!$B$7:$R$2292,10,0)</f>
        <v>1.6578999999999999</v>
      </c>
      <c r="E31" s="66">
        <f t="shared" si="8"/>
        <v>5</v>
      </c>
      <c r="F31" s="65">
        <f>VLOOKUP($A31,'Return Data'!$B$7:$R$2292,11,0)</f>
        <v>5.1449999999999996</v>
      </c>
      <c r="G31" s="66">
        <f t="shared" si="9"/>
        <v>14</v>
      </c>
      <c r="H31" s="65">
        <f>VLOOKUP($A31,'Return Data'!$B$7:$R$2292,12,0)</f>
        <v>9.3292999999999999</v>
      </c>
      <c r="I31" s="66">
        <f t="shared" si="10"/>
        <v>9</v>
      </c>
      <c r="J31" s="65">
        <f>VLOOKUP($A31,'Return Data'!$B$7:$R$2292,13,0)</f>
        <v>16.963699999999999</v>
      </c>
      <c r="K31" s="66">
        <f t="shared" si="11"/>
        <v>6</v>
      </c>
      <c r="L31" s="65">
        <f>VLOOKUP($A31,'Return Data'!$B$7:$R$2292,17,0)</f>
        <v>11.7478</v>
      </c>
      <c r="M31" s="66">
        <f t="shared" si="5"/>
        <v>9</v>
      </c>
      <c r="N31" s="65">
        <f>VLOOKUP($A31,'Return Data'!$B$7:$R$2292,14,0)</f>
        <v>9.3145000000000007</v>
      </c>
      <c r="O31" s="66">
        <f t="shared" si="6"/>
        <v>10</v>
      </c>
      <c r="P31" s="65"/>
      <c r="Q31" s="66"/>
      <c r="R31" s="65">
        <f>VLOOKUP($A31,'Return Data'!$B$7:$R$2292,16,0)</f>
        <v>8.3461999999999996</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1.1878913043478261</v>
      </c>
      <c r="E33" s="74"/>
      <c r="F33" s="75">
        <f>AVERAGE(F8:F31)</f>
        <v>5.7644173913043479</v>
      </c>
      <c r="G33" s="74"/>
      <c r="H33" s="75">
        <f>AVERAGE(H8:H31)</f>
        <v>8.8079434782608708</v>
      </c>
      <c r="I33" s="74"/>
      <c r="J33" s="75">
        <f>AVERAGE(J8:J31)</f>
        <v>14.843856521739131</v>
      </c>
      <c r="K33" s="74"/>
      <c r="L33" s="75">
        <f>AVERAGE(L8:L31)</f>
        <v>10.553178260869567</v>
      </c>
      <c r="M33" s="74"/>
      <c r="N33" s="75">
        <f>AVERAGE(N8:N31)</f>
        <v>9.2762157894736852</v>
      </c>
      <c r="O33" s="74"/>
      <c r="P33" s="75">
        <f>AVERAGE(P8:P31)</f>
        <v>8.0162933333333335</v>
      </c>
      <c r="Q33" s="74"/>
      <c r="R33" s="75">
        <f>AVERAGE(R8:R31)</f>
        <v>8.303139130434781</v>
      </c>
      <c r="S33" s="76"/>
    </row>
    <row r="34" spans="1:19" x14ac:dyDescent="0.3">
      <c r="A34" s="73" t="s">
        <v>28</v>
      </c>
      <c r="B34" s="74"/>
      <c r="C34" s="74"/>
      <c r="D34" s="75">
        <f>MIN(D8:D31)</f>
        <v>-1.2081999999999999</v>
      </c>
      <c r="E34" s="74"/>
      <c r="F34" s="75">
        <f>MIN(F8:F31)</f>
        <v>3.6503000000000001</v>
      </c>
      <c r="G34" s="74"/>
      <c r="H34" s="75">
        <f>MIN(H8:H31)</f>
        <v>4.9870999999999999</v>
      </c>
      <c r="I34" s="74"/>
      <c r="J34" s="75">
        <f>MIN(J8:J31)</f>
        <v>6.9177</v>
      </c>
      <c r="K34" s="74"/>
      <c r="L34" s="75">
        <f>MIN(L8:L31)</f>
        <v>1.8354999999999999</v>
      </c>
      <c r="M34" s="74"/>
      <c r="N34" s="75">
        <f>MIN(N8:N31)</f>
        <v>-0.84930000000000005</v>
      </c>
      <c r="O34" s="74"/>
      <c r="P34" s="75">
        <f>MIN(P8:P31)</f>
        <v>2.4815999999999998</v>
      </c>
      <c r="Q34" s="74"/>
      <c r="R34" s="75">
        <f>MIN(R8:R31)</f>
        <v>3.0621999999999998</v>
      </c>
      <c r="S34" s="76"/>
    </row>
    <row r="35" spans="1:19" ht="15" thickBot="1" x14ac:dyDescent="0.35">
      <c r="A35" s="77" t="s">
        <v>29</v>
      </c>
      <c r="B35" s="78"/>
      <c r="C35" s="78"/>
      <c r="D35" s="79">
        <f>MAX(D8:D31)</f>
        <v>3.7385000000000002</v>
      </c>
      <c r="E35" s="78"/>
      <c r="F35" s="79">
        <f>MAX(F8:F31)</f>
        <v>9.5818999999999992</v>
      </c>
      <c r="G35" s="78"/>
      <c r="H35" s="79">
        <f>MAX(H8:H31)</f>
        <v>12.807700000000001</v>
      </c>
      <c r="I35" s="78"/>
      <c r="J35" s="79">
        <f>MAX(J8:J31)</f>
        <v>21.061800000000002</v>
      </c>
      <c r="K35" s="78"/>
      <c r="L35" s="79">
        <f>MAX(L8:L31)</f>
        <v>15.959099999999999</v>
      </c>
      <c r="M35" s="78"/>
      <c r="N35" s="79">
        <f>MAX(N8:N31)</f>
        <v>12.551500000000001</v>
      </c>
      <c r="O35" s="78"/>
      <c r="P35" s="79">
        <f>MAX(P8:P31)</f>
        <v>10.290699999999999</v>
      </c>
      <c r="Q35" s="78"/>
      <c r="R35" s="79">
        <f>MAX(R8:R31)</f>
        <v>13.448700000000001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44530</v>
      </c>
      <c r="C8" s="65">
        <f>VLOOKUP($A8,'Return Data'!$B$7:$R$2292,4,0)</f>
        <v>22.481999999999999</v>
      </c>
      <c r="D8" s="65">
        <f>VLOOKUP($A8,'Return Data'!$B$7:$R$2292,10,0)</f>
        <v>0.98640000000000005</v>
      </c>
      <c r="E8" s="66">
        <f t="shared" ref="E8:E33" si="0">RANK(D8,D$8:D$33,0)</f>
        <v>13</v>
      </c>
      <c r="F8" s="65">
        <f>VLOOKUP($A8,'Return Data'!$B$7:$R$2292,11,0)</f>
        <v>2.3593000000000002</v>
      </c>
      <c r="G8" s="66">
        <f t="shared" ref="G8:G33" si="1">RANK(F8,F$8:F$33,0)</f>
        <v>8</v>
      </c>
      <c r="H8" s="65">
        <f>VLOOKUP($A8,'Return Data'!$B$7:$R$2292,12,0)</f>
        <v>3.7336999999999998</v>
      </c>
      <c r="I8" s="66">
        <f>RANK(H8,H$8:H$33,0)</f>
        <v>6</v>
      </c>
      <c r="J8" s="65">
        <f>VLOOKUP($A8,'Return Data'!$B$7:$R$2292,13,0)</f>
        <v>4.82</v>
      </c>
      <c r="K8" s="66">
        <f>RANK(J8,J$8:J$33,0)</f>
        <v>2</v>
      </c>
      <c r="L8" s="65">
        <f>VLOOKUP($A8,'Return Data'!$B$7:$R$2292,17,0)</f>
        <v>4.6977000000000002</v>
      </c>
      <c r="M8" s="66">
        <f>RANK(L8,L$8:L$33,0)</f>
        <v>9</v>
      </c>
      <c r="N8" s="65">
        <f>VLOOKUP($A8,'Return Data'!$B$7:$R$2292,14,0)</f>
        <v>5.4050000000000002</v>
      </c>
      <c r="O8" s="66">
        <f>RANK(N8,N$8:N$33,0)</f>
        <v>6</v>
      </c>
      <c r="P8" s="65">
        <f>VLOOKUP($A8,'Return Data'!$B$7:$R$2292,15,0)</f>
        <v>5.8765000000000001</v>
      </c>
      <c r="Q8" s="66">
        <f>RANK(P8,P$8:P$33,0)</f>
        <v>6</v>
      </c>
      <c r="R8" s="65">
        <f>VLOOKUP($A8,'Return Data'!$B$7:$R$2292,16,0)</f>
        <v>7.0313999999999997</v>
      </c>
      <c r="S8" s="67">
        <f>RANK(R8,R$8:R$33,0)</f>
        <v>4</v>
      </c>
    </row>
    <row r="9" spans="1:20" x14ac:dyDescent="0.3">
      <c r="A9" s="63" t="s">
        <v>1707</v>
      </c>
      <c r="B9" s="64">
        <f>VLOOKUP($A9,'Return Data'!$B$7:$R$2292,3,0)</f>
        <v>44530</v>
      </c>
      <c r="C9" s="65">
        <f>VLOOKUP($A9,'Return Data'!$B$7:$R$2292,4,0)</f>
        <v>15.9458</v>
      </c>
      <c r="D9" s="65">
        <f>VLOOKUP($A9,'Return Data'!$B$7:$R$2292,10,0)</f>
        <v>1.1674</v>
      </c>
      <c r="E9" s="66">
        <f t="shared" si="0"/>
        <v>2</v>
      </c>
      <c r="F9" s="65">
        <f>VLOOKUP($A9,'Return Data'!$B$7:$R$2292,11,0)</f>
        <v>2.4550999999999998</v>
      </c>
      <c r="G9" s="66">
        <f t="shared" si="1"/>
        <v>3</v>
      </c>
      <c r="H9" s="65">
        <f>VLOOKUP($A9,'Return Data'!$B$7:$R$2292,12,0)</f>
        <v>3.7564000000000002</v>
      </c>
      <c r="I9" s="66">
        <f t="shared" ref="I9:I33" si="2">RANK(H9,H$8:H$33,0)</f>
        <v>4</v>
      </c>
      <c r="J9" s="65">
        <f>VLOOKUP($A9,'Return Data'!$B$7:$R$2292,13,0)</f>
        <v>4.7439999999999998</v>
      </c>
      <c r="K9" s="66">
        <f t="shared" ref="K9:K33" si="3">RANK(J9,J$8:J$33,0)</f>
        <v>6</v>
      </c>
      <c r="L9" s="65">
        <f>VLOOKUP($A9,'Return Data'!$B$7:$R$2292,17,0)</f>
        <v>4.7267999999999999</v>
      </c>
      <c r="M9" s="66">
        <f t="shared" ref="M9:M33" si="4">RANK(L9,L$8:L$33,0)</f>
        <v>8</v>
      </c>
      <c r="N9" s="65">
        <f>VLOOKUP($A9,'Return Data'!$B$7:$R$2292,14,0)</f>
        <v>5.3358999999999996</v>
      </c>
      <c r="O9" s="66">
        <f t="shared" ref="O9:O33" si="5">RANK(N9,N$8:N$33,0)</f>
        <v>8</v>
      </c>
      <c r="P9" s="65">
        <f>VLOOKUP($A9,'Return Data'!$B$7:$R$2292,15,0)</f>
        <v>5.9759000000000002</v>
      </c>
      <c r="Q9" s="66">
        <f t="shared" ref="Q9:Q33" si="6">RANK(P9,P$8:P$33,0)</f>
        <v>3</v>
      </c>
      <c r="R9" s="65">
        <f>VLOOKUP($A9,'Return Data'!$B$7:$R$2292,16,0)</f>
        <v>6.5994000000000002</v>
      </c>
      <c r="S9" s="67">
        <f t="shared" ref="S9:S33" si="7">RANK(R9,R$8:R$33,0)</f>
        <v>10</v>
      </c>
    </row>
    <row r="10" spans="1:20" x14ac:dyDescent="0.3">
      <c r="A10" s="63" t="s">
        <v>1708</v>
      </c>
      <c r="B10" s="64">
        <f>VLOOKUP($A10,'Return Data'!$B$7:$R$2292,3,0)</f>
        <v>44530</v>
      </c>
      <c r="C10" s="65">
        <f>VLOOKUP($A10,'Return Data'!$B$7:$R$2292,4,0)</f>
        <v>13.388</v>
      </c>
      <c r="D10" s="65">
        <f>VLOOKUP($A10,'Return Data'!$B$7:$R$2292,10,0)</f>
        <v>0.98819999999999997</v>
      </c>
      <c r="E10" s="66">
        <f t="shared" si="0"/>
        <v>12</v>
      </c>
      <c r="F10" s="65">
        <f>VLOOKUP($A10,'Return Data'!$B$7:$R$2292,11,0)</f>
        <v>2.2921999999999998</v>
      </c>
      <c r="G10" s="66">
        <f t="shared" si="1"/>
        <v>14</v>
      </c>
      <c r="H10" s="65">
        <f>VLOOKUP($A10,'Return Data'!$B$7:$R$2292,12,0)</f>
        <v>3.5021</v>
      </c>
      <c r="I10" s="66">
        <f t="shared" si="2"/>
        <v>15</v>
      </c>
      <c r="J10" s="65">
        <f>VLOOKUP($A10,'Return Data'!$B$7:$R$2292,13,0)</f>
        <v>4.5937000000000001</v>
      </c>
      <c r="K10" s="66">
        <f t="shared" si="3"/>
        <v>11</v>
      </c>
      <c r="L10" s="65">
        <f>VLOOKUP($A10,'Return Data'!$B$7:$R$2292,17,0)</f>
        <v>4.8239000000000001</v>
      </c>
      <c r="M10" s="66">
        <f t="shared" si="4"/>
        <v>4</v>
      </c>
      <c r="N10" s="65">
        <f>VLOOKUP($A10,'Return Data'!$B$7:$R$2292,14,0)</f>
        <v>5.4683999999999999</v>
      </c>
      <c r="O10" s="66">
        <f t="shared" si="5"/>
        <v>3</v>
      </c>
      <c r="P10" s="65"/>
      <c r="Q10" s="66"/>
      <c r="R10" s="65">
        <f>VLOOKUP($A10,'Return Data'!$B$7:$R$2292,16,0)</f>
        <v>6.1020000000000003</v>
      </c>
      <c r="S10" s="67">
        <f t="shared" si="7"/>
        <v>16</v>
      </c>
    </row>
    <row r="11" spans="1:20" x14ac:dyDescent="0.3">
      <c r="A11" s="63" t="s">
        <v>1709</v>
      </c>
      <c r="B11" s="64">
        <f>VLOOKUP($A11,'Return Data'!$B$7:$R$2292,3,0)</f>
        <v>44530</v>
      </c>
      <c r="C11" s="65">
        <f>VLOOKUP($A11,'Return Data'!$B$7:$R$2292,4,0)</f>
        <v>11.683400000000001</v>
      </c>
      <c r="D11" s="65">
        <f>VLOOKUP($A11,'Return Data'!$B$7:$R$2292,10,0)</f>
        <v>0.6149</v>
      </c>
      <c r="E11" s="66">
        <f t="shared" si="0"/>
        <v>25</v>
      </c>
      <c r="F11" s="65">
        <f>VLOOKUP($A11,'Return Data'!$B$7:$R$2292,11,0)</f>
        <v>1.4139999999999999</v>
      </c>
      <c r="G11" s="66">
        <f t="shared" si="1"/>
        <v>26</v>
      </c>
      <c r="H11" s="65">
        <f>VLOOKUP($A11,'Return Data'!$B$7:$R$2292,12,0)</f>
        <v>2.3477000000000001</v>
      </c>
      <c r="I11" s="66">
        <f t="shared" si="2"/>
        <v>26</v>
      </c>
      <c r="J11" s="65">
        <f>VLOOKUP($A11,'Return Data'!$B$7:$R$2292,13,0)</f>
        <v>2.9565000000000001</v>
      </c>
      <c r="K11" s="66">
        <f t="shared" si="3"/>
        <v>26</v>
      </c>
      <c r="L11" s="65">
        <f>VLOOKUP($A11,'Return Data'!$B$7:$R$2292,17,0)</f>
        <v>3.4278</v>
      </c>
      <c r="M11" s="66">
        <f t="shared" si="4"/>
        <v>20</v>
      </c>
      <c r="N11" s="65">
        <f>VLOOKUP($A11,'Return Data'!$B$7:$R$2292,14,0)</f>
        <v>4.3220999999999998</v>
      </c>
      <c r="O11" s="66">
        <f t="shared" si="5"/>
        <v>17</v>
      </c>
      <c r="P11" s="65"/>
      <c r="Q11" s="66"/>
      <c r="R11" s="65">
        <f>VLOOKUP($A11,'Return Data'!$B$7:$R$2292,16,0)</f>
        <v>4.6063999999999998</v>
      </c>
      <c r="S11" s="67">
        <f t="shared" si="7"/>
        <v>21</v>
      </c>
    </row>
    <row r="12" spans="1:20" x14ac:dyDescent="0.3">
      <c r="A12" s="63" t="s">
        <v>1710</v>
      </c>
      <c r="B12" s="64">
        <f>VLOOKUP($A12,'Return Data'!$B$7:$R$2292,3,0)</f>
        <v>44530</v>
      </c>
      <c r="C12" s="65">
        <f>VLOOKUP($A12,'Return Data'!$B$7:$R$2292,4,0)</f>
        <v>12.345000000000001</v>
      </c>
      <c r="D12" s="65">
        <f>VLOOKUP($A12,'Return Data'!$B$7:$R$2292,10,0)</f>
        <v>0.95679999999999998</v>
      </c>
      <c r="E12" s="66">
        <f t="shared" si="0"/>
        <v>16</v>
      </c>
      <c r="F12" s="65">
        <f>VLOOKUP($A12,'Return Data'!$B$7:$R$2292,11,0)</f>
        <v>2.2360000000000002</v>
      </c>
      <c r="G12" s="66">
        <f t="shared" si="1"/>
        <v>16</v>
      </c>
      <c r="H12" s="65">
        <f>VLOOKUP($A12,'Return Data'!$B$7:$R$2292,12,0)</f>
        <v>3.4266000000000001</v>
      </c>
      <c r="I12" s="66">
        <f t="shared" si="2"/>
        <v>17</v>
      </c>
      <c r="J12" s="65">
        <f>VLOOKUP($A12,'Return Data'!$B$7:$R$2292,13,0)</f>
        <v>4.3886000000000003</v>
      </c>
      <c r="K12" s="66">
        <f t="shared" si="3"/>
        <v>17</v>
      </c>
      <c r="L12" s="65">
        <f>VLOOKUP($A12,'Return Data'!$B$7:$R$2292,17,0)</f>
        <v>4.4215</v>
      </c>
      <c r="M12" s="66">
        <f t="shared" si="4"/>
        <v>15</v>
      </c>
      <c r="N12" s="65">
        <f>VLOOKUP($A12,'Return Data'!$B$7:$R$2292,14,0)</f>
        <v>5.3122999999999996</v>
      </c>
      <c r="O12" s="66">
        <f t="shared" si="5"/>
        <v>9</v>
      </c>
      <c r="P12" s="65"/>
      <c r="Q12" s="66"/>
      <c r="R12" s="65">
        <f>VLOOKUP($A12,'Return Data'!$B$7:$R$2292,16,0)</f>
        <v>5.6253000000000002</v>
      </c>
      <c r="S12" s="67">
        <f t="shared" si="7"/>
        <v>18</v>
      </c>
    </row>
    <row r="13" spans="1:20" x14ac:dyDescent="0.3">
      <c r="A13" s="63" t="s">
        <v>1711</v>
      </c>
      <c r="B13" s="64">
        <f>VLOOKUP($A13,'Return Data'!$B$7:$R$2292,3,0)</f>
        <v>44530</v>
      </c>
      <c r="C13" s="65">
        <f>VLOOKUP($A13,'Return Data'!$B$7:$R$2292,4,0)</f>
        <v>16.2714</v>
      </c>
      <c r="D13" s="65">
        <f>VLOOKUP($A13,'Return Data'!$B$7:$R$2292,10,0)</f>
        <v>1.1412</v>
      </c>
      <c r="E13" s="66">
        <f t="shared" si="0"/>
        <v>3</v>
      </c>
      <c r="F13" s="65">
        <f>VLOOKUP($A13,'Return Data'!$B$7:$R$2292,11,0)</f>
        <v>2.5106000000000002</v>
      </c>
      <c r="G13" s="66">
        <f t="shared" si="1"/>
        <v>2</v>
      </c>
      <c r="H13" s="65">
        <f>VLOOKUP($A13,'Return Data'!$B$7:$R$2292,12,0)</f>
        <v>3.7749999999999999</v>
      </c>
      <c r="I13" s="66">
        <f t="shared" si="2"/>
        <v>2</v>
      </c>
      <c r="J13" s="65">
        <f>VLOOKUP($A13,'Return Data'!$B$7:$R$2292,13,0)</f>
        <v>4.8373999999999997</v>
      </c>
      <c r="K13" s="66">
        <f t="shared" si="3"/>
        <v>1</v>
      </c>
      <c r="L13" s="65">
        <f>VLOOKUP($A13,'Return Data'!$B$7:$R$2292,17,0)</f>
        <v>4.9869000000000003</v>
      </c>
      <c r="M13" s="66">
        <f t="shared" si="4"/>
        <v>2</v>
      </c>
      <c r="N13" s="65">
        <f>VLOOKUP($A13,'Return Data'!$B$7:$R$2292,14,0)</f>
        <v>5.6412000000000004</v>
      </c>
      <c r="O13" s="66">
        <f t="shared" si="5"/>
        <v>1</v>
      </c>
      <c r="P13" s="65">
        <f>VLOOKUP($A13,'Return Data'!$B$7:$R$2292,15,0)</f>
        <v>6.0968</v>
      </c>
      <c r="Q13" s="66">
        <f t="shared" si="6"/>
        <v>1</v>
      </c>
      <c r="R13" s="65">
        <f>VLOOKUP($A13,'Return Data'!$B$7:$R$2292,16,0)</f>
        <v>6.7687999999999997</v>
      </c>
      <c r="S13" s="67">
        <f t="shared" si="7"/>
        <v>9</v>
      </c>
    </row>
    <row r="14" spans="1:20" x14ac:dyDescent="0.3">
      <c r="A14" s="63" t="s">
        <v>1712</v>
      </c>
      <c r="B14" s="64">
        <f>VLOOKUP($A14,'Return Data'!$B$7:$R$2292,3,0)</f>
        <v>44530</v>
      </c>
      <c r="C14" s="65">
        <f>VLOOKUP($A14,'Return Data'!$B$7:$R$2292,4,0)</f>
        <v>15.898999999999999</v>
      </c>
      <c r="D14" s="65">
        <f>VLOOKUP($A14,'Return Data'!$B$7:$R$2292,10,0)</f>
        <v>0.86919999999999997</v>
      </c>
      <c r="E14" s="66">
        <f t="shared" si="0"/>
        <v>19</v>
      </c>
      <c r="F14" s="65">
        <f>VLOOKUP($A14,'Return Data'!$B$7:$R$2292,11,0)</f>
        <v>2.1787000000000001</v>
      </c>
      <c r="G14" s="66">
        <f t="shared" si="1"/>
        <v>19</v>
      </c>
      <c r="H14" s="65">
        <f>VLOOKUP($A14,'Return Data'!$B$7:$R$2292,12,0)</f>
        <v>3.4754</v>
      </c>
      <c r="I14" s="66">
        <f t="shared" si="2"/>
        <v>16</v>
      </c>
      <c r="J14" s="65">
        <f>VLOOKUP($A14,'Return Data'!$B$7:$R$2292,13,0)</f>
        <v>4.4817999999999998</v>
      </c>
      <c r="K14" s="66">
        <f t="shared" si="3"/>
        <v>14</v>
      </c>
      <c r="L14" s="65">
        <f>VLOOKUP($A14,'Return Data'!$B$7:$R$2292,17,0)</f>
        <v>4.2990000000000004</v>
      </c>
      <c r="M14" s="66">
        <f t="shared" si="4"/>
        <v>16</v>
      </c>
      <c r="N14" s="65">
        <f>VLOOKUP($A14,'Return Data'!$B$7:$R$2292,14,0)</f>
        <v>5.0415999999999999</v>
      </c>
      <c r="O14" s="66">
        <f t="shared" si="5"/>
        <v>14</v>
      </c>
      <c r="P14" s="65">
        <f>VLOOKUP($A14,'Return Data'!$B$7:$R$2292,15,0)</f>
        <v>5.4828000000000001</v>
      </c>
      <c r="Q14" s="66">
        <f t="shared" si="6"/>
        <v>13</v>
      </c>
      <c r="R14" s="65">
        <f>VLOOKUP($A14,'Return Data'!$B$7:$R$2292,16,0)</f>
        <v>6.2283999999999997</v>
      </c>
      <c r="S14" s="67">
        <f t="shared" si="7"/>
        <v>14</v>
      </c>
    </row>
    <row r="15" spans="1:20" x14ac:dyDescent="0.3">
      <c r="A15" s="63" t="s">
        <v>1713</v>
      </c>
      <c r="B15" s="64">
        <f>VLOOKUP($A15,'Return Data'!$B$7:$R$2292,3,0)</f>
        <v>44530</v>
      </c>
      <c r="C15" s="65">
        <f>VLOOKUP($A15,'Return Data'!$B$7:$R$2292,4,0)</f>
        <v>28.956600000000002</v>
      </c>
      <c r="D15" s="65">
        <f>VLOOKUP($A15,'Return Data'!$B$7:$R$2292,10,0)</f>
        <v>1.0471999999999999</v>
      </c>
      <c r="E15" s="66">
        <f t="shared" si="0"/>
        <v>8</v>
      </c>
      <c r="F15" s="65">
        <f>VLOOKUP($A15,'Return Data'!$B$7:$R$2292,11,0)</f>
        <v>2.3711000000000002</v>
      </c>
      <c r="G15" s="66">
        <f t="shared" si="1"/>
        <v>7</v>
      </c>
      <c r="H15" s="65">
        <f>VLOOKUP($A15,'Return Data'!$B$7:$R$2292,12,0)</f>
        <v>3.6960000000000002</v>
      </c>
      <c r="I15" s="66">
        <f t="shared" si="2"/>
        <v>9</v>
      </c>
      <c r="J15" s="65">
        <f>VLOOKUP($A15,'Return Data'!$B$7:$R$2292,13,0)</f>
        <v>4.6437999999999997</v>
      </c>
      <c r="K15" s="66">
        <f t="shared" si="3"/>
        <v>10</v>
      </c>
      <c r="L15" s="65">
        <f>VLOOKUP($A15,'Return Data'!$B$7:$R$2292,17,0)</f>
        <v>4.6725000000000003</v>
      </c>
      <c r="M15" s="66">
        <f t="shared" si="4"/>
        <v>10</v>
      </c>
      <c r="N15" s="65">
        <f>VLOOKUP($A15,'Return Data'!$B$7:$R$2292,14,0)</f>
        <v>5.3057999999999996</v>
      </c>
      <c r="O15" s="66">
        <f t="shared" si="5"/>
        <v>10</v>
      </c>
      <c r="P15" s="65">
        <f>VLOOKUP($A15,'Return Data'!$B$7:$R$2292,15,0)</f>
        <v>5.8460999999999999</v>
      </c>
      <c r="Q15" s="66">
        <f t="shared" si="6"/>
        <v>9</v>
      </c>
      <c r="R15" s="65">
        <f>VLOOKUP($A15,'Return Data'!$B$7:$R$2292,16,0)</f>
        <v>7.1265000000000001</v>
      </c>
      <c r="S15" s="67">
        <f t="shared" si="7"/>
        <v>2</v>
      </c>
    </row>
    <row r="16" spans="1:20" x14ac:dyDescent="0.3">
      <c r="A16" s="63" t="s">
        <v>1714</v>
      </c>
      <c r="B16" s="64">
        <f>VLOOKUP($A16,'Return Data'!$B$7:$R$2292,3,0)</f>
        <v>44530</v>
      </c>
      <c r="C16" s="65">
        <f>VLOOKUP($A16,'Return Data'!$B$7:$R$2292,4,0)</f>
        <v>27.581099999999999</v>
      </c>
      <c r="D16" s="65">
        <f>VLOOKUP($A16,'Return Data'!$B$7:$R$2292,10,0)</f>
        <v>0.996</v>
      </c>
      <c r="E16" s="66">
        <f t="shared" si="0"/>
        <v>11</v>
      </c>
      <c r="F16" s="65">
        <f>VLOOKUP($A16,'Return Data'!$B$7:$R$2292,11,0)</f>
        <v>2.2738</v>
      </c>
      <c r="G16" s="66">
        <f t="shared" si="1"/>
        <v>15</v>
      </c>
      <c r="H16" s="65">
        <f>VLOOKUP($A16,'Return Data'!$B$7:$R$2292,12,0)</f>
        <v>3.5198</v>
      </c>
      <c r="I16" s="66">
        <f t="shared" si="2"/>
        <v>13</v>
      </c>
      <c r="J16" s="65">
        <f>VLOOKUP($A16,'Return Data'!$B$7:$R$2292,13,0)</f>
        <v>4.4699</v>
      </c>
      <c r="K16" s="66">
        <f t="shared" si="3"/>
        <v>15</v>
      </c>
      <c r="L16" s="65">
        <f>VLOOKUP($A16,'Return Data'!$B$7:$R$2292,17,0)</f>
        <v>4.4873000000000003</v>
      </c>
      <c r="M16" s="66">
        <f t="shared" si="4"/>
        <v>13</v>
      </c>
      <c r="N16" s="65">
        <f>VLOOKUP($A16,'Return Data'!$B$7:$R$2292,14,0)</f>
        <v>5.3026999999999997</v>
      </c>
      <c r="O16" s="66">
        <f t="shared" si="5"/>
        <v>11</v>
      </c>
      <c r="P16" s="65">
        <f>VLOOKUP($A16,'Return Data'!$B$7:$R$2292,15,0)</f>
        <v>5.8486000000000002</v>
      </c>
      <c r="Q16" s="66">
        <f t="shared" si="6"/>
        <v>8</v>
      </c>
      <c r="R16" s="65">
        <f>VLOOKUP($A16,'Return Data'!$B$7:$R$2292,16,0)</f>
        <v>6.9874000000000001</v>
      </c>
      <c r="S16" s="67">
        <f t="shared" si="7"/>
        <v>5</v>
      </c>
    </row>
    <row r="17" spans="1:19" x14ac:dyDescent="0.3">
      <c r="A17" s="63" t="s">
        <v>1715</v>
      </c>
      <c r="B17" s="64">
        <f>VLOOKUP($A17,'Return Data'!$B$7:$R$2292,3,0)</f>
        <v>44530</v>
      </c>
      <c r="C17" s="65">
        <f>VLOOKUP($A17,'Return Data'!$B$7:$R$2292,4,0)</f>
        <v>15.124499999999999</v>
      </c>
      <c r="D17" s="65">
        <f>VLOOKUP($A17,'Return Data'!$B$7:$R$2292,10,0)</f>
        <v>0.8024</v>
      </c>
      <c r="E17" s="66">
        <f t="shared" si="0"/>
        <v>21</v>
      </c>
      <c r="F17" s="65">
        <f>VLOOKUP($A17,'Return Data'!$B$7:$R$2292,11,0)</f>
        <v>1.7423</v>
      </c>
      <c r="G17" s="66">
        <f t="shared" si="1"/>
        <v>23</v>
      </c>
      <c r="H17" s="65">
        <f>VLOOKUP($A17,'Return Data'!$B$7:$R$2292,12,0)</f>
        <v>2.7172999999999998</v>
      </c>
      <c r="I17" s="66">
        <f t="shared" si="2"/>
        <v>23</v>
      </c>
      <c r="J17" s="65">
        <f>VLOOKUP($A17,'Return Data'!$B$7:$R$2292,13,0)</f>
        <v>3.3849999999999998</v>
      </c>
      <c r="K17" s="66">
        <f t="shared" si="3"/>
        <v>23</v>
      </c>
      <c r="L17" s="65">
        <f>VLOOKUP($A17,'Return Data'!$B$7:$R$2292,17,0)</f>
        <v>3.4975000000000001</v>
      </c>
      <c r="M17" s="66">
        <f t="shared" si="4"/>
        <v>19</v>
      </c>
      <c r="N17" s="65">
        <f>VLOOKUP($A17,'Return Data'!$B$7:$R$2292,14,0)</f>
        <v>4.4797000000000002</v>
      </c>
      <c r="O17" s="66">
        <f t="shared" si="5"/>
        <v>16</v>
      </c>
      <c r="P17" s="65">
        <f>VLOOKUP($A17,'Return Data'!$B$7:$R$2292,15,0)</f>
        <v>5.266</v>
      </c>
      <c r="Q17" s="66">
        <f t="shared" si="6"/>
        <v>14</v>
      </c>
      <c r="R17" s="65">
        <f>VLOOKUP($A17,'Return Data'!$B$7:$R$2292,16,0)</f>
        <v>6.1306000000000003</v>
      </c>
      <c r="S17" s="67">
        <f t="shared" si="7"/>
        <v>15</v>
      </c>
    </row>
    <row r="18" spans="1:19" x14ac:dyDescent="0.3">
      <c r="A18" s="63" t="s">
        <v>1716</v>
      </c>
      <c r="B18" s="64">
        <f>VLOOKUP($A18,'Return Data'!$B$7:$R$2292,3,0)</f>
        <v>44530</v>
      </c>
      <c r="C18" s="65">
        <f>VLOOKUP($A18,'Return Data'!$B$7:$R$2292,4,0)</f>
        <v>26.778199999999998</v>
      </c>
      <c r="D18" s="65">
        <f>VLOOKUP($A18,'Return Data'!$B$7:$R$2292,10,0)</f>
        <v>0.88800000000000001</v>
      </c>
      <c r="E18" s="66">
        <f t="shared" si="0"/>
        <v>18</v>
      </c>
      <c r="F18" s="65">
        <f>VLOOKUP($A18,'Return Data'!$B$7:$R$2292,11,0)</f>
        <v>2.2088000000000001</v>
      </c>
      <c r="G18" s="66">
        <f t="shared" si="1"/>
        <v>18</v>
      </c>
      <c r="H18" s="65">
        <f>VLOOKUP($A18,'Return Data'!$B$7:$R$2292,12,0)</f>
        <v>3.3660000000000001</v>
      </c>
      <c r="I18" s="66">
        <f t="shared" si="2"/>
        <v>18</v>
      </c>
      <c r="J18" s="65">
        <f>VLOOKUP($A18,'Return Data'!$B$7:$R$2292,13,0)</f>
        <v>4.4215999999999998</v>
      </c>
      <c r="K18" s="66">
        <f t="shared" si="3"/>
        <v>16</v>
      </c>
      <c r="L18" s="65">
        <f>VLOOKUP($A18,'Return Data'!$B$7:$R$2292,17,0)</f>
        <v>4.6067999999999998</v>
      </c>
      <c r="M18" s="66">
        <f t="shared" si="4"/>
        <v>12</v>
      </c>
      <c r="N18" s="65">
        <f>VLOOKUP($A18,'Return Data'!$B$7:$R$2292,14,0)</f>
        <v>5.2539999999999996</v>
      </c>
      <c r="O18" s="66">
        <f t="shared" si="5"/>
        <v>12</v>
      </c>
      <c r="P18" s="65">
        <f>VLOOKUP($A18,'Return Data'!$B$7:$R$2292,15,0)</f>
        <v>5.7576000000000001</v>
      </c>
      <c r="Q18" s="66">
        <f t="shared" si="6"/>
        <v>10</v>
      </c>
      <c r="R18" s="65">
        <f>VLOOKUP($A18,'Return Data'!$B$7:$R$2292,16,0)</f>
        <v>6.8407</v>
      </c>
      <c r="S18" s="67">
        <f t="shared" si="7"/>
        <v>6</v>
      </c>
    </row>
    <row r="19" spans="1:19" x14ac:dyDescent="0.3">
      <c r="A19" s="63" t="s">
        <v>1717</v>
      </c>
      <c r="B19" s="64">
        <f>VLOOKUP($A19,'Return Data'!$B$7:$R$2292,3,0)</f>
        <v>44530</v>
      </c>
      <c r="C19" s="65">
        <f>VLOOKUP($A19,'Return Data'!$B$7:$R$2292,4,0)</f>
        <v>10.884</v>
      </c>
      <c r="D19" s="65">
        <f>VLOOKUP($A19,'Return Data'!$B$7:$R$2292,10,0)</f>
        <v>0.62780000000000002</v>
      </c>
      <c r="E19" s="66">
        <f t="shared" si="0"/>
        <v>24</v>
      </c>
      <c r="F19" s="65">
        <f>VLOOKUP($A19,'Return Data'!$B$7:$R$2292,11,0)</f>
        <v>1.6997</v>
      </c>
      <c r="G19" s="66">
        <f t="shared" si="1"/>
        <v>24</v>
      </c>
      <c r="H19" s="65">
        <f>VLOOKUP($A19,'Return Data'!$B$7:$R$2292,12,0)</f>
        <v>2.7170000000000001</v>
      </c>
      <c r="I19" s="66">
        <f t="shared" si="2"/>
        <v>24</v>
      </c>
      <c r="J19" s="65">
        <f>VLOOKUP($A19,'Return Data'!$B$7:$R$2292,13,0)</f>
        <v>3.4483000000000001</v>
      </c>
      <c r="K19" s="66">
        <f t="shared" si="3"/>
        <v>22</v>
      </c>
      <c r="L19" s="65"/>
      <c r="M19" s="66"/>
      <c r="N19" s="65"/>
      <c r="O19" s="66"/>
      <c r="P19" s="65"/>
      <c r="Q19" s="66"/>
      <c r="R19" s="65">
        <f>VLOOKUP($A19,'Return Data'!$B$7:$R$2292,16,0)</f>
        <v>3.8763000000000001</v>
      </c>
      <c r="S19" s="67">
        <f t="shared" si="7"/>
        <v>24</v>
      </c>
    </row>
    <row r="20" spans="1:19" x14ac:dyDescent="0.3">
      <c r="A20" s="63" t="s">
        <v>1718</v>
      </c>
      <c r="B20" s="64">
        <f>VLOOKUP($A20,'Return Data'!$B$7:$R$2292,3,0)</f>
        <v>44530</v>
      </c>
      <c r="C20" s="65">
        <f>VLOOKUP($A20,'Return Data'!$B$7:$R$2292,4,0)</f>
        <v>27.677399999999999</v>
      </c>
      <c r="D20" s="65">
        <f>VLOOKUP($A20,'Return Data'!$B$7:$R$2292,10,0)</f>
        <v>0.81369999999999998</v>
      </c>
      <c r="E20" s="66">
        <f t="shared" si="0"/>
        <v>20</v>
      </c>
      <c r="F20" s="65">
        <f>VLOOKUP($A20,'Return Data'!$B$7:$R$2292,11,0)</f>
        <v>1.8986000000000001</v>
      </c>
      <c r="G20" s="66">
        <f t="shared" si="1"/>
        <v>22</v>
      </c>
      <c r="H20" s="65">
        <f>VLOOKUP($A20,'Return Data'!$B$7:$R$2292,12,0)</f>
        <v>2.7715000000000001</v>
      </c>
      <c r="I20" s="66">
        <f t="shared" si="2"/>
        <v>22</v>
      </c>
      <c r="J20" s="65">
        <f>VLOOKUP($A20,'Return Data'!$B$7:$R$2292,13,0)</f>
        <v>3.2885</v>
      </c>
      <c r="K20" s="66">
        <f t="shared" si="3"/>
        <v>24</v>
      </c>
      <c r="L20" s="65">
        <f>VLOOKUP($A20,'Return Data'!$B$7:$R$2292,17,0)</f>
        <v>3.1067999999999998</v>
      </c>
      <c r="M20" s="66">
        <f t="shared" si="4"/>
        <v>21</v>
      </c>
      <c r="N20" s="65">
        <f>VLOOKUP($A20,'Return Data'!$B$7:$R$2292,14,0)</f>
        <v>3.9965999999999999</v>
      </c>
      <c r="O20" s="66">
        <f t="shared" si="5"/>
        <v>18</v>
      </c>
      <c r="P20" s="65">
        <f>VLOOKUP($A20,'Return Data'!$B$7:$R$2292,15,0)</f>
        <v>4.7248000000000001</v>
      </c>
      <c r="Q20" s="66">
        <f t="shared" si="6"/>
        <v>15</v>
      </c>
      <c r="R20" s="65">
        <f>VLOOKUP($A20,'Return Data'!$B$7:$R$2292,16,0)</f>
        <v>6.3640999999999996</v>
      </c>
      <c r="S20" s="67">
        <f t="shared" si="7"/>
        <v>12</v>
      </c>
    </row>
    <row r="21" spans="1:19" x14ac:dyDescent="0.3">
      <c r="A21" s="63" t="s">
        <v>1719</v>
      </c>
      <c r="B21" s="64">
        <f>VLOOKUP($A21,'Return Data'!$B$7:$R$2292,3,0)</f>
        <v>44530</v>
      </c>
      <c r="C21" s="65">
        <f>VLOOKUP($A21,'Return Data'!$B$7:$R$2292,4,0)</f>
        <v>31.262899999999998</v>
      </c>
      <c r="D21" s="65">
        <f>VLOOKUP($A21,'Return Data'!$B$7:$R$2292,10,0)</f>
        <v>1.077</v>
      </c>
      <c r="E21" s="66">
        <f t="shared" si="0"/>
        <v>5</v>
      </c>
      <c r="F21" s="65">
        <f>VLOOKUP($A21,'Return Data'!$B$7:$R$2292,11,0)</f>
        <v>2.4076</v>
      </c>
      <c r="G21" s="66">
        <f t="shared" si="1"/>
        <v>5</v>
      </c>
      <c r="H21" s="65">
        <f>VLOOKUP($A21,'Return Data'!$B$7:$R$2292,12,0)</f>
        <v>3.7098</v>
      </c>
      <c r="I21" s="66">
        <f t="shared" si="2"/>
        <v>8</v>
      </c>
      <c r="J21" s="65">
        <f>VLOOKUP($A21,'Return Data'!$B$7:$R$2292,13,0)</f>
        <v>4.8049999999999997</v>
      </c>
      <c r="K21" s="66">
        <f t="shared" si="3"/>
        <v>3</v>
      </c>
      <c r="L21" s="65">
        <f>VLOOKUP($A21,'Return Data'!$B$7:$R$2292,17,0)</f>
        <v>4.7766999999999999</v>
      </c>
      <c r="M21" s="66">
        <f t="shared" si="4"/>
        <v>6</v>
      </c>
      <c r="N21" s="65">
        <f>VLOOKUP($A21,'Return Data'!$B$7:$R$2292,14,0)</f>
        <v>5.3996000000000004</v>
      </c>
      <c r="O21" s="66">
        <f t="shared" si="5"/>
        <v>7</v>
      </c>
      <c r="P21" s="65">
        <f>VLOOKUP($A21,'Return Data'!$B$7:$R$2292,15,0)</f>
        <v>5.9080000000000004</v>
      </c>
      <c r="Q21" s="66">
        <f t="shared" si="6"/>
        <v>5</v>
      </c>
      <c r="R21" s="65">
        <f>VLOOKUP($A21,'Return Data'!$B$7:$R$2292,16,0)</f>
        <v>7.1154999999999999</v>
      </c>
      <c r="S21" s="67">
        <f t="shared" si="7"/>
        <v>3</v>
      </c>
    </row>
    <row r="22" spans="1:19" x14ac:dyDescent="0.3">
      <c r="A22" s="63" t="s">
        <v>1720</v>
      </c>
      <c r="B22" s="64">
        <f>VLOOKUP($A22,'Return Data'!$B$7:$R$2292,3,0)</f>
        <v>44530</v>
      </c>
      <c r="C22" s="65">
        <f>VLOOKUP($A22,'Return Data'!$B$7:$R$2292,4,0)</f>
        <v>16.064</v>
      </c>
      <c r="D22" s="65">
        <f>VLOOKUP($A22,'Return Data'!$B$7:$R$2292,10,0)</f>
        <v>0.93620000000000003</v>
      </c>
      <c r="E22" s="66">
        <f t="shared" si="0"/>
        <v>17</v>
      </c>
      <c r="F22" s="65">
        <f>VLOOKUP($A22,'Return Data'!$B$7:$R$2292,11,0)</f>
        <v>2.2989000000000002</v>
      </c>
      <c r="G22" s="66">
        <f t="shared" si="1"/>
        <v>13</v>
      </c>
      <c r="H22" s="65">
        <f>VLOOKUP($A22,'Return Data'!$B$7:$R$2292,12,0)</f>
        <v>3.5918999999999999</v>
      </c>
      <c r="I22" s="66">
        <f t="shared" si="2"/>
        <v>11</v>
      </c>
      <c r="J22" s="65">
        <f>VLOOKUP($A22,'Return Data'!$B$7:$R$2292,13,0)</f>
        <v>4.6515000000000004</v>
      </c>
      <c r="K22" s="66">
        <f t="shared" si="3"/>
        <v>9</v>
      </c>
      <c r="L22" s="65">
        <f>VLOOKUP($A22,'Return Data'!$B$7:$R$2292,17,0)</f>
        <v>4.9089</v>
      </c>
      <c r="M22" s="66">
        <f t="shared" si="4"/>
        <v>3</v>
      </c>
      <c r="N22" s="65">
        <f>VLOOKUP($A22,'Return Data'!$B$7:$R$2292,14,0)</f>
        <v>5.4596999999999998</v>
      </c>
      <c r="O22" s="66">
        <f t="shared" si="5"/>
        <v>4</v>
      </c>
      <c r="P22" s="65">
        <f>VLOOKUP($A22,'Return Data'!$B$7:$R$2292,15,0)</f>
        <v>5.9419000000000004</v>
      </c>
      <c r="Q22" s="66">
        <f t="shared" si="6"/>
        <v>4</v>
      </c>
      <c r="R22" s="65">
        <f>VLOOKUP($A22,'Return Data'!$B$7:$R$2292,16,0)</f>
        <v>6.5922999999999998</v>
      </c>
      <c r="S22" s="67">
        <f t="shared" si="7"/>
        <v>11</v>
      </c>
    </row>
    <row r="23" spans="1:19" x14ac:dyDescent="0.3">
      <c r="A23" s="63" t="s">
        <v>1721</v>
      </c>
      <c r="B23" s="64">
        <f>VLOOKUP($A23,'Return Data'!$B$7:$R$2292,3,0)</f>
        <v>44530</v>
      </c>
      <c r="C23" s="65">
        <f>VLOOKUP($A23,'Return Data'!$B$7:$R$2292,4,0)</f>
        <v>11.444800000000001</v>
      </c>
      <c r="D23" s="65">
        <f>VLOOKUP($A23,'Return Data'!$B$7:$R$2292,10,0)</f>
        <v>1.0229999999999999</v>
      </c>
      <c r="E23" s="66">
        <f t="shared" si="0"/>
        <v>9</v>
      </c>
      <c r="F23" s="65">
        <f>VLOOKUP($A23,'Return Data'!$B$7:$R$2292,11,0)</f>
        <v>2.2240000000000002</v>
      </c>
      <c r="G23" s="66">
        <f t="shared" si="1"/>
        <v>17</v>
      </c>
      <c r="H23" s="65">
        <f>VLOOKUP($A23,'Return Data'!$B$7:$R$2292,12,0)</f>
        <v>3.3614999999999999</v>
      </c>
      <c r="I23" s="66">
        <f t="shared" si="2"/>
        <v>19</v>
      </c>
      <c r="J23" s="65">
        <f>VLOOKUP($A23,'Return Data'!$B$7:$R$2292,13,0)</f>
        <v>4.1269</v>
      </c>
      <c r="K23" s="66">
        <f t="shared" si="3"/>
        <v>20</v>
      </c>
      <c r="L23" s="65">
        <f>VLOOKUP($A23,'Return Data'!$B$7:$R$2292,17,0)</f>
        <v>4.0986000000000002</v>
      </c>
      <c r="M23" s="66">
        <f t="shared" si="4"/>
        <v>18</v>
      </c>
      <c r="N23" s="65"/>
      <c r="O23" s="66"/>
      <c r="P23" s="65"/>
      <c r="Q23" s="66"/>
      <c r="R23" s="65">
        <f>VLOOKUP($A23,'Return Data'!$B$7:$R$2292,16,0)</f>
        <v>4.8502000000000001</v>
      </c>
      <c r="S23" s="67">
        <f t="shared" si="7"/>
        <v>20</v>
      </c>
    </row>
    <row r="24" spans="1:19" x14ac:dyDescent="0.3">
      <c r="A24" s="63" t="s">
        <v>1722</v>
      </c>
      <c r="B24" s="64">
        <f>VLOOKUP($A24,'Return Data'!$B$7:$R$2292,3,0)</f>
        <v>44530</v>
      </c>
      <c r="C24" s="65">
        <f>VLOOKUP($A24,'Return Data'!$B$7:$R$2292,4,0)</f>
        <v>10.4727</v>
      </c>
      <c r="D24" s="65">
        <f>VLOOKUP($A24,'Return Data'!$B$7:$R$2292,10,0)</f>
        <v>0.79890000000000005</v>
      </c>
      <c r="E24" s="66">
        <f t="shared" si="0"/>
        <v>22</v>
      </c>
      <c r="F24" s="65">
        <f>VLOOKUP($A24,'Return Data'!$B$7:$R$2292,11,0)</f>
        <v>1.9618</v>
      </c>
      <c r="G24" s="66">
        <f t="shared" si="1"/>
        <v>21</v>
      </c>
      <c r="H24" s="65">
        <f>VLOOKUP($A24,'Return Data'!$B$7:$R$2292,12,0)</f>
        <v>2.9906000000000001</v>
      </c>
      <c r="I24" s="66">
        <f t="shared" si="2"/>
        <v>21</v>
      </c>
      <c r="J24" s="65">
        <f>VLOOKUP($A24,'Return Data'!$B$7:$R$2292,13,0)</f>
        <v>3.9051</v>
      </c>
      <c r="K24" s="66">
        <f t="shared" si="3"/>
        <v>21</v>
      </c>
      <c r="L24" s="65"/>
      <c r="M24" s="66"/>
      <c r="N24" s="65"/>
      <c r="O24" s="66"/>
      <c r="P24" s="65"/>
      <c r="Q24" s="66"/>
      <c r="R24" s="65">
        <f>VLOOKUP($A24,'Return Data'!$B$7:$R$2292,16,0)</f>
        <v>3.7082000000000002</v>
      </c>
      <c r="S24" s="67">
        <f t="shared" si="7"/>
        <v>25</v>
      </c>
    </row>
    <row r="25" spans="1:19" x14ac:dyDescent="0.3">
      <c r="A25" s="63" t="s">
        <v>1723</v>
      </c>
      <c r="B25" s="64">
        <f>VLOOKUP($A25,'Return Data'!$B$7:$R$2292,3,0)</f>
        <v>44530</v>
      </c>
      <c r="C25" s="65">
        <f>VLOOKUP($A25,'Return Data'!$B$7:$R$2292,4,0)</f>
        <v>10.622999999999999</v>
      </c>
      <c r="D25" s="65">
        <f>VLOOKUP($A25,'Return Data'!$B$7:$R$2292,10,0)</f>
        <v>0.95989999999999998</v>
      </c>
      <c r="E25" s="66">
        <f t="shared" si="0"/>
        <v>15</v>
      </c>
      <c r="F25" s="65">
        <f>VLOOKUP($A25,'Return Data'!$B$7:$R$2292,11,0)</f>
        <v>2.3016000000000001</v>
      </c>
      <c r="G25" s="66">
        <f t="shared" si="1"/>
        <v>12</v>
      </c>
      <c r="H25" s="65">
        <f>VLOOKUP($A25,'Return Data'!$B$7:$R$2292,12,0)</f>
        <v>3.5278999999999998</v>
      </c>
      <c r="I25" s="66">
        <f t="shared" si="2"/>
        <v>12</v>
      </c>
      <c r="J25" s="65">
        <f>VLOOKUP($A25,'Return Data'!$B$7:$R$2292,13,0)</f>
        <v>4.5057</v>
      </c>
      <c r="K25" s="66">
        <f t="shared" si="3"/>
        <v>13</v>
      </c>
      <c r="L25" s="65"/>
      <c r="M25" s="66"/>
      <c r="N25" s="65"/>
      <c r="O25" s="66"/>
      <c r="P25" s="65"/>
      <c r="Q25" s="66"/>
      <c r="R25" s="65">
        <f>VLOOKUP($A25,'Return Data'!$B$7:$R$2292,16,0)</f>
        <v>4.2582000000000004</v>
      </c>
      <c r="S25" s="67">
        <f t="shared" si="7"/>
        <v>23</v>
      </c>
    </row>
    <row r="26" spans="1:19" x14ac:dyDescent="0.3">
      <c r="A26" s="63" t="s">
        <v>1724</v>
      </c>
      <c r="B26" s="64">
        <f>VLOOKUP($A26,'Return Data'!$B$7:$R$2292,3,0)</f>
        <v>44530</v>
      </c>
      <c r="C26" s="65">
        <f>VLOOKUP($A26,'Return Data'!$B$7:$R$2292,4,0)</f>
        <v>22.5379</v>
      </c>
      <c r="D26" s="65">
        <f>VLOOKUP($A26,'Return Data'!$B$7:$R$2292,10,0)</f>
        <v>1.0682</v>
      </c>
      <c r="E26" s="66">
        <f t="shared" si="0"/>
        <v>6</v>
      </c>
      <c r="F26" s="65">
        <f>VLOOKUP($A26,'Return Data'!$B$7:$R$2292,11,0)</f>
        <v>2.4230999999999998</v>
      </c>
      <c r="G26" s="66">
        <f t="shared" si="1"/>
        <v>4</v>
      </c>
      <c r="H26" s="65">
        <f>VLOOKUP($A26,'Return Data'!$B$7:$R$2292,12,0)</f>
        <v>3.7122000000000002</v>
      </c>
      <c r="I26" s="66">
        <f t="shared" si="2"/>
        <v>7</v>
      </c>
      <c r="J26" s="65">
        <f>VLOOKUP($A26,'Return Data'!$B$7:$R$2292,13,0)</f>
        <v>4.7548000000000004</v>
      </c>
      <c r="K26" s="66">
        <f t="shared" si="3"/>
        <v>5</v>
      </c>
      <c r="L26" s="65">
        <f>VLOOKUP($A26,'Return Data'!$B$7:$R$2292,17,0)</f>
        <v>4.8171999999999997</v>
      </c>
      <c r="M26" s="66">
        <f t="shared" si="4"/>
        <v>5</v>
      </c>
      <c r="N26" s="65">
        <f>VLOOKUP($A26,'Return Data'!$B$7:$R$2292,14,0)</f>
        <v>5.5239000000000003</v>
      </c>
      <c r="O26" s="66">
        <f t="shared" si="5"/>
        <v>2</v>
      </c>
      <c r="P26" s="65">
        <f>VLOOKUP($A26,'Return Data'!$B$7:$R$2292,15,0)</f>
        <v>6.0907999999999998</v>
      </c>
      <c r="Q26" s="66">
        <f t="shared" si="6"/>
        <v>2</v>
      </c>
      <c r="R26" s="65">
        <f>VLOOKUP($A26,'Return Data'!$B$7:$R$2292,16,0)</f>
        <v>7.1871</v>
      </c>
      <c r="S26" s="67">
        <f t="shared" si="7"/>
        <v>1</v>
      </c>
    </row>
    <row r="27" spans="1:19" x14ac:dyDescent="0.3">
      <c r="A27" s="63" t="s">
        <v>1725</v>
      </c>
      <c r="B27" s="64">
        <f>VLOOKUP($A27,'Return Data'!$B$7:$R$2292,3,0)</f>
        <v>44530</v>
      </c>
      <c r="C27" s="65">
        <f>VLOOKUP($A27,'Return Data'!$B$7:$R$2292,4,0)</f>
        <v>15.616899999999999</v>
      </c>
      <c r="D27" s="65">
        <f>VLOOKUP($A27,'Return Data'!$B$7:$R$2292,10,0)</f>
        <v>1.0495000000000001</v>
      </c>
      <c r="E27" s="66">
        <f t="shared" si="0"/>
        <v>7</v>
      </c>
      <c r="F27" s="65">
        <f>VLOOKUP($A27,'Return Data'!$B$7:$R$2292,11,0)</f>
        <v>2.3368000000000002</v>
      </c>
      <c r="G27" s="66">
        <f t="shared" si="1"/>
        <v>9</v>
      </c>
      <c r="H27" s="65">
        <f>VLOOKUP($A27,'Return Data'!$B$7:$R$2292,12,0)</f>
        <v>3.5177999999999998</v>
      </c>
      <c r="I27" s="66">
        <f t="shared" si="2"/>
        <v>14</v>
      </c>
      <c r="J27" s="65">
        <f>VLOOKUP($A27,'Return Data'!$B$7:$R$2292,13,0)</f>
        <v>4.5846999999999998</v>
      </c>
      <c r="K27" s="66">
        <f t="shared" si="3"/>
        <v>12</v>
      </c>
      <c r="L27" s="65">
        <f>VLOOKUP($A27,'Return Data'!$B$7:$R$2292,17,0)</f>
        <v>4.4734999999999996</v>
      </c>
      <c r="M27" s="66">
        <f t="shared" si="4"/>
        <v>14</v>
      </c>
      <c r="N27" s="65">
        <f>VLOOKUP($A27,'Return Data'!$B$7:$R$2292,14,0)</f>
        <v>5.0644999999999998</v>
      </c>
      <c r="O27" s="66">
        <f t="shared" si="5"/>
        <v>13</v>
      </c>
      <c r="P27" s="65">
        <f>VLOOKUP($A27,'Return Data'!$B$7:$R$2292,15,0)</f>
        <v>5.6516999999999999</v>
      </c>
      <c r="Q27" s="66">
        <f t="shared" si="6"/>
        <v>11</v>
      </c>
      <c r="R27" s="65">
        <f>VLOOKUP($A27,'Return Data'!$B$7:$R$2292,16,0)</f>
        <v>6.3273000000000001</v>
      </c>
      <c r="S27" s="67">
        <f t="shared" si="7"/>
        <v>13</v>
      </c>
    </row>
    <row r="28" spans="1:19" x14ac:dyDescent="0.3">
      <c r="A28" s="63" t="s">
        <v>1726</v>
      </c>
      <c r="B28" s="64">
        <f>VLOOKUP($A28,'Return Data'!$B$7:$R$2292,3,0)</f>
        <v>44530</v>
      </c>
      <c r="C28" s="65">
        <f>VLOOKUP($A28,'Return Data'!$B$7:$R$2292,4,0)</f>
        <v>12.153</v>
      </c>
      <c r="D28" s="65">
        <f>VLOOKUP($A28,'Return Data'!$B$7:$R$2292,10,0)</f>
        <v>0.55189999999999995</v>
      </c>
      <c r="E28" s="66">
        <f t="shared" si="0"/>
        <v>26</v>
      </c>
      <c r="F28" s="65">
        <f>VLOOKUP($A28,'Return Data'!$B$7:$R$2292,11,0)</f>
        <v>1.4787999999999999</v>
      </c>
      <c r="G28" s="66">
        <f t="shared" si="1"/>
        <v>25</v>
      </c>
      <c r="H28" s="65">
        <f>VLOOKUP($A28,'Return Data'!$B$7:$R$2292,12,0)</f>
        <v>2.4575</v>
      </c>
      <c r="I28" s="66">
        <f t="shared" si="2"/>
        <v>25</v>
      </c>
      <c r="J28" s="65">
        <f>VLOOKUP($A28,'Return Data'!$B$7:$R$2292,13,0)</f>
        <v>3.1059999999999999</v>
      </c>
      <c r="K28" s="66">
        <f t="shared" si="3"/>
        <v>25</v>
      </c>
      <c r="L28" s="65">
        <f>VLOOKUP($A28,'Return Data'!$B$7:$R$2292,17,0)</f>
        <v>2.8613</v>
      </c>
      <c r="M28" s="66">
        <f t="shared" si="4"/>
        <v>22</v>
      </c>
      <c r="N28" s="65">
        <f>VLOOKUP($A28,'Return Data'!$B$7:$R$2292,14,0)</f>
        <v>3.2957000000000001</v>
      </c>
      <c r="O28" s="66">
        <f t="shared" si="5"/>
        <v>19</v>
      </c>
      <c r="P28" s="65">
        <f>VLOOKUP($A28,'Return Data'!$B$7:$R$2292,15,0)</f>
        <v>3.1061000000000001</v>
      </c>
      <c r="Q28" s="66">
        <f t="shared" si="6"/>
        <v>16</v>
      </c>
      <c r="R28" s="65">
        <f>VLOOKUP($A28,'Return Data'!$B$7:$R$2292,16,0)</f>
        <v>3.5345</v>
      </c>
      <c r="S28" s="67">
        <f t="shared" si="7"/>
        <v>26</v>
      </c>
    </row>
    <row r="29" spans="1:19" x14ac:dyDescent="0.3">
      <c r="A29" s="63" t="s">
        <v>1727</v>
      </c>
      <c r="B29" s="64">
        <f>VLOOKUP($A29,'Return Data'!$B$7:$R$2292,3,0)</f>
        <v>44530</v>
      </c>
      <c r="C29" s="65">
        <f>VLOOKUP($A29,'Return Data'!$B$7:$R$2292,4,0)</f>
        <v>28.180800000000001</v>
      </c>
      <c r="D29" s="65">
        <f>VLOOKUP($A29,'Return Data'!$B$7:$R$2292,10,0)</f>
        <v>1.25</v>
      </c>
      <c r="E29" s="66">
        <f t="shared" si="0"/>
        <v>1</v>
      </c>
      <c r="F29" s="65">
        <f>VLOOKUP($A29,'Return Data'!$B$7:$R$2292,11,0)</f>
        <v>2.5457000000000001</v>
      </c>
      <c r="G29" s="66">
        <f t="shared" si="1"/>
        <v>1</v>
      </c>
      <c r="H29" s="65">
        <f>VLOOKUP($A29,'Return Data'!$B$7:$R$2292,12,0)</f>
        <v>3.7753000000000001</v>
      </c>
      <c r="I29" s="66">
        <f t="shared" si="2"/>
        <v>1</v>
      </c>
      <c r="J29" s="65">
        <f>VLOOKUP($A29,'Return Data'!$B$7:$R$2292,13,0)</f>
        <v>4.6612999999999998</v>
      </c>
      <c r="K29" s="66">
        <f t="shared" si="3"/>
        <v>8</v>
      </c>
      <c r="L29" s="65">
        <f>VLOOKUP($A29,'Return Data'!$B$7:$R$2292,17,0)</f>
        <v>4.2270000000000003</v>
      </c>
      <c r="M29" s="66">
        <f t="shared" si="4"/>
        <v>17</v>
      </c>
      <c r="N29" s="65">
        <f>VLOOKUP($A29,'Return Data'!$B$7:$R$2292,14,0)</f>
        <v>4.9988000000000001</v>
      </c>
      <c r="O29" s="66">
        <f t="shared" si="5"/>
        <v>15</v>
      </c>
      <c r="P29" s="65">
        <f>VLOOKUP($A29,'Return Data'!$B$7:$R$2292,15,0)</f>
        <v>5.6045999999999996</v>
      </c>
      <c r="Q29" s="66">
        <f t="shared" si="6"/>
        <v>12</v>
      </c>
      <c r="R29" s="65">
        <f>VLOOKUP($A29,'Return Data'!$B$7:$R$2292,16,0)</f>
        <v>6.7954999999999997</v>
      </c>
      <c r="S29" s="67">
        <f t="shared" si="7"/>
        <v>7</v>
      </c>
    </row>
    <row r="30" spans="1:19" x14ac:dyDescent="0.3">
      <c r="A30" s="63" t="s">
        <v>1728</v>
      </c>
      <c r="B30" s="64">
        <f>VLOOKUP($A30,'Return Data'!$B$7:$R$2292,3,0)</f>
        <v>44530</v>
      </c>
      <c r="C30" s="65">
        <f>VLOOKUP($A30,'Return Data'!$B$7:$R$2292,4,0)</f>
        <v>10.7974</v>
      </c>
      <c r="D30" s="65">
        <f>VLOOKUP($A30,'Return Data'!$B$7:$R$2292,10,0)</f>
        <v>0.63280000000000003</v>
      </c>
      <c r="E30" s="66">
        <f t="shared" si="0"/>
        <v>23</v>
      </c>
      <c r="F30" s="65">
        <f>VLOOKUP($A30,'Return Data'!$B$7:$R$2292,11,0)</f>
        <v>1.9824999999999999</v>
      </c>
      <c r="G30" s="66">
        <f t="shared" si="1"/>
        <v>20</v>
      </c>
      <c r="H30" s="65">
        <f>VLOOKUP($A30,'Return Data'!$B$7:$R$2292,12,0)</f>
        <v>3.3214000000000001</v>
      </c>
      <c r="I30" s="66">
        <f t="shared" si="2"/>
        <v>20</v>
      </c>
      <c r="J30" s="65">
        <f>VLOOKUP($A30,'Return Data'!$B$7:$R$2292,13,0)</f>
        <v>4.3297999999999996</v>
      </c>
      <c r="K30" s="66">
        <f t="shared" si="3"/>
        <v>19</v>
      </c>
      <c r="L30" s="65"/>
      <c r="M30" s="66"/>
      <c r="N30" s="65"/>
      <c r="O30" s="66"/>
      <c r="P30" s="65"/>
      <c r="Q30" s="66"/>
      <c r="R30" s="65">
        <f>VLOOKUP($A30,'Return Data'!$B$7:$R$2292,16,0)</f>
        <v>4.3009000000000004</v>
      </c>
      <c r="S30" s="67">
        <f t="shared" si="7"/>
        <v>22</v>
      </c>
    </row>
    <row r="31" spans="1:19" x14ac:dyDescent="0.3">
      <c r="A31" s="63" t="s">
        <v>1729</v>
      </c>
      <c r="B31" s="64">
        <f>VLOOKUP($A31,'Return Data'!$B$7:$R$2292,3,0)</f>
        <v>44530</v>
      </c>
      <c r="C31" s="65">
        <f>VLOOKUP($A31,'Return Data'!$B$7:$R$2292,4,0)</f>
        <v>11.8422</v>
      </c>
      <c r="D31" s="65">
        <f>VLOOKUP($A31,'Return Data'!$B$7:$R$2292,10,0)</f>
        <v>0.97799999999999998</v>
      </c>
      <c r="E31" s="66">
        <f t="shared" si="0"/>
        <v>14</v>
      </c>
      <c r="F31" s="65">
        <f>VLOOKUP($A31,'Return Data'!$B$7:$R$2292,11,0)</f>
        <v>2.3357999999999999</v>
      </c>
      <c r="G31" s="66">
        <f t="shared" si="1"/>
        <v>10</v>
      </c>
      <c r="H31" s="65">
        <f>VLOOKUP($A31,'Return Data'!$B$7:$R$2292,12,0)</f>
        <v>3.7606000000000002</v>
      </c>
      <c r="I31" s="66">
        <f t="shared" si="2"/>
        <v>3</v>
      </c>
      <c r="J31" s="65">
        <f>VLOOKUP($A31,'Return Data'!$B$7:$R$2292,13,0)</f>
        <v>4.7935999999999996</v>
      </c>
      <c r="K31" s="66">
        <f t="shared" si="3"/>
        <v>4</v>
      </c>
      <c r="L31" s="65">
        <f>VLOOKUP($A31,'Return Data'!$B$7:$R$2292,17,0)</f>
        <v>5.2168999999999999</v>
      </c>
      <c r="M31" s="66">
        <f t="shared" si="4"/>
        <v>1</v>
      </c>
      <c r="N31" s="65"/>
      <c r="O31" s="66"/>
      <c r="P31" s="65"/>
      <c r="Q31" s="66"/>
      <c r="R31" s="65">
        <f>VLOOKUP($A31,'Return Data'!$B$7:$R$2292,16,0)</f>
        <v>5.8921000000000001</v>
      </c>
      <c r="S31" s="67">
        <f t="shared" si="7"/>
        <v>17</v>
      </c>
    </row>
    <row r="32" spans="1:19" x14ac:dyDescent="0.3">
      <c r="A32" s="63" t="s">
        <v>1730</v>
      </c>
      <c r="B32" s="64">
        <f>VLOOKUP($A32,'Return Data'!$B$7:$R$2292,3,0)</f>
        <v>44530</v>
      </c>
      <c r="C32" s="65">
        <f>VLOOKUP($A32,'Return Data'!$B$7:$R$2292,4,0)</f>
        <v>11.5357</v>
      </c>
      <c r="D32" s="65">
        <f>VLOOKUP($A32,'Return Data'!$B$7:$R$2292,10,0)</f>
        <v>1.1167</v>
      </c>
      <c r="E32" s="66">
        <f t="shared" si="0"/>
        <v>4</v>
      </c>
      <c r="F32" s="65">
        <f>VLOOKUP($A32,'Return Data'!$B$7:$R$2292,11,0)</f>
        <v>2.3195000000000001</v>
      </c>
      <c r="G32" s="66">
        <f t="shared" si="1"/>
        <v>11</v>
      </c>
      <c r="H32" s="65">
        <f>VLOOKUP($A32,'Return Data'!$B$7:$R$2292,12,0)</f>
        <v>3.6217999999999999</v>
      </c>
      <c r="I32" s="66">
        <f t="shared" si="2"/>
        <v>10</v>
      </c>
      <c r="J32" s="65">
        <f>VLOOKUP($A32,'Return Data'!$B$7:$R$2292,13,0)</f>
        <v>4.3453999999999997</v>
      </c>
      <c r="K32" s="66">
        <f t="shared" si="3"/>
        <v>18</v>
      </c>
      <c r="L32" s="65">
        <f>VLOOKUP($A32,'Return Data'!$B$7:$R$2292,17,0)</f>
        <v>4.6158000000000001</v>
      </c>
      <c r="M32" s="66">
        <f t="shared" si="4"/>
        <v>11</v>
      </c>
      <c r="N32" s="65"/>
      <c r="O32" s="66"/>
      <c r="P32" s="65"/>
      <c r="Q32" s="66"/>
      <c r="R32" s="65">
        <f>VLOOKUP($A32,'Return Data'!$B$7:$R$2292,16,0)</f>
        <v>5.2770000000000001</v>
      </c>
      <c r="S32" s="67">
        <f t="shared" si="7"/>
        <v>19</v>
      </c>
    </row>
    <row r="33" spans="1:19" x14ac:dyDescent="0.3">
      <c r="A33" s="63" t="s">
        <v>1731</v>
      </c>
      <c r="B33" s="64">
        <f>VLOOKUP($A33,'Return Data'!$B$7:$R$2292,3,0)</f>
        <v>44530</v>
      </c>
      <c r="C33" s="65">
        <f>VLOOKUP($A33,'Return Data'!$B$7:$R$2292,4,0)</f>
        <v>29.384499999999999</v>
      </c>
      <c r="D33" s="65">
        <f>VLOOKUP($A33,'Return Data'!$B$7:$R$2292,10,0)</f>
        <v>1.0033000000000001</v>
      </c>
      <c r="E33" s="66">
        <f t="shared" si="0"/>
        <v>10</v>
      </c>
      <c r="F33" s="65">
        <f>VLOOKUP($A33,'Return Data'!$B$7:$R$2292,11,0)</f>
        <v>2.3914</v>
      </c>
      <c r="G33" s="66">
        <f t="shared" si="1"/>
        <v>6</v>
      </c>
      <c r="H33" s="65">
        <f>VLOOKUP($A33,'Return Data'!$B$7:$R$2292,12,0)</f>
        <v>3.7471000000000001</v>
      </c>
      <c r="I33" s="66">
        <f t="shared" si="2"/>
        <v>5</v>
      </c>
      <c r="J33" s="65">
        <f>VLOOKUP($A33,'Return Data'!$B$7:$R$2292,13,0)</f>
        <v>4.7426000000000004</v>
      </c>
      <c r="K33" s="66">
        <f t="shared" si="3"/>
        <v>7</v>
      </c>
      <c r="L33" s="65">
        <f>VLOOKUP($A33,'Return Data'!$B$7:$R$2292,17,0)</f>
        <v>4.7431000000000001</v>
      </c>
      <c r="M33" s="66">
        <f t="shared" si="4"/>
        <v>7</v>
      </c>
      <c r="N33" s="65">
        <f>VLOOKUP($A33,'Return Data'!$B$7:$R$2292,14,0)</f>
        <v>5.4162999999999997</v>
      </c>
      <c r="O33" s="66">
        <f t="shared" si="5"/>
        <v>5</v>
      </c>
      <c r="P33" s="65">
        <f>VLOOKUP($A33,'Return Data'!$B$7:$R$2292,15,0)</f>
        <v>5.8727</v>
      </c>
      <c r="Q33" s="66">
        <f t="shared" si="6"/>
        <v>7</v>
      </c>
      <c r="R33" s="65">
        <f>VLOOKUP($A33,'Return Data'!$B$7:$R$2292,16,0)</f>
        <v>6.7775999999999996</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0.93633076923076941</v>
      </c>
      <c r="E35" s="74"/>
      <c r="F35" s="75">
        <f>AVERAGE(F8:F33)</f>
        <v>2.1787576923076921</v>
      </c>
      <c r="G35" s="74"/>
      <c r="H35" s="75">
        <f>AVERAGE(H8:H33)</f>
        <v>3.3807653846153847</v>
      </c>
      <c r="I35" s="74"/>
      <c r="J35" s="75">
        <f>AVERAGE(J8:J33)</f>
        <v>4.2996730769230771</v>
      </c>
      <c r="K35" s="74"/>
      <c r="L35" s="75">
        <f>AVERAGE(L8:L33)</f>
        <v>4.3860681818181826</v>
      </c>
      <c r="M35" s="74"/>
      <c r="N35" s="75">
        <f>AVERAGE(N8:N33)</f>
        <v>5.0538842105263155</v>
      </c>
      <c r="O35" s="74"/>
      <c r="P35" s="75">
        <f>AVERAGE(P8:P33)</f>
        <v>5.5656812500000008</v>
      </c>
      <c r="Q35" s="74"/>
      <c r="R35" s="75">
        <f>AVERAGE(R8:R33)</f>
        <v>5.8809115384615378</v>
      </c>
      <c r="S35" s="76"/>
    </row>
    <row r="36" spans="1:19" x14ac:dyDescent="0.3">
      <c r="A36" s="73" t="s">
        <v>28</v>
      </c>
      <c r="B36" s="74"/>
      <c r="C36" s="74"/>
      <c r="D36" s="75">
        <f>MIN(D8:D33)</f>
        <v>0.55189999999999995</v>
      </c>
      <c r="E36" s="74"/>
      <c r="F36" s="75">
        <f>MIN(F8:F33)</f>
        <v>1.4139999999999999</v>
      </c>
      <c r="G36" s="74"/>
      <c r="H36" s="75">
        <f>MIN(H8:H33)</f>
        <v>2.3477000000000001</v>
      </c>
      <c r="I36" s="74"/>
      <c r="J36" s="75">
        <f>MIN(J8:J33)</f>
        <v>2.9565000000000001</v>
      </c>
      <c r="K36" s="74"/>
      <c r="L36" s="75">
        <f>MIN(L8:L33)</f>
        <v>2.8613</v>
      </c>
      <c r="M36" s="74"/>
      <c r="N36" s="75">
        <f>MIN(N8:N33)</f>
        <v>3.2957000000000001</v>
      </c>
      <c r="O36" s="74"/>
      <c r="P36" s="75">
        <f>MIN(P8:P33)</f>
        <v>3.1061000000000001</v>
      </c>
      <c r="Q36" s="74"/>
      <c r="R36" s="75">
        <f>MIN(R8:R33)</f>
        <v>3.5345</v>
      </c>
      <c r="S36" s="76"/>
    </row>
    <row r="37" spans="1:19" ht="15" thickBot="1" x14ac:dyDescent="0.35">
      <c r="A37" s="77" t="s">
        <v>29</v>
      </c>
      <c r="B37" s="78"/>
      <c r="C37" s="78"/>
      <c r="D37" s="79">
        <f>MAX(D8:D33)</f>
        <v>1.25</v>
      </c>
      <c r="E37" s="78"/>
      <c r="F37" s="79">
        <f>MAX(F8:F33)</f>
        <v>2.5457000000000001</v>
      </c>
      <c r="G37" s="78"/>
      <c r="H37" s="79">
        <f>MAX(H8:H33)</f>
        <v>3.7753000000000001</v>
      </c>
      <c r="I37" s="78"/>
      <c r="J37" s="79">
        <f>MAX(J8:J33)</f>
        <v>4.8373999999999997</v>
      </c>
      <c r="K37" s="78"/>
      <c r="L37" s="79">
        <f>MAX(L8:L33)</f>
        <v>5.2168999999999999</v>
      </c>
      <c r="M37" s="78"/>
      <c r="N37" s="79">
        <f>MAX(N8:N33)</f>
        <v>5.6412000000000004</v>
      </c>
      <c r="O37" s="78"/>
      <c r="P37" s="79">
        <f>MAX(P8:P33)</f>
        <v>6.0968</v>
      </c>
      <c r="Q37" s="78"/>
      <c r="R37" s="79">
        <f>MAX(R8:R33)</f>
        <v>7.1871</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1732</v>
      </c>
      <c r="B8" s="64">
        <f>VLOOKUP($A8,'Return Data'!$B$7:$R$2292,3,0)</f>
        <v>44530</v>
      </c>
      <c r="C8" s="65">
        <f>VLOOKUP($A8,'Return Data'!$B$7:$R$2292,4,0)</f>
        <v>21.3888</v>
      </c>
      <c r="D8" s="65">
        <f>VLOOKUP($A8,'Return Data'!$B$7:$R$2292,10,0)</f>
        <v>0.8135</v>
      </c>
      <c r="E8" s="66">
        <f t="shared" ref="E8:E33" si="0">RANK(D8,D$8:D$33,0)</f>
        <v>11</v>
      </c>
      <c r="F8" s="65">
        <f>VLOOKUP($A8,'Return Data'!$B$7:$R$2292,11,0)</f>
        <v>2.0097999999999998</v>
      </c>
      <c r="G8" s="66">
        <f>RANK(F8,F$8:F$33,0)</f>
        <v>9</v>
      </c>
      <c r="H8" s="65">
        <f>VLOOKUP($A8,'Return Data'!$B$7:$R$2292,12,0)</f>
        <v>3.2124000000000001</v>
      </c>
      <c r="I8" s="66">
        <f>RANK(H8,H$8:H$33,0)</f>
        <v>6</v>
      </c>
      <c r="J8" s="65">
        <f>VLOOKUP($A8,'Return Data'!$B$7:$R$2292,13,0)</f>
        <v>4.1345000000000001</v>
      </c>
      <c r="K8" s="66">
        <f>RANK(J8,J$8:J$33,0)</f>
        <v>3</v>
      </c>
      <c r="L8" s="65">
        <f>VLOOKUP($A8,'Return Data'!$B$7:$R$2292,17,0)</f>
        <v>4.0491000000000001</v>
      </c>
      <c r="M8" s="66">
        <f>RANK(L8,L$8:L$33,0)</f>
        <v>10</v>
      </c>
      <c r="N8" s="65">
        <f>VLOOKUP($A8,'Return Data'!$B$7:$R$2292,14,0)</f>
        <v>4.7625000000000002</v>
      </c>
      <c r="O8" s="66">
        <f>RANK(N8,N$8:N$33,0)</f>
        <v>7</v>
      </c>
      <c r="P8" s="65">
        <f>VLOOKUP($A8,'Return Data'!$B$7:$R$2292,15,0)</f>
        <v>5.2262000000000004</v>
      </c>
      <c r="Q8" s="66">
        <f>RANK(P8,P$8:P$33,0)</f>
        <v>7</v>
      </c>
      <c r="R8" s="65">
        <f>VLOOKUP($A8,'Return Data'!$B$7:$R$2292,16,0)</f>
        <v>6.3433999999999999</v>
      </c>
      <c r="S8" s="67">
        <f>RANK(R8,R$8:R$33,0)</f>
        <v>10</v>
      </c>
    </row>
    <row r="9" spans="1:20" x14ac:dyDescent="0.3">
      <c r="A9" s="63" t="s">
        <v>1733</v>
      </c>
      <c r="B9" s="64">
        <f>VLOOKUP($A9,'Return Data'!$B$7:$R$2292,3,0)</f>
        <v>44530</v>
      </c>
      <c r="C9" s="65">
        <f>VLOOKUP($A9,'Return Data'!$B$7:$R$2292,4,0)</f>
        <v>15.0524</v>
      </c>
      <c r="D9" s="65">
        <f>VLOOKUP($A9,'Return Data'!$B$7:$R$2292,10,0)</f>
        <v>0.9788</v>
      </c>
      <c r="E9" s="66">
        <f t="shared" si="0"/>
        <v>3</v>
      </c>
      <c r="F9" s="65">
        <f>VLOOKUP($A9,'Return Data'!$B$7:$R$2292,11,0)</f>
        <v>2.0695000000000001</v>
      </c>
      <c r="G9" s="66">
        <f t="shared" ref="G9:G33" si="1">RANK(F9,F$8:F$33,0)</f>
        <v>8</v>
      </c>
      <c r="H9" s="65">
        <f>VLOOKUP($A9,'Return Data'!$B$7:$R$2292,12,0)</f>
        <v>3.1714000000000002</v>
      </c>
      <c r="I9" s="66">
        <f t="shared" ref="I9:I33" si="2">RANK(H9,H$8:H$33,0)</f>
        <v>9</v>
      </c>
      <c r="J9" s="65">
        <f>VLOOKUP($A9,'Return Data'!$B$7:$R$2292,13,0)</f>
        <v>3.9581</v>
      </c>
      <c r="K9" s="66">
        <f t="shared" ref="K9:K33" si="3">RANK(J9,J$8:J$33,0)</f>
        <v>9</v>
      </c>
      <c r="L9" s="65">
        <f>VLOOKUP($A9,'Return Data'!$B$7:$R$2292,17,0)</f>
        <v>3.9552999999999998</v>
      </c>
      <c r="M9" s="66">
        <f t="shared" ref="M9:M33" si="4">RANK(L9,L$8:L$33,0)</f>
        <v>11</v>
      </c>
      <c r="N9" s="65">
        <f>VLOOKUP($A9,'Return Data'!$B$7:$R$2292,14,0)</f>
        <v>4.57</v>
      </c>
      <c r="O9" s="66">
        <f t="shared" ref="O9:O33" si="5">RANK(N9,N$8:N$33,0)</f>
        <v>11</v>
      </c>
      <c r="P9" s="65">
        <f>VLOOKUP($A9,'Return Data'!$B$7:$R$2292,15,0)</f>
        <v>5.1717000000000004</v>
      </c>
      <c r="Q9" s="66">
        <f t="shared" ref="Q9:Q33" si="6">RANK(P9,P$8:P$33,0)</f>
        <v>8</v>
      </c>
      <c r="R9" s="65">
        <f>VLOOKUP($A9,'Return Data'!$B$7:$R$2292,16,0)</f>
        <v>5.7609000000000004</v>
      </c>
      <c r="S9" s="67">
        <f t="shared" ref="S9:S33" si="7">RANK(R9,R$8:R$33,0)</f>
        <v>13</v>
      </c>
    </row>
    <row r="10" spans="1:20" x14ac:dyDescent="0.3">
      <c r="A10" s="63" t="s">
        <v>1734</v>
      </c>
      <c r="B10" s="64">
        <f>VLOOKUP($A10,'Return Data'!$B$7:$R$2292,3,0)</f>
        <v>44530</v>
      </c>
      <c r="C10" s="65">
        <f>VLOOKUP($A10,'Return Data'!$B$7:$R$2292,4,0)</f>
        <v>12.997999999999999</v>
      </c>
      <c r="D10" s="65">
        <f>VLOOKUP($A10,'Return Data'!$B$7:$R$2292,10,0)</f>
        <v>0.80659999999999998</v>
      </c>
      <c r="E10" s="66">
        <f t="shared" si="0"/>
        <v>13</v>
      </c>
      <c r="F10" s="65">
        <f>VLOOKUP($A10,'Return Data'!$B$7:$R$2292,11,0)</f>
        <v>1.9451000000000001</v>
      </c>
      <c r="G10" s="66">
        <f t="shared" si="1"/>
        <v>13</v>
      </c>
      <c r="H10" s="65">
        <f>VLOOKUP($A10,'Return Data'!$B$7:$R$2292,12,0)</f>
        <v>2.9870999999999999</v>
      </c>
      <c r="I10" s="66">
        <f t="shared" si="2"/>
        <v>16</v>
      </c>
      <c r="J10" s="65">
        <f>VLOOKUP($A10,'Return Data'!$B$7:$R$2292,13,0)</f>
        <v>3.9091999999999998</v>
      </c>
      <c r="K10" s="66">
        <f t="shared" si="3"/>
        <v>13</v>
      </c>
      <c r="L10" s="65">
        <f>VLOOKUP($A10,'Return Data'!$B$7:$R$2292,17,0)</f>
        <v>4.1635</v>
      </c>
      <c r="M10" s="66">
        <f t="shared" si="4"/>
        <v>5</v>
      </c>
      <c r="N10" s="65">
        <f>VLOOKUP($A10,'Return Data'!$B$7:$R$2292,14,0)</f>
        <v>4.8406000000000002</v>
      </c>
      <c r="O10" s="66">
        <f t="shared" si="5"/>
        <v>4</v>
      </c>
      <c r="P10" s="65"/>
      <c r="Q10" s="66"/>
      <c r="R10" s="65">
        <f>VLOOKUP($A10,'Return Data'!$B$7:$R$2292,16,0)</f>
        <v>5.4672000000000001</v>
      </c>
      <c r="S10" s="67">
        <f t="shared" si="7"/>
        <v>16</v>
      </c>
    </row>
    <row r="11" spans="1:20" x14ac:dyDescent="0.3">
      <c r="A11" s="63" t="s">
        <v>1735</v>
      </c>
      <c r="B11" s="64">
        <f>VLOOKUP($A11,'Return Data'!$B$7:$R$2292,3,0)</f>
        <v>44530</v>
      </c>
      <c r="C11" s="65">
        <f>VLOOKUP($A11,'Return Data'!$B$7:$R$2292,4,0)</f>
        <v>11.4193</v>
      </c>
      <c r="D11" s="65">
        <f>VLOOKUP($A11,'Return Data'!$B$7:$R$2292,10,0)</f>
        <v>0.50249999999999995</v>
      </c>
      <c r="E11" s="66">
        <f t="shared" si="0"/>
        <v>23</v>
      </c>
      <c r="F11" s="65">
        <f>VLOOKUP($A11,'Return Data'!$B$7:$R$2292,11,0)</f>
        <v>1.1793</v>
      </c>
      <c r="G11" s="66">
        <f t="shared" si="1"/>
        <v>26</v>
      </c>
      <c r="H11" s="65">
        <f>VLOOKUP($A11,'Return Data'!$B$7:$R$2292,12,0)</f>
        <v>1.9343999999999999</v>
      </c>
      <c r="I11" s="66">
        <f t="shared" si="2"/>
        <v>26</v>
      </c>
      <c r="J11" s="65">
        <f>VLOOKUP($A11,'Return Data'!$B$7:$R$2292,13,0)</f>
        <v>2.3409</v>
      </c>
      <c r="K11" s="66">
        <f t="shared" si="3"/>
        <v>26</v>
      </c>
      <c r="L11" s="65">
        <f>VLOOKUP($A11,'Return Data'!$B$7:$R$2292,17,0)</f>
        <v>2.7269000000000001</v>
      </c>
      <c r="M11" s="66">
        <f t="shared" si="4"/>
        <v>20</v>
      </c>
      <c r="N11" s="65">
        <f>VLOOKUP($A11,'Return Data'!$B$7:$R$2292,14,0)</f>
        <v>3.6113</v>
      </c>
      <c r="O11" s="66">
        <f t="shared" si="5"/>
        <v>17</v>
      </c>
      <c r="P11" s="65"/>
      <c r="Q11" s="66"/>
      <c r="R11" s="65">
        <f>VLOOKUP($A11,'Return Data'!$B$7:$R$2292,16,0)</f>
        <v>3.9163999999999999</v>
      </c>
      <c r="S11" s="67">
        <f t="shared" si="7"/>
        <v>21</v>
      </c>
    </row>
    <row r="12" spans="1:20" x14ac:dyDescent="0.3">
      <c r="A12" s="63" t="s">
        <v>1736</v>
      </c>
      <c r="B12" s="64">
        <f>VLOOKUP($A12,'Return Data'!$B$7:$R$2292,3,0)</f>
        <v>44530</v>
      </c>
      <c r="C12" s="65">
        <f>VLOOKUP($A12,'Return Data'!$B$7:$R$2292,4,0)</f>
        <v>12.063000000000001</v>
      </c>
      <c r="D12" s="65">
        <f>VLOOKUP($A12,'Return Data'!$B$7:$R$2292,10,0)</f>
        <v>0.80220000000000002</v>
      </c>
      <c r="E12" s="66">
        <f t="shared" si="0"/>
        <v>14</v>
      </c>
      <c r="F12" s="65">
        <f>VLOOKUP($A12,'Return Data'!$B$7:$R$2292,11,0)</f>
        <v>1.9265000000000001</v>
      </c>
      <c r="G12" s="66">
        <f t="shared" si="1"/>
        <v>15</v>
      </c>
      <c r="H12" s="65">
        <f>VLOOKUP($A12,'Return Data'!$B$7:$R$2292,12,0)</f>
        <v>2.9706000000000001</v>
      </c>
      <c r="I12" s="66">
        <f t="shared" si="2"/>
        <v>17</v>
      </c>
      <c r="J12" s="65">
        <f>VLOOKUP($A12,'Return Data'!$B$7:$R$2292,13,0)</f>
        <v>3.7766999999999999</v>
      </c>
      <c r="K12" s="66">
        <f t="shared" si="3"/>
        <v>16</v>
      </c>
      <c r="L12" s="65">
        <f>VLOOKUP($A12,'Return Data'!$B$7:$R$2292,17,0)</f>
        <v>3.8075999999999999</v>
      </c>
      <c r="M12" s="66">
        <f t="shared" si="4"/>
        <v>14</v>
      </c>
      <c r="N12" s="65">
        <f>VLOOKUP($A12,'Return Data'!$B$7:$R$2292,14,0)</f>
        <v>4.6932999999999998</v>
      </c>
      <c r="O12" s="66">
        <f t="shared" si="5"/>
        <v>9</v>
      </c>
      <c r="P12" s="65"/>
      <c r="Q12" s="66"/>
      <c r="R12" s="65">
        <f>VLOOKUP($A12,'Return Data'!$B$7:$R$2292,16,0)</f>
        <v>4.9931999999999999</v>
      </c>
      <c r="S12" s="67">
        <f t="shared" si="7"/>
        <v>18</v>
      </c>
    </row>
    <row r="13" spans="1:20" x14ac:dyDescent="0.3">
      <c r="A13" s="63" t="s">
        <v>1737</v>
      </c>
      <c r="B13" s="64">
        <f>VLOOKUP($A13,'Return Data'!$B$7:$R$2292,3,0)</f>
        <v>44530</v>
      </c>
      <c r="C13" s="65">
        <f>VLOOKUP($A13,'Return Data'!$B$7:$R$2292,4,0)</f>
        <v>15.5471</v>
      </c>
      <c r="D13" s="65">
        <f>VLOOKUP($A13,'Return Data'!$B$7:$R$2292,10,0)</f>
        <v>0.96040000000000003</v>
      </c>
      <c r="E13" s="66">
        <f t="shared" si="0"/>
        <v>4</v>
      </c>
      <c r="F13" s="65">
        <f>VLOOKUP($A13,'Return Data'!$B$7:$R$2292,11,0)</f>
        <v>2.1309999999999998</v>
      </c>
      <c r="G13" s="66">
        <f t="shared" si="1"/>
        <v>2</v>
      </c>
      <c r="H13" s="65">
        <f>VLOOKUP($A13,'Return Data'!$B$7:$R$2292,12,0)</f>
        <v>3.2042000000000002</v>
      </c>
      <c r="I13" s="66">
        <f t="shared" si="2"/>
        <v>7</v>
      </c>
      <c r="J13" s="65">
        <f>VLOOKUP($A13,'Return Data'!$B$7:$R$2292,13,0)</f>
        <v>4.0796000000000001</v>
      </c>
      <c r="K13" s="66">
        <f t="shared" si="3"/>
        <v>6</v>
      </c>
      <c r="L13" s="65">
        <f>VLOOKUP($A13,'Return Data'!$B$7:$R$2292,17,0)</f>
        <v>4.2283999999999997</v>
      </c>
      <c r="M13" s="66">
        <f t="shared" si="4"/>
        <v>3</v>
      </c>
      <c r="N13" s="65">
        <f>VLOOKUP($A13,'Return Data'!$B$7:$R$2292,14,0)</f>
        <v>4.8887</v>
      </c>
      <c r="O13" s="66">
        <f t="shared" si="5"/>
        <v>1</v>
      </c>
      <c r="P13" s="65">
        <f>VLOOKUP($A13,'Return Data'!$B$7:$R$2292,15,0)</f>
        <v>5.3693999999999997</v>
      </c>
      <c r="Q13" s="66">
        <f t="shared" si="6"/>
        <v>2</v>
      </c>
      <c r="R13" s="65">
        <f>VLOOKUP($A13,'Return Data'!$B$7:$R$2292,16,0)</f>
        <v>6.1167999999999996</v>
      </c>
      <c r="S13" s="67">
        <f t="shared" si="7"/>
        <v>11</v>
      </c>
    </row>
    <row r="14" spans="1:20" x14ac:dyDescent="0.3">
      <c r="A14" s="63" t="s">
        <v>1738</v>
      </c>
      <c r="B14" s="64">
        <f>VLOOKUP($A14,'Return Data'!$B$7:$R$2292,3,0)</f>
        <v>44530</v>
      </c>
      <c r="C14" s="65">
        <f>VLOOKUP($A14,'Return Data'!$B$7:$R$2292,4,0)</f>
        <v>24.613</v>
      </c>
      <c r="D14" s="65">
        <f>VLOOKUP($A14,'Return Data'!$B$7:$R$2292,10,0)</f>
        <v>0.72850000000000004</v>
      </c>
      <c r="E14" s="66">
        <f t="shared" si="0"/>
        <v>19</v>
      </c>
      <c r="F14" s="65">
        <f>VLOOKUP($A14,'Return Data'!$B$7:$R$2292,11,0)</f>
        <v>1.8876999999999999</v>
      </c>
      <c r="G14" s="66">
        <f t="shared" si="1"/>
        <v>18</v>
      </c>
      <c r="H14" s="65">
        <f>VLOOKUP($A14,'Return Data'!$B$7:$R$2292,12,0)</f>
        <v>3.0392999999999999</v>
      </c>
      <c r="I14" s="66">
        <f t="shared" si="2"/>
        <v>12</v>
      </c>
      <c r="J14" s="65">
        <f>VLOOKUP($A14,'Return Data'!$B$7:$R$2292,13,0)</f>
        <v>3.9005000000000001</v>
      </c>
      <c r="K14" s="66">
        <f t="shared" si="3"/>
        <v>14</v>
      </c>
      <c r="L14" s="65">
        <f>VLOOKUP($A14,'Return Data'!$B$7:$R$2292,17,0)</f>
        <v>3.7280000000000002</v>
      </c>
      <c r="M14" s="66">
        <f t="shared" si="4"/>
        <v>17</v>
      </c>
      <c r="N14" s="65">
        <f>VLOOKUP($A14,'Return Data'!$B$7:$R$2292,14,0)</f>
        <v>4.4850000000000003</v>
      </c>
      <c r="O14" s="66">
        <f t="shared" si="5"/>
        <v>14</v>
      </c>
      <c r="P14" s="65">
        <f>VLOOKUP($A14,'Return Data'!$B$7:$R$2292,15,0)</f>
        <v>4.9298000000000002</v>
      </c>
      <c r="Q14" s="66">
        <f t="shared" si="6"/>
        <v>13</v>
      </c>
      <c r="R14" s="65">
        <f>VLOOKUP($A14,'Return Data'!$B$7:$R$2292,16,0)</f>
        <v>6.5890000000000004</v>
      </c>
      <c r="S14" s="67">
        <f t="shared" si="7"/>
        <v>7</v>
      </c>
    </row>
    <row r="15" spans="1:20" x14ac:dyDescent="0.3">
      <c r="A15" s="63" t="s">
        <v>1739</v>
      </c>
      <c r="B15" s="64">
        <f>VLOOKUP($A15,'Return Data'!$B$7:$R$2292,3,0)</f>
        <v>44530</v>
      </c>
      <c r="C15" s="65">
        <f>VLOOKUP($A15,'Return Data'!$B$7:$R$2292,4,0)</f>
        <v>27.566400000000002</v>
      </c>
      <c r="D15" s="65">
        <f>VLOOKUP($A15,'Return Data'!$B$7:$R$2292,10,0)</f>
        <v>0.91259999999999997</v>
      </c>
      <c r="E15" s="66">
        <f t="shared" si="0"/>
        <v>6</v>
      </c>
      <c r="F15" s="65">
        <f>VLOOKUP($A15,'Return Data'!$B$7:$R$2292,11,0)</f>
        <v>2.0951</v>
      </c>
      <c r="G15" s="66">
        <f t="shared" si="1"/>
        <v>5</v>
      </c>
      <c r="H15" s="65">
        <f>VLOOKUP($A15,'Return Data'!$B$7:$R$2292,12,0)</f>
        <v>3.2797999999999998</v>
      </c>
      <c r="I15" s="66">
        <f t="shared" si="2"/>
        <v>4</v>
      </c>
      <c r="J15" s="65">
        <f>VLOOKUP($A15,'Return Data'!$B$7:$R$2292,13,0)</f>
        <v>4.0861999999999998</v>
      </c>
      <c r="K15" s="66">
        <f t="shared" si="3"/>
        <v>5</v>
      </c>
      <c r="L15" s="65">
        <f>VLOOKUP($A15,'Return Data'!$B$7:$R$2292,17,0)</f>
        <v>4.1220999999999997</v>
      </c>
      <c r="M15" s="66">
        <f t="shared" si="4"/>
        <v>8</v>
      </c>
      <c r="N15" s="65">
        <f>VLOOKUP($A15,'Return Data'!$B$7:$R$2292,14,0)</f>
        <v>4.7309999999999999</v>
      </c>
      <c r="O15" s="66">
        <f t="shared" si="5"/>
        <v>8</v>
      </c>
      <c r="P15" s="65">
        <f>VLOOKUP($A15,'Return Data'!$B$7:$R$2292,15,0)</f>
        <v>5.2356999999999996</v>
      </c>
      <c r="Q15" s="66">
        <f t="shared" si="6"/>
        <v>6</v>
      </c>
      <c r="R15" s="65">
        <f>VLOOKUP($A15,'Return Data'!$B$7:$R$2292,16,0)</f>
        <v>7.0282999999999998</v>
      </c>
      <c r="S15" s="67">
        <f t="shared" si="7"/>
        <v>2</v>
      </c>
    </row>
    <row r="16" spans="1:20" x14ac:dyDescent="0.3">
      <c r="A16" s="63" t="s">
        <v>1740</v>
      </c>
      <c r="B16" s="64">
        <f>VLOOKUP($A16,'Return Data'!$B$7:$R$2292,3,0)</f>
        <v>44530</v>
      </c>
      <c r="C16" s="65">
        <f>VLOOKUP($A16,'Return Data'!$B$7:$R$2292,4,0)</f>
        <v>26.138400000000001</v>
      </c>
      <c r="D16" s="65">
        <f>VLOOKUP($A16,'Return Data'!$B$7:$R$2292,10,0)</f>
        <v>0.8216</v>
      </c>
      <c r="E16" s="66">
        <f t="shared" si="0"/>
        <v>10</v>
      </c>
      <c r="F16" s="65">
        <f>VLOOKUP($A16,'Return Data'!$B$7:$R$2292,11,0)</f>
        <v>1.9184000000000001</v>
      </c>
      <c r="G16" s="66">
        <f t="shared" si="1"/>
        <v>16</v>
      </c>
      <c r="H16" s="65">
        <f>VLOOKUP($A16,'Return Data'!$B$7:$R$2292,12,0)</f>
        <v>2.9954999999999998</v>
      </c>
      <c r="I16" s="66">
        <f t="shared" si="2"/>
        <v>15</v>
      </c>
      <c r="J16" s="65">
        <f>VLOOKUP($A16,'Return Data'!$B$7:$R$2292,13,0)</f>
        <v>3.7646000000000002</v>
      </c>
      <c r="K16" s="66">
        <f t="shared" si="3"/>
        <v>17</v>
      </c>
      <c r="L16" s="65">
        <f>VLOOKUP($A16,'Return Data'!$B$7:$R$2292,17,0)</f>
        <v>3.7387999999999999</v>
      </c>
      <c r="M16" s="66">
        <f t="shared" si="4"/>
        <v>16</v>
      </c>
      <c r="N16" s="65">
        <f>VLOOKUP($A16,'Return Data'!$B$7:$R$2292,14,0)</f>
        <v>4.5681000000000003</v>
      </c>
      <c r="O16" s="66">
        <f t="shared" si="5"/>
        <v>12</v>
      </c>
      <c r="P16" s="65">
        <f>VLOOKUP($A16,'Return Data'!$B$7:$R$2292,15,0)</f>
        <v>5.1318999999999999</v>
      </c>
      <c r="Q16" s="66">
        <f t="shared" si="6"/>
        <v>9</v>
      </c>
      <c r="R16" s="65">
        <f>VLOOKUP($A16,'Return Data'!$B$7:$R$2292,16,0)</f>
        <v>6.6363000000000003</v>
      </c>
      <c r="S16" s="67">
        <f t="shared" si="7"/>
        <v>6</v>
      </c>
    </row>
    <row r="17" spans="1:19" x14ac:dyDescent="0.3">
      <c r="A17" s="63" t="s">
        <v>1741</v>
      </c>
      <c r="B17" s="64">
        <f>VLOOKUP($A17,'Return Data'!$B$7:$R$2292,3,0)</f>
        <v>44530</v>
      </c>
      <c r="C17" s="65">
        <f>VLOOKUP($A17,'Return Data'!$B$7:$R$2292,4,0)</f>
        <v>14.499499999999999</v>
      </c>
      <c r="D17" s="65">
        <f>VLOOKUP($A17,'Return Data'!$B$7:$R$2292,10,0)</f>
        <v>0.62460000000000004</v>
      </c>
      <c r="E17" s="66">
        <f t="shared" si="0"/>
        <v>21</v>
      </c>
      <c r="F17" s="65">
        <f>VLOOKUP($A17,'Return Data'!$B$7:$R$2292,11,0)</f>
        <v>1.3802000000000001</v>
      </c>
      <c r="G17" s="66">
        <f t="shared" si="1"/>
        <v>23</v>
      </c>
      <c r="H17" s="65">
        <f>VLOOKUP($A17,'Return Data'!$B$7:$R$2292,12,0)</f>
        <v>2.1724999999999999</v>
      </c>
      <c r="I17" s="66">
        <f t="shared" si="2"/>
        <v>23</v>
      </c>
      <c r="J17" s="65">
        <f>VLOOKUP($A17,'Return Data'!$B$7:$R$2292,13,0)</f>
        <v>2.6579000000000002</v>
      </c>
      <c r="K17" s="66">
        <f t="shared" si="3"/>
        <v>25</v>
      </c>
      <c r="L17" s="65">
        <f>VLOOKUP($A17,'Return Data'!$B$7:$R$2292,17,0)</f>
        <v>2.7974999999999999</v>
      </c>
      <c r="M17" s="66">
        <f t="shared" si="4"/>
        <v>19</v>
      </c>
      <c r="N17" s="65">
        <f>VLOOKUP($A17,'Return Data'!$B$7:$R$2292,14,0)</f>
        <v>3.8329</v>
      </c>
      <c r="O17" s="66">
        <f t="shared" si="5"/>
        <v>16</v>
      </c>
      <c r="P17" s="65">
        <f>VLOOKUP($A17,'Return Data'!$B$7:$R$2292,15,0)</f>
        <v>4.6584000000000003</v>
      </c>
      <c r="Q17" s="66">
        <f t="shared" si="6"/>
        <v>14</v>
      </c>
      <c r="R17" s="65">
        <f>VLOOKUP($A17,'Return Data'!$B$7:$R$2292,16,0)</f>
        <v>5.4884000000000004</v>
      </c>
      <c r="S17" s="67">
        <f t="shared" si="7"/>
        <v>15</v>
      </c>
    </row>
    <row r="18" spans="1:19" x14ac:dyDescent="0.3">
      <c r="A18" s="63" t="s">
        <v>1742</v>
      </c>
      <c r="B18" s="64">
        <f>VLOOKUP($A18,'Return Data'!$B$7:$R$2292,3,0)</f>
        <v>44530</v>
      </c>
      <c r="C18" s="65">
        <f>VLOOKUP($A18,'Return Data'!$B$7:$R$2292,4,0)</f>
        <v>25.365100000000002</v>
      </c>
      <c r="D18" s="65">
        <f>VLOOKUP($A18,'Return Data'!$B$7:$R$2292,10,0)</f>
        <v>0.73550000000000004</v>
      </c>
      <c r="E18" s="66">
        <f t="shared" si="0"/>
        <v>18</v>
      </c>
      <c r="F18" s="65">
        <f>VLOOKUP($A18,'Return Data'!$B$7:$R$2292,11,0)</f>
        <v>1.8965000000000001</v>
      </c>
      <c r="G18" s="66">
        <f t="shared" si="1"/>
        <v>17</v>
      </c>
      <c r="H18" s="65">
        <f>VLOOKUP($A18,'Return Data'!$B$7:$R$2292,12,0)</f>
        <v>2.8696999999999999</v>
      </c>
      <c r="I18" s="66">
        <f t="shared" si="2"/>
        <v>18</v>
      </c>
      <c r="J18" s="65">
        <f>VLOOKUP($A18,'Return Data'!$B$7:$R$2292,13,0)</f>
        <v>3.7393000000000001</v>
      </c>
      <c r="K18" s="66">
        <f t="shared" si="3"/>
        <v>18</v>
      </c>
      <c r="L18" s="65">
        <f>VLOOKUP($A18,'Return Data'!$B$7:$R$2292,17,0)</f>
        <v>3.9079000000000002</v>
      </c>
      <c r="M18" s="66">
        <f t="shared" si="4"/>
        <v>12</v>
      </c>
      <c r="N18" s="65">
        <f>VLOOKUP($A18,'Return Data'!$B$7:$R$2292,14,0)</f>
        <v>4.5750999999999999</v>
      </c>
      <c r="O18" s="66">
        <f t="shared" si="5"/>
        <v>10</v>
      </c>
      <c r="P18" s="65">
        <f>VLOOKUP($A18,'Return Data'!$B$7:$R$2292,15,0)</f>
        <v>5.0952999999999999</v>
      </c>
      <c r="Q18" s="66">
        <f t="shared" si="6"/>
        <v>10</v>
      </c>
      <c r="R18" s="65">
        <f>VLOOKUP($A18,'Return Data'!$B$7:$R$2292,16,0)</f>
        <v>6.5842000000000001</v>
      </c>
      <c r="S18" s="67">
        <f t="shared" si="7"/>
        <v>8</v>
      </c>
    </row>
    <row r="19" spans="1:19" x14ac:dyDescent="0.3">
      <c r="A19" s="63" t="s">
        <v>1743</v>
      </c>
      <c r="B19" s="64">
        <f>VLOOKUP($A19,'Return Data'!$B$7:$R$2292,3,0)</f>
        <v>44530</v>
      </c>
      <c r="C19" s="65">
        <f>VLOOKUP($A19,'Return Data'!$B$7:$R$2292,4,0)</f>
        <v>10.703900000000001</v>
      </c>
      <c r="D19" s="65">
        <f>VLOOKUP($A19,'Return Data'!$B$7:$R$2292,10,0)</f>
        <v>0.43819999999999998</v>
      </c>
      <c r="E19" s="66">
        <f t="shared" si="0"/>
        <v>25</v>
      </c>
      <c r="F19" s="65">
        <f>VLOOKUP($A19,'Return Data'!$B$7:$R$2292,11,0)</f>
        <v>1.3118000000000001</v>
      </c>
      <c r="G19" s="66">
        <f t="shared" si="1"/>
        <v>24</v>
      </c>
      <c r="H19" s="65">
        <f>VLOOKUP($A19,'Return Data'!$B$7:$R$2292,12,0)</f>
        <v>2.1355</v>
      </c>
      <c r="I19" s="66">
        <f t="shared" si="2"/>
        <v>24</v>
      </c>
      <c r="J19" s="65">
        <f>VLOOKUP($A19,'Return Data'!$B$7:$R$2292,13,0)</f>
        <v>2.6714000000000002</v>
      </c>
      <c r="K19" s="66">
        <f t="shared" si="3"/>
        <v>23</v>
      </c>
      <c r="L19" s="65"/>
      <c r="M19" s="66"/>
      <c r="N19" s="65"/>
      <c r="O19" s="66"/>
      <c r="P19" s="65"/>
      <c r="Q19" s="66"/>
      <c r="R19" s="65">
        <f>VLOOKUP($A19,'Return Data'!$B$7:$R$2292,16,0)</f>
        <v>3.101</v>
      </c>
      <c r="S19" s="67">
        <f t="shared" si="7"/>
        <v>24</v>
      </c>
    </row>
    <row r="20" spans="1:19" x14ac:dyDescent="0.3">
      <c r="A20" s="63" t="s">
        <v>1744</v>
      </c>
      <c r="B20" s="64">
        <f>VLOOKUP($A20,'Return Data'!$B$7:$R$2292,3,0)</f>
        <v>44530</v>
      </c>
      <c r="C20" s="65">
        <f>VLOOKUP($A20,'Return Data'!$B$7:$R$2292,4,0)</f>
        <v>26.583400000000001</v>
      </c>
      <c r="D20" s="65">
        <f>VLOOKUP($A20,'Return Data'!$B$7:$R$2292,10,0)</f>
        <v>0.71220000000000006</v>
      </c>
      <c r="E20" s="66">
        <f t="shared" si="0"/>
        <v>20</v>
      </c>
      <c r="F20" s="65">
        <f>VLOOKUP($A20,'Return Data'!$B$7:$R$2292,11,0)</f>
        <v>1.6912</v>
      </c>
      <c r="G20" s="66">
        <f t="shared" si="1"/>
        <v>20</v>
      </c>
      <c r="H20" s="65">
        <f>VLOOKUP($A20,'Return Data'!$B$7:$R$2292,12,0)</f>
        <v>2.4601999999999999</v>
      </c>
      <c r="I20" s="66">
        <f t="shared" si="2"/>
        <v>21</v>
      </c>
      <c r="J20" s="65">
        <f>VLOOKUP($A20,'Return Data'!$B$7:$R$2292,13,0)</f>
        <v>2.8725999999999998</v>
      </c>
      <c r="K20" s="66">
        <f t="shared" si="3"/>
        <v>22</v>
      </c>
      <c r="L20" s="65">
        <f>VLOOKUP($A20,'Return Data'!$B$7:$R$2292,17,0)</f>
        <v>2.6953999999999998</v>
      </c>
      <c r="M20" s="66">
        <f t="shared" si="4"/>
        <v>21</v>
      </c>
      <c r="N20" s="65">
        <f>VLOOKUP($A20,'Return Data'!$B$7:$R$2292,14,0)</f>
        <v>3.5815999999999999</v>
      </c>
      <c r="O20" s="66">
        <f t="shared" si="5"/>
        <v>18</v>
      </c>
      <c r="P20" s="65">
        <f>VLOOKUP($A20,'Return Data'!$B$7:$R$2292,15,0)</f>
        <v>4.3071000000000002</v>
      </c>
      <c r="Q20" s="66">
        <f t="shared" si="6"/>
        <v>15</v>
      </c>
      <c r="R20" s="65">
        <f>VLOOKUP($A20,'Return Data'!$B$7:$R$2292,16,0)</f>
        <v>6.5629999999999997</v>
      </c>
      <c r="S20" s="67">
        <f t="shared" si="7"/>
        <v>9</v>
      </c>
    </row>
    <row r="21" spans="1:19" x14ac:dyDescent="0.3">
      <c r="A21" s="63" t="s">
        <v>1745</v>
      </c>
      <c r="B21" s="64">
        <f>VLOOKUP($A21,'Return Data'!$B$7:$R$2292,3,0)</f>
        <v>44530</v>
      </c>
      <c r="C21" s="65">
        <f>VLOOKUP($A21,'Return Data'!$B$7:$R$2292,4,0)</f>
        <v>29.879799999999999</v>
      </c>
      <c r="D21" s="65">
        <f>VLOOKUP($A21,'Return Data'!$B$7:$R$2292,10,0)</f>
        <v>0.93030000000000002</v>
      </c>
      <c r="E21" s="66">
        <f t="shared" si="0"/>
        <v>5</v>
      </c>
      <c r="F21" s="65">
        <f>VLOOKUP($A21,'Return Data'!$B$7:$R$2292,11,0)</f>
        <v>2.1074000000000002</v>
      </c>
      <c r="G21" s="66">
        <f t="shared" si="1"/>
        <v>4</v>
      </c>
      <c r="H21" s="65">
        <f>VLOOKUP($A21,'Return Data'!$B$7:$R$2292,12,0)</f>
        <v>3.2559999999999998</v>
      </c>
      <c r="I21" s="66">
        <f t="shared" si="2"/>
        <v>5</v>
      </c>
      <c r="J21" s="65">
        <f>VLOOKUP($A21,'Return Data'!$B$7:$R$2292,13,0)</f>
        <v>4.1950000000000003</v>
      </c>
      <c r="K21" s="66">
        <f t="shared" si="3"/>
        <v>1</v>
      </c>
      <c r="L21" s="65">
        <f>VLOOKUP($A21,'Return Data'!$B$7:$R$2292,17,0)</f>
        <v>4.1879</v>
      </c>
      <c r="M21" s="66">
        <f t="shared" si="4"/>
        <v>4</v>
      </c>
      <c r="N21" s="65">
        <f>VLOOKUP($A21,'Return Data'!$B$7:$R$2292,14,0)</f>
        <v>4.8327</v>
      </c>
      <c r="O21" s="66">
        <f t="shared" si="5"/>
        <v>5</v>
      </c>
      <c r="P21" s="65">
        <f>VLOOKUP($A21,'Return Data'!$B$7:$R$2292,15,0)</f>
        <v>5.3646000000000003</v>
      </c>
      <c r="Q21" s="66">
        <f t="shared" si="6"/>
        <v>3</v>
      </c>
      <c r="R21" s="65">
        <f>VLOOKUP($A21,'Return Data'!$B$7:$R$2292,16,0)</f>
        <v>6.9988000000000001</v>
      </c>
      <c r="S21" s="67">
        <f t="shared" si="7"/>
        <v>3</v>
      </c>
    </row>
    <row r="22" spans="1:19" x14ac:dyDescent="0.3">
      <c r="A22" s="63" t="s">
        <v>1746</v>
      </c>
      <c r="B22" s="64">
        <f>VLOOKUP($A22,'Return Data'!$B$7:$R$2292,3,0)</f>
        <v>44530</v>
      </c>
      <c r="C22" s="65">
        <f>VLOOKUP($A22,'Return Data'!$B$7:$R$2292,4,0)</f>
        <v>15.369</v>
      </c>
      <c r="D22" s="65">
        <f>VLOOKUP($A22,'Return Data'!$B$7:$R$2292,10,0)</f>
        <v>0.7671</v>
      </c>
      <c r="E22" s="66">
        <f t="shared" si="0"/>
        <v>17</v>
      </c>
      <c r="F22" s="65">
        <f>VLOOKUP($A22,'Return Data'!$B$7:$R$2292,11,0)</f>
        <v>1.9501999999999999</v>
      </c>
      <c r="G22" s="66">
        <f t="shared" si="1"/>
        <v>11</v>
      </c>
      <c r="H22" s="65">
        <f>VLOOKUP($A22,'Return Data'!$B$7:$R$2292,12,0)</f>
        <v>3.0577000000000001</v>
      </c>
      <c r="I22" s="66">
        <f t="shared" si="2"/>
        <v>11</v>
      </c>
      <c r="J22" s="65">
        <f>VLOOKUP($A22,'Return Data'!$B$7:$R$2292,13,0)</f>
        <v>3.9289000000000001</v>
      </c>
      <c r="K22" s="66">
        <f t="shared" si="3"/>
        <v>10</v>
      </c>
      <c r="L22" s="65">
        <f>VLOOKUP($A22,'Return Data'!$B$7:$R$2292,17,0)</f>
        <v>4.2839</v>
      </c>
      <c r="M22" s="66">
        <f t="shared" si="4"/>
        <v>2</v>
      </c>
      <c r="N22" s="65">
        <f>VLOOKUP($A22,'Return Data'!$B$7:$R$2292,14,0)</f>
        <v>4.8569000000000004</v>
      </c>
      <c r="O22" s="66">
        <f t="shared" si="5"/>
        <v>2</v>
      </c>
      <c r="P22" s="65">
        <f>VLOOKUP($A22,'Return Data'!$B$7:$R$2292,15,0)</f>
        <v>5.3209</v>
      </c>
      <c r="Q22" s="66">
        <f t="shared" si="6"/>
        <v>5</v>
      </c>
      <c r="R22" s="65">
        <f>VLOOKUP($A22,'Return Data'!$B$7:$R$2292,16,0)</f>
        <v>5.9592000000000001</v>
      </c>
      <c r="S22" s="67">
        <f t="shared" si="7"/>
        <v>12</v>
      </c>
    </row>
    <row r="23" spans="1:19" x14ac:dyDescent="0.3">
      <c r="A23" s="63" t="s">
        <v>1747</v>
      </c>
      <c r="B23" s="64">
        <f>VLOOKUP($A23,'Return Data'!$B$7:$R$2292,3,0)</f>
        <v>44530</v>
      </c>
      <c r="C23" s="65">
        <f>VLOOKUP($A23,'Return Data'!$B$7:$R$2292,4,0)</f>
        <v>11.234400000000001</v>
      </c>
      <c r="D23" s="65">
        <f>VLOOKUP($A23,'Return Data'!$B$7:$R$2292,10,0)</f>
        <v>0.80669999999999997</v>
      </c>
      <c r="E23" s="66">
        <f t="shared" si="0"/>
        <v>12</v>
      </c>
      <c r="F23" s="65">
        <f>VLOOKUP($A23,'Return Data'!$B$7:$R$2292,11,0)</f>
        <v>1.7949999999999999</v>
      </c>
      <c r="G23" s="66">
        <f t="shared" si="1"/>
        <v>19</v>
      </c>
      <c r="H23" s="65">
        <f>VLOOKUP($A23,'Return Data'!$B$7:$R$2292,12,0)</f>
        <v>2.7858999999999998</v>
      </c>
      <c r="I23" s="66">
        <f t="shared" si="2"/>
        <v>19</v>
      </c>
      <c r="J23" s="65">
        <f>VLOOKUP($A23,'Return Data'!$B$7:$R$2292,13,0)</f>
        <v>3.4037000000000002</v>
      </c>
      <c r="K23" s="66">
        <f t="shared" si="3"/>
        <v>20</v>
      </c>
      <c r="L23" s="65">
        <f>VLOOKUP($A23,'Return Data'!$B$7:$R$2292,17,0)</f>
        <v>3.4226000000000001</v>
      </c>
      <c r="M23" s="66">
        <f t="shared" si="4"/>
        <v>18</v>
      </c>
      <c r="N23" s="65"/>
      <c r="O23" s="66"/>
      <c r="P23" s="65"/>
      <c r="Q23" s="66"/>
      <c r="R23" s="65">
        <f>VLOOKUP($A23,'Return Data'!$B$7:$R$2292,16,0)</f>
        <v>4.1696</v>
      </c>
      <c r="S23" s="67">
        <f t="shared" si="7"/>
        <v>20</v>
      </c>
    </row>
    <row r="24" spans="1:19" x14ac:dyDescent="0.3">
      <c r="A24" s="63" t="s">
        <v>1748</v>
      </c>
      <c r="B24" s="64">
        <f>VLOOKUP($A24,'Return Data'!$B$7:$R$2292,3,0)</f>
        <v>44530</v>
      </c>
      <c r="C24" s="65">
        <f>VLOOKUP($A24,'Return Data'!$B$7:$R$2292,4,0)</f>
        <v>10.3607</v>
      </c>
      <c r="D24" s="65">
        <f>VLOOKUP($A24,'Return Data'!$B$7:$R$2292,10,0)</f>
        <v>0.58540000000000003</v>
      </c>
      <c r="E24" s="66">
        <f t="shared" si="0"/>
        <v>22</v>
      </c>
      <c r="F24" s="65">
        <f>VLOOKUP($A24,'Return Data'!$B$7:$R$2292,11,0)</f>
        <v>1.5246999999999999</v>
      </c>
      <c r="G24" s="66">
        <f t="shared" si="1"/>
        <v>22</v>
      </c>
      <c r="H24" s="65">
        <f>VLOOKUP($A24,'Return Data'!$B$7:$R$2292,12,0)</f>
        <v>2.3340000000000001</v>
      </c>
      <c r="I24" s="66">
        <f t="shared" si="2"/>
        <v>22</v>
      </c>
      <c r="J24" s="65">
        <f>VLOOKUP($A24,'Return Data'!$B$7:$R$2292,13,0)</f>
        <v>3.0238999999999998</v>
      </c>
      <c r="K24" s="66">
        <f t="shared" si="3"/>
        <v>21</v>
      </c>
      <c r="L24" s="65"/>
      <c r="M24" s="66"/>
      <c r="N24" s="65"/>
      <c r="O24" s="66"/>
      <c r="P24" s="65"/>
      <c r="Q24" s="66"/>
      <c r="R24" s="65">
        <f>VLOOKUP($A24,'Return Data'!$B$7:$R$2292,16,0)</f>
        <v>2.8328000000000002</v>
      </c>
      <c r="S24" s="67">
        <f t="shared" si="7"/>
        <v>26</v>
      </c>
    </row>
    <row r="25" spans="1:19" x14ac:dyDescent="0.3">
      <c r="A25" s="63" t="s">
        <v>1749</v>
      </c>
      <c r="B25" s="64">
        <f>VLOOKUP($A25,'Return Data'!$B$7:$R$2292,3,0)</f>
        <v>44530</v>
      </c>
      <c r="C25" s="65">
        <f>VLOOKUP($A25,'Return Data'!$B$7:$R$2292,4,0)</f>
        <v>10.519</v>
      </c>
      <c r="D25" s="65">
        <f>VLOOKUP($A25,'Return Data'!$B$7:$R$2292,10,0)</f>
        <v>0.78569999999999995</v>
      </c>
      <c r="E25" s="66">
        <f t="shared" si="0"/>
        <v>15</v>
      </c>
      <c r="F25" s="65">
        <f>VLOOKUP($A25,'Return Data'!$B$7:$R$2292,11,0)</f>
        <v>1.9480999999999999</v>
      </c>
      <c r="G25" s="66">
        <f t="shared" si="1"/>
        <v>12</v>
      </c>
      <c r="H25" s="65">
        <f>VLOOKUP($A25,'Return Data'!$B$7:$R$2292,12,0)</f>
        <v>2.9962</v>
      </c>
      <c r="I25" s="66">
        <f t="shared" si="2"/>
        <v>14</v>
      </c>
      <c r="J25" s="65">
        <f>VLOOKUP($A25,'Return Data'!$B$7:$R$2292,13,0)</f>
        <v>3.7888999999999999</v>
      </c>
      <c r="K25" s="66">
        <f t="shared" si="3"/>
        <v>15</v>
      </c>
      <c r="L25" s="65"/>
      <c r="M25" s="66"/>
      <c r="N25" s="65"/>
      <c r="O25" s="66"/>
      <c r="P25" s="65"/>
      <c r="Q25" s="66"/>
      <c r="R25" s="65">
        <f>VLOOKUP($A25,'Return Data'!$B$7:$R$2292,16,0)</f>
        <v>3.5528</v>
      </c>
      <c r="S25" s="67">
        <f t="shared" si="7"/>
        <v>23</v>
      </c>
    </row>
    <row r="26" spans="1:19" x14ac:dyDescent="0.3">
      <c r="A26" s="63" t="s">
        <v>1750</v>
      </c>
      <c r="B26" s="64">
        <f>VLOOKUP($A26,'Return Data'!$B$7:$R$2292,3,0)</f>
        <v>44530</v>
      </c>
      <c r="C26" s="65">
        <f>VLOOKUP($A26,'Return Data'!$B$7:$R$2292,4,0)</f>
        <v>21.410499999999999</v>
      </c>
      <c r="D26" s="65">
        <f>VLOOKUP($A26,'Return Data'!$B$7:$R$2292,10,0)</f>
        <v>0.89729999999999999</v>
      </c>
      <c r="E26" s="66">
        <f t="shared" si="0"/>
        <v>7</v>
      </c>
      <c r="F26" s="65">
        <f>VLOOKUP($A26,'Return Data'!$B$7:$R$2292,11,0)</f>
        <v>2.0737999999999999</v>
      </c>
      <c r="G26" s="66">
        <f t="shared" si="1"/>
        <v>7</v>
      </c>
      <c r="H26" s="65">
        <f>VLOOKUP($A26,'Return Data'!$B$7:$R$2292,12,0)</f>
        <v>3.1856</v>
      </c>
      <c r="I26" s="66">
        <f t="shared" si="2"/>
        <v>8</v>
      </c>
      <c r="J26" s="65">
        <f>VLOOKUP($A26,'Return Data'!$B$7:$R$2292,13,0)</f>
        <v>4.0491000000000001</v>
      </c>
      <c r="K26" s="66">
        <f t="shared" si="3"/>
        <v>7</v>
      </c>
      <c r="L26" s="65">
        <f>VLOOKUP($A26,'Return Data'!$B$7:$R$2292,17,0)</f>
        <v>4.0914999999999999</v>
      </c>
      <c r="M26" s="66">
        <f t="shared" si="4"/>
        <v>9</v>
      </c>
      <c r="N26" s="65">
        <f>VLOOKUP($A26,'Return Data'!$B$7:$R$2292,14,0)</f>
        <v>4.8051000000000004</v>
      </c>
      <c r="O26" s="66">
        <f t="shared" si="5"/>
        <v>6</v>
      </c>
      <c r="P26" s="65">
        <f>VLOOKUP($A26,'Return Data'!$B$7:$R$2292,15,0)</f>
        <v>5.3952999999999998</v>
      </c>
      <c r="Q26" s="66">
        <f t="shared" si="6"/>
        <v>1</v>
      </c>
      <c r="R26" s="65">
        <f>VLOOKUP($A26,'Return Data'!$B$7:$R$2292,16,0)</f>
        <v>7.0747999999999998</v>
      </c>
      <c r="S26" s="67">
        <f t="shared" si="7"/>
        <v>1</v>
      </c>
    </row>
    <row r="27" spans="1:19" x14ac:dyDescent="0.3">
      <c r="A27" s="63" t="s">
        <v>1751</v>
      </c>
      <c r="B27" s="64">
        <f>VLOOKUP($A27,'Return Data'!$B$7:$R$2292,3,0)</f>
        <v>44530</v>
      </c>
      <c r="C27" s="65">
        <f>VLOOKUP($A27,'Return Data'!$B$7:$R$2292,4,0)</f>
        <v>14.9833</v>
      </c>
      <c r="D27" s="65">
        <f>VLOOKUP($A27,'Return Data'!$B$7:$R$2292,10,0)</f>
        <v>0.8841</v>
      </c>
      <c r="E27" s="66">
        <f t="shared" si="0"/>
        <v>8</v>
      </c>
      <c r="F27" s="65">
        <f>VLOOKUP($A27,'Return Data'!$B$7:$R$2292,11,0)</f>
        <v>2.0034999999999998</v>
      </c>
      <c r="G27" s="66">
        <f t="shared" si="1"/>
        <v>10</v>
      </c>
      <c r="H27" s="65">
        <f>VLOOKUP($A27,'Return Data'!$B$7:$R$2292,12,0)</f>
        <v>3.0184000000000002</v>
      </c>
      <c r="I27" s="66">
        <f t="shared" si="2"/>
        <v>13</v>
      </c>
      <c r="J27" s="65">
        <f>VLOOKUP($A27,'Return Data'!$B$7:$R$2292,13,0)</f>
        <v>3.9136000000000002</v>
      </c>
      <c r="K27" s="66">
        <f t="shared" si="3"/>
        <v>12</v>
      </c>
      <c r="L27" s="65">
        <f>VLOOKUP($A27,'Return Data'!$B$7:$R$2292,17,0)</f>
        <v>3.8264</v>
      </c>
      <c r="M27" s="66">
        <f t="shared" si="4"/>
        <v>13</v>
      </c>
      <c r="N27" s="65">
        <f>VLOOKUP($A27,'Return Data'!$B$7:$R$2292,14,0)</f>
        <v>4.4634999999999998</v>
      </c>
      <c r="O27" s="66">
        <f t="shared" si="5"/>
        <v>15</v>
      </c>
      <c r="P27" s="65">
        <f>VLOOKUP($A27,'Return Data'!$B$7:$R$2292,15,0)</f>
        <v>5.0445000000000002</v>
      </c>
      <c r="Q27" s="66">
        <f t="shared" si="6"/>
        <v>12</v>
      </c>
      <c r="R27" s="65">
        <f>VLOOKUP($A27,'Return Data'!$B$7:$R$2292,16,0)</f>
        <v>5.7229000000000001</v>
      </c>
      <c r="S27" s="67">
        <f t="shared" si="7"/>
        <v>14</v>
      </c>
    </row>
    <row r="28" spans="1:19" x14ac:dyDescent="0.3">
      <c r="A28" s="63" t="s">
        <v>1752</v>
      </c>
      <c r="B28" s="64">
        <f>VLOOKUP($A28,'Return Data'!$B$7:$R$2292,3,0)</f>
        <v>44530</v>
      </c>
      <c r="C28" s="65">
        <f>VLOOKUP($A28,'Return Data'!$B$7:$R$2292,4,0)</f>
        <v>11.790100000000001</v>
      </c>
      <c r="D28" s="65">
        <f>VLOOKUP($A28,'Return Data'!$B$7:$R$2292,10,0)</f>
        <v>0.443</v>
      </c>
      <c r="E28" s="66">
        <f t="shared" si="0"/>
        <v>24</v>
      </c>
      <c r="F28" s="65">
        <f>VLOOKUP($A28,'Return Data'!$B$7:$R$2292,11,0)</f>
        <v>1.2565</v>
      </c>
      <c r="G28" s="66">
        <f t="shared" si="1"/>
        <v>25</v>
      </c>
      <c r="H28" s="65">
        <f>VLOOKUP($A28,'Return Data'!$B$7:$R$2292,12,0)</f>
        <v>2.1230000000000002</v>
      </c>
      <c r="I28" s="66">
        <f t="shared" si="2"/>
        <v>25</v>
      </c>
      <c r="J28" s="65">
        <f>VLOOKUP($A28,'Return Data'!$B$7:$R$2292,13,0)</f>
        <v>2.6637</v>
      </c>
      <c r="K28" s="66">
        <f t="shared" si="3"/>
        <v>24</v>
      </c>
      <c r="L28" s="65">
        <f>VLOOKUP($A28,'Return Data'!$B$7:$R$2292,17,0)</f>
        <v>2.4142999999999999</v>
      </c>
      <c r="M28" s="66">
        <f t="shared" si="4"/>
        <v>22</v>
      </c>
      <c r="N28" s="65">
        <f>VLOOKUP($A28,'Return Data'!$B$7:$R$2292,14,0)</f>
        <v>2.8498999999999999</v>
      </c>
      <c r="O28" s="66">
        <f t="shared" si="5"/>
        <v>19</v>
      </c>
      <c r="P28" s="65">
        <f>VLOOKUP($A28,'Return Data'!$B$7:$R$2292,15,0)</f>
        <v>2.5703999999999998</v>
      </c>
      <c r="Q28" s="66">
        <f t="shared" si="6"/>
        <v>16</v>
      </c>
      <c r="R28" s="65">
        <f>VLOOKUP($A28,'Return Data'!$B$7:$R$2292,16,0)</f>
        <v>2.9769000000000001</v>
      </c>
      <c r="S28" s="67">
        <f t="shared" si="7"/>
        <v>25</v>
      </c>
    </row>
    <row r="29" spans="1:19" x14ac:dyDescent="0.3">
      <c r="A29" s="63" t="s">
        <v>1753</v>
      </c>
      <c r="B29" s="64">
        <f>VLOOKUP($A29,'Return Data'!$B$7:$R$2292,3,0)</f>
        <v>44530</v>
      </c>
      <c r="C29" s="65">
        <f>VLOOKUP($A29,'Return Data'!$B$7:$R$2292,4,0)</f>
        <v>26.986000000000001</v>
      </c>
      <c r="D29" s="65">
        <f>VLOOKUP($A29,'Return Data'!$B$7:$R$2292,10,0)</f>
        <v>1.1344000000000001</v>
      </c>
      <c r="E29" s="66">
        <f t="shared" si="0"/>
        <v>1</v>
      </c>
      <c r="F29" s="65">
        <f>VLOOKUP($A29,'Return Data'!$B$7:$R$2292,11,0)</f>
        <v>2.31</v>
      </c>
      <c r="G29" s="66">
        <f t="shared" si="1"/>
        <v>1</v>
      </c>
      <c r="H29" s="65">
        <f>VLOOKUP($A29,'Return Data'!$B$7:$R$2292,12,0)</f>
        <v>3.42</v>
      </c>
      <c r="I29" s="66">
        <f t="shared" si="2"/>
        <v>1</v>
      </c>
      <c r="J29" s="65">
        <f>VLOOKUP($A29,'Return Data'!$B$7:$R$2292,13,0)</f>
        <v>4.1862000000000004</v>
      </c>
      <c r="K29" s="66">
        <f t="shared" si="3"/>
        <v>2</v>
      </c>
      <c r="L29" s="65">
        <f>VLOOKUP($A29,'Return Data'!$B$7:$R$2292,17,0)</f>
        <v>3.7593000000000001</v>
      </c>
      <c r="M29" s="66">
        <f t="shared" si="4"/>
        <v>15</v>
      </c>
      <c r="N29" s="65">
        <f>VLOOKUP($A29,'Return Data'!$B$7:$R$2292,14,0)</f>
        <v>4.5202</v>
      </c>
      <c r="O29" s="66">
        <f t="shared" si="5"/>
        <v>13</v>
      </c>
      <c r="P29" s="65">
        <f>VLOOKUP($A29,'Return Data'!$B$7:$R$2292,15,0)</f>
        <v>5.0868000000000002</v>
      </c>
      <c r="Q29" s="66">
        <f t="shared" si="6"/>
        <v>11</v>
      </c>
      <c r="R29" s="65">
        <f>VLOOKUP($A29,'Return Data'!$B$7:$R$2292,16,0)</f>
        <v>6.8022999999999998</v>
      </c>
      <c r="S29" s="67">
        <f t="shared" si="7"/>
        <v>5</v>
      </c>
    </row>
    <row r="30" spans="1:19" x14ac:dyDescent="0.3">
      <c r="A30" s="63" t="s">
        <v>1754</v>
      </c>
      <c r="B30" s="64">
        <f>VLOOKUP($A30,'Return Data'!$B$7:$R$2292,3,0)</f>
        <v>44530</v>
      </c>
      <c r="C30" s="65">
        <f>VLOOKUP($A30,'Return Data'!$B$7:$R$2292,4,0)</f>
        <v>10.6586</v>
      </c>
      <c r="D30" s="65">
        <f>VLOOKUP($A30,'Return Data'!$B$7:$R$2292,10,0)</f>
        <v>0.43340000000000001</v>
      </c>
      <c r="E30" s="66">
        <f t="shared" si="0"/>
        <v>26</v>
      </c>
      <c r="F30" s="65">
        <f>VLOOKUP($A30,'Return Data'!$B$7:$R$2292,11,0)</f>
        <v>1.5879000000000001</v>
      </c>
      <c r="G30" s="66">
        <f t="shared" si="1"/>
        <v>21</v>
      </c>
      <c r="H30" s="65">
        <f>VLOOKUP($A30,'Return Data'!$B$7:$R$2292,12,0)</f>
        <v>2.7355</v>
      </c>
      <c r="I30" s="66">
        <f t="shared" si="2"/>
        <v>20</v>
      </c>
      <c r="J30" s="65">
        <f>VLOOKUP($A30,'Return Data'!$B$7:$R$2292,13,0)</f>
        <v>3.5539000000000001</v>
      </c>
      <c r="K30" s="66">
        <f t="shared" si="3"/>
        <v>19</v>
      </c>
      <c r="L30" s="65"/>
      <c r="M30" s="66"/>
      <c r="N30" s="65"/>
      <c r="O30" s="66"/>
      <c r="P30" s="65"/>
      <c r="Q30" s="66"/>
      <c r="R30" s="65">
        <f>VLOOKUP($A30,'Return Data'!$B$7:$R$2292,16,0)</f>
        <v>3.5628000000000002</v>
      </c>
      <c r="S30" s="67">
        <f t="shared" si="7"/>
        <v>22</v>
      </c>
    </row>
    <row r="31" spans="1:19" x14ac:dyDescent="0.3">
      <c r="A31" s="63" t="s">
        <v>1755</v>
      </c>
      <c r="B31" s="64">
        <f>VLOOKUP($A31,'Return Data'!$B$7:$R$2292,3,0)</f>
        <v>44530</v>
      </c>
      <c r="C31" s="65">
        <f>VLOOKUP($A31,'Return Data'!$B$7:$R$2292,4,0)</f>
        <v>11.5802</v>
      </c>
      <c r="D31" s="65">
        <f>VLOOKUP($A31,'Return Data'!$B$7:$R$2292,10,0)</f>
        <v>0.77890000000000004</v>
      </c>
      <c r="E31" s="66">
        <f t="shared" si="0"/>
        <v>16</v>
      </c>
      <c r="F31" s="65">
        <f>VLOOKUP($A31,'Return Data'!$B$7:$R$2292,11,0)</f>
        <v>1.9294</v>
      </c>
      <c r="G31" s="66">
        <f t="shared" si="1"/>
        <v>14</v>
      </c>
      <c r="H31" s="65">
        <f>VLOOKUP($A31,'Return Data'!$B$7:$R$2292,12,0)</f>
        <v>3.1478000000000002</v>
      </c>
      <c r="I31" s="66">
        <f t="shared" si="2"/>
        <v>10</v>
      </c>
      <c r="J31" s="65">
        <f>VLOOKUP($A31,'Return Data'!$B$7:$R$2292,13,0)</f>
        <v>3.9813999999999998</v>
      </c>
      <c r="K31" s="66">
        <f t="shared" si="3"/>
        <v>8</v>
      </c>
      <c r="L31" s="65">
        <f>VLOOKUP($A31,'Return Data'!$B$7:$R$2292,17,0)</f>
        <v>4.4081000000000001</v>
      </c>
      <c r="M31" s="66">
        <f t="shared" si="4"/>
        <v>1</v>
      </c>
      <c r="N31" s="65"/>
      <c r="O31" s="66"/>
      <c r="P31" s="65"/>
      <c r="Q31" s="66"/>
      <c r="R31" s="65">
        <f>VLOOKUP($A31,'Return Data'!$B$7:$R$2292,16,0)</f>
        <v>5.093</v>
      </c>
      <c r="S31" s="67">
        <f t="shared" si="7"/>
        <v>17</v>
      </c>
    </row>
    <row r="32" spans="1:19" x14ac:dyDescent="0.3">
      <c r="A32" s="63" t="s">
        <v>1756</v>
      </c>
      <c r="B32" s="64">
        <f>VLOOKUP($A32,'Return Data'!$B$7:$R$2292,3,0)</f>
        <v>44530</v>
      </c>
      <c r="C32" s="65">
        <f>VLOOKUP($A32,'Return Data'!$B$7:$R$2292,4,0)</f>
        <v>11.383900000000001</v>
      </c>
      <c r="D32" s="65">
        <f>VLOOKUP($A32,'Return Data'!$B$7:$R$2292,10,0)</f>
        <v>0.98729999999999996</v>
      </c>
      <c r="E32" s="66">
        <f t="shared" si="0"/>
        <v>2</v>
      </c>
      <c r="F32" s="65">
        <f>VLOOKUP($A32,'Return Data'!$B$7:$R$2292,11,0)</f>
        <v>2.117</v>
      </c>
      <c r="G32" s="66">
        <f t="shared" si="1"/>
        <v>3</v>
      </c>
      <c r="H32" s="65">
        <f>VLOOKUP($A32,'Return Data'!$B$7:$R$2292,12,0)</f>
        <v>3.3302999999999998</v>
      </c>
      <c r="I32" s="66">
        <f t="shared" si="2"/>
        <v>2</v>
      </c>
      <c r="J32" s="65">
        <f>VLOOKUP($A32,'Return Data'!$B$7:$R$2292,13,0)</f>
        <v>3.9255</v>
      </c>
      <c r="K32" s="66">
        <f t="shared" si="3"/>
        <v>11</v>
      </c>
      <c r="L32" s="65">
        <f>VLOOKUP($A32,'Return Data'!$B$7:$R$2292,17,0)</f>
        <v>4.1466000000000003</v>
      </c>
      <c r="M32" s="66">
        <f t="shared" si="4"/>
        <v>7</v>
      </c>
      <c r="N32" s="65"/>
      <c r="O32" s="66"/>
      <c r="P32" s="65"/>
      <c r="Q32" s="66"/>
      <c r="R32" s="65">
        <f>VLOOKUP($A32,'Return Data'!$B$7:$R$2292,16,0)</f>
        <v>4.7762000000000002</v>
      </c>
      <c r="S32" s="67">
        <f t="shared" si="7"/>
        <v>19</v>
      </c>
    </row>
    <row r="33" spans="1:19" x14ac:dyDescent="0.3">
      <c r="A33" s="63" t="s">
        <v>1757</v>
      </c>
      <c r="B33" s="64">
        <f>VLOOKUP($A33,'Return Data'!$B$7:$R$2292,3,0)</f>
        <v>44530</v>
      </c>
      <c r="C33" s="65">
        <f>VLOOKUP($A33,'Return Data'!$B$7:$R$2292,4,0)</f>
        <v>28.154</v>
      </c>
      <c r="D33" s="65">
        <f>VLOOKUP($A33,'Return Data'!$B$7:$R$2292,10,0)</f>
        <v>0.85440000000000005</v>
      </c>
      <c r="E33" s="66">
        <f t="shared" si="0"/>
        <v>9</v>
      </c>
      <c r="F33" s="65">
        <f>VLOOKUP($A33,'Return Data'!$B$7:$R$2292,11,0)</f>
        <v>2.0827</v>
      </c>
      <c r="G33" s="66">
        <f t="shared" si="1"/>
        <v>6</v>
      </c>
      <c r="H33" s="65">
        <f>VLOOKUP($A33,'Return Data'!$B$7:$R$2292,12,0)</f>
        <v>3.2871000000000001</v>
      </c>
      <c r="I33" s="66">
        <f t="shared" si="2"/>
        <v>3</v>
      </c>
      <c r="J33" s="65">
        <f>VLOOKUP($A33,'Return Data'!$B$7:$R$2292,13,0)</f>
        <v>4.1341000000000001</v>
      </c>
      <c r="K33" s="66">
        <f t="shared" si="3"/>
        <v>4</v>
      </c>
      <c r="L33" s="65">
        <f>VLOOKUP($A33,'Return Data'!$B$7:$R$2292,17,0)</f>
        <v>4.1569000000000003</v>
      </c>
      <c r="M33" s="66">
        <f t="shared" si="4"/>
        <v>6</v>
      </c>
      <c r="N33" s="65">
        <f>VLOOKUP($A33,'Return Data'!$B$7:$R$2292,14,0)</f>
        <v>4.8539000000000003</v>
      </c>
      <c r="O33" s="66">
        <f t="shared" si="5"/>
        <v>3</v>
      </c>
      <c r="P33" s="65">
        <f>VLOOKUP($A33,'Return Data'!$B$7:$R$2292,15,0)</f>
        <v>5.3250000000000002</v>
      </c>
      <c r="Q33" s="66">
        <f t="shared" si="6"/>
        <v>4</v>
      </c>
      <c r="R33" s="65">
        <f>VLOOKUP($A33,'Return Data'!$B$7:$R$2292,16,0)</f>
        <v>6.9371999999999998</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0.77404615384615383</v>
      </c>
      <c r="E35" s="74"/>
      <c r="F35" s="75">
        <f>AVERAGE(F8:F33)</f>
        <v>1.8510884615384617</v>
      </c>
      <c r="G35" s="74"/>
      <c r="H35" s="75">
        <f>AVERAGE(H8:H33)</f>
        <v>2.8888499999999997</v>
      </c>
      <c r="I35" s="74"/>
      <c r="J35" s="75">
        <f>AVERAGE(J8:J33)</f>
        <v>3.6399769230769228</v>
      </c>
      <c r="K35" s="74"/>
      <c r="L35" s="75">
        <f>AVERAGE(L8:L33)</f>
        <v>3.7553636363636373</v>
      </c>
      <c r="M35" s="74"/>
      <c r="N35" s="75">
        <f>AVERAGE(N8:N33)</f>
        <v>4.4380157894736847</v>
      </c>
      <c r="O35" s="74"/>
      <c r="P35" s="75">
        <f>AVERAGE(P8:P33)</f>
        <v>4.9520625000000011</v>
      </c>
      <c r="Q35" s="74"/>
      <c r="R35" s="75">
        <f>AVERAGE(R8:R33)</f>
        <v>5.4248999999999992</v>
      </c>
      <c r="S35" s="76"/>
    </row>
    <row r="36" spans="1:19" x14ac:dyDescent="0.3">
      <c r="A36" s="73" t="s">
        <v>28</v>
      </c>
      <c r="B36" s="74"/>
      <c r="C36" s="74"/>
      <c r="D36" s="75">
        <f>MIN(D8:D33)</f>
        <v>0.43340000000000001</v>
      </c>
      <c r="E36" s="74"/>
      <c r="F36" s="75">
        <f>MIN(F8:F33)</f>
        <v>1.1793</v>
      </c>
      <c r="G36" s="74"/>
      <c r="H36" s="75">
        <f>MIN(H8:H33)</f>
        <v>1.9343999999999999</v>
      </c>
      <c r="I36" s="74"/>
      <c r="J36" s="75">
        <f>MIN(J8:J33)</f>
        <v>2.3409</v>
      </c>
      <c r="K36" s="74"/>
      <c r="L36" s="75">
        <f>MIN(L8:L33)</f>
        <v>2.4142999999999999</v>
      </c>
      <c r="M36" s="74"/>
      <c r="N36" s="75">
        <f>MIN(N8:N33)</f>
        <v>2.8498999999999999</v>
      </c>
      <c r="O36" s="74"/>
      <c r="P36" s="75">
        <f>MIN(P8:P33)</f>
        <v>2.5703999999999998</v>
      </c>
      <c r="Q36" s="74"/>
      <c r="R36" s="75">
        <f>MIN(R8:R33)</f>
        <v>2.8328000000000002</v>
      </c>
      <c r="S36" s="76"/>
    </row>
    <row r="37" spans="1:19" ht="15" thickBot="1" x14ac:dyDescent="0.35">
      <c r="A37" s="77" t="s">
        <v>29</v>
      </c>
      <c r="B37" s="78"/>
      <c r="C37" s="78"/>
      <c r="D37" s="79">
        <f>MAX(D8:D33)</f>
        <v>1.1344000000000001</v>
      </c>
      <c r="E37" s="78"/>
      <c r="F37" s="79">
        <f>MAX(F8:F33)</f>
        <v>2.31</v>
      </c>
      <c r="G37" s="78"/>
      <c r="H37" s="79">
        <f>MAX(H8:H33)</f>
        <v>3.42</v>
      </c>
      <c r="I37" s="78"/>
      <c r="J37" s="79">
        <f>MAX(J8:J33)</f>
        <v>4.1950000000000003</v>
      </c>
      <c r="K37" s="78"/>
      <c r="L37" s="79">
        <f>MAX(L8:L33)</f>
        <v>4.4081000000000001</v>
      </c>
      <c r="M37" s="78"/>
      <c r="N37" s="79">
        <f>MAX(N8:N33)</f>
        <v>4.8887</v>
      </c>
      <c r="O37" s="78"/>
      <c r="P37" s="79">
        <f>MAX(P8:P33)</f>
        <v>5.3952999999999998</v>
      </c>
      <c r="Q37" s="78"/>
      <c r="R37" s="79">
        <f>MAX(R8:R33)</f>
        <v>7.0747999999999998</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44530</v>
      </c>
      <c r="C8" s="65">
        <f>VLOOKUP($A8,'Return Data'!$B$7:$R$2292,4,0)</f>
        <v>84.63</v>
      </c>
      <c r="D8" s="65">
        <f>VLOOKUP($A8,'Return Data'!$B$7:$R$2292,10,0)</f>
        <v>1.927</v>
      </c>
      <c r="E8" s="66">
        <f>RANK(D8,D$8:D$10,0)</f>
        <v>2</v>
      </c>
      <c r="F8" s="65">
        <f>VLOOKUP($A8,'Return Data'!$B$7:$R$2292,11,0)</f>
        <v>12.2563</v>
      </c>
      <c r="G8" s="66">
        <f>RANK(F8,F$8:F$10,0)</f>
        <v>2</v>
      </c>
      <c r="H8" s="65">
        <f>VLOOKUP($A8,'Return Data'!$B$7:$R$2292,12,0)</f>
        <v>20.110700000000001</v>
      </c>
      <c r="I8" s="66">
        <f>RANK(H8,H$8:H$10,0)</f>
        <v>2</v>
      </c>
      <c r="J8" s="65">
        <f>VLOOKUP($A8,'Return Data'!$B$7:$R$2292,13,0)</f>
        <v>37.341799999999999</v>
      </c>
      <c r="K8" s="66">
        <f>RANK(J8,J$8:J$10,0)</f>
        <v>2</v>
      </c>
      <c r="L8" s="65">
        <f>VLOOKUP($A8,'Return Data'!$B$7:$R$2292,17,0)</f>
        <v>25.576599999999999</v>
      </c>
      <c r="M8" s="66">
        <f>RANK(L8,L$8:L$10,0)</f>
        <v>2</v>
      </c>
      <c r="N8" s="65">
        <f>VLOOKUP($A8,'Return Data'!$B$7:$R$2292,14,0)</f>
        <v>19.283100000000001</v>
      </c>
      <c r="O8" s="66">
        <f>RANK(N8,N$8:N$10,0)</f>
        <v>2</v>
      </c>
      <c r="P8" s="65">
        <f>VLOOKUP($A8,'Return Data'!$B$7:$R$2292,15,0)</f>
        <v>19.241199999999999</v>
      </c>
      <c r="Q8" s="66">
        <f>RANK(P8,P$8:P$10,0)</f>
        <v>1</v>
      </c>
      <c r="R8" s="65">
        <f>VLOOKUP($A8,'Return Data'!$B$7:$R$2292,16,0)</f>
        <v>19.346800000000002</v>
      </c>
      <c r="S8" s="67">
        <f>RANK(R8,R$8:R$10,0)</f>
        <v>1</v>
      </c>
    </row>
    <row r="9" spans="1:20" x14ac:dyDescent="0.3">
      <c r="A9" s="63" t="s">
        <v>608</v>
      </c>
      <c r="B9" s="64">
        <f>VLOOKUP($A9,'Return Data'!$B$7:$R$2292,3,0)</f>
        <v>44530</v>
      </c>
      <c r="C9" s="65">
        <f>VLOOKUP($A9,'Return Data'!$B$7:$R$2292,4,0)</f>
        <v>90.033000000000001</v>
      </c>
      <c r="D9" s="65">
        <f>VLOOKUP($A9,'Return Data'!$B$7:$R$2292,10,0)</f>
        <v>-3.8899999999999997E-2</v>
      </c>
      <c r="E9" s="66">
        <f>RANK(D9,D$8:D$10,0)</f>
        <v>3</v>
      </c>
      <c r="F9" s="65">
        <f>VLOOKUP($A9,'Return Data'!$B$7:$R$2292,11,0)</f>
        <v>10.8085</v>
      </c>
      <c r="G9" s="66">
        <f>RANK(F9,F$8:F$10,0)</f>
        <v>3</v>
      </c>
      <c r="H9" s="65">
        <f>VLOOKUP($A9,'Return Data'!$B$7:$R$2292,12,0)</f>
        <v>17.050599999999999</v>
      </c>
      <c r="I9" s="66">
        <f>RANK(H9,H$8:H$10,0)</f>
        <v>3</v>
      </c>
      <c r="J9" s="65">
        <f>VLOOKUP($A9,'Return Data'!$B$7:$R$2292,13,0)</f>
        <v>36.996899999999997</v>
      </c>
      <c r="K9" s="66">
        <f>RANK(J9,J$8:J$10,0)</f>
        <v>3</v>
      </c>
      <c r="L9" s="65">
        <f>VLOOKUP($A9,'Return Data'!$B$7:$R$2292,17,0)</f>
        <v>22.5717</v>
      </c>
      <c r="M9" s="66">
        <f>RANK(L9,L$8:L$10,0)</f>
        <v>3</v>
      </c>
      <c r="N9" s="65">
        <f>VLOOKUP($A9,'Return Data'!$B$7:$R$2292,14,0)</f>
        <v>18.698399999999999</v>
      </c>
      <c r="O9" s="66">
        <f>RANK(N9,N$8:N$10,0)</f>
        <v>3</v>
      </c>
      <c r="P9" s="65">
        <f>VLOOKUP($A9,'Return Data'!$B$7:$R$2292,15,0)</f>
        <v>18.728300000000001</v>
      </c>
      <c r="Q9" s="66">
        <f>RANK(P9,P$8:P$10,0)</f>
        <v>2</v>
      </c>
      <c r="R9" s="65">
        <f>VLOOKUP($A9,'Return Data'!$B$7:$R$2292,16,0)</f>
        <v>16.290199999999999</v>
      </c>
      <c r="S9" s="67">
        <f>RANK(R9,R$8:R$10,0)</f>
        <v>2</v>
      </c>
    </row>
    <row r="10" spans="1:20" x14ac:dyDescent="0.3">
      <c r="A10" s="63" t="s">
        <v>1850</v>
      </c>
      <c r="B10" s="64">
        <f>VLOOKUP($A10,'Return Data'!$B$7:$R$2292,3,0)</f>
        <v>44530</v>
      </c>
      <c r="C10" s="65">
        <f>VLOOKUP($A10,'Return Data'!$B$7:$R$2292,4,0)</f>
        <v>208.1585</v>
      </c>
      <c r="D10" s="65">
        <f>VLOOKUP($A10,'Return Data'!$B$7:$R$2292,10,0)</f>
        <v>7.9248000000000003</v>
      </c>
      <c r="E10" s="66">
        <f>RANK(D10,D$8:D$10,0)</f>
        <v>1</v>
      </c>
      <c r="F10" s="65">
        <f>VLOOKUP($A10,'Return Data'!$B$7:$R$2292,11,0)</f>
        <v>17.384</v>
      </c>
      <c r="G10" s="66">
        <f>RANK(F10,F$8:F$10,0)</f>
        <v>1</v>
      </c>
      <c r="H10" s="65">
        <f>VLOOKUP($A10,'Return Data'!$B$7:$R$2292,12,0)</f>
        <v>30.371200000000002</v>
      </c>
      <c r="I10" s="66">
        <f>RANK(H10,H$8:H$10,0)</f>
        <v>1</v>
      </c>
      <c r="J10" s="65">
        <f>VLOOKUP($A10,'Return Data'!$B$7:$R$2292,13,0)</f>
        <v>64.055300000000003</v>
      </c>
      <c r="K10" s="66">
        <f>RANK(J10,J$8:J$10,0)</f>
        <v>1</v>
      </c>
      <c r="L10" s="65">
        <f>VLOOKUP($A10,'Return Data'!$B$7:$R$2292,17,0)</f>
        <v>37.981699999999996</v>
      </c>
      <c r="M10" s="66">
        <f>RANK(L10,L$8:L$10,0)</f>
        <v>1</v>
      </c>
      <c r="N10" s="65">
        <f>VLOOKUP($A10,'Return Data'!$B$7:$R$2292,14,0)</f>
        <v>24.822399999999998</v>
      </c>
      <c r="O10" s="66">
        <f>RANK(N10,N$8:N$10,0)</f>
        <v>1</v>
      </c>
      <c r="P10" s="65">
        <f>VLOOKUP($A10,'Return Data'!$B$7:$R$2292,15,0)</f>
        <v>17.376200000000001</v>
      </c>
      <c r="Q10" s="66">
        <f>RANK(P10,P$8:P$10,0)</f>
        <v>3</v>
      </c>
      <c r="R10" s="65">
        <f>VLOOKUP($A10,'Return Data'!$B$7:$R$2292,16,0)</f>
        <v>15.1661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3.2709666666666668</v>
      </c>
      <c r="E12" s="74"/>
      <c r="F12" s="75">
        <f>AVERAGE(F8:F10)</f>
        <v>13.482933333333333</v>
      </c>
      <c r="G12" s="74"/>
      <c r="H12" s="75">
        <f>AVERAGE(H8:H10)</f>
        <v>22.510833333333334</v>
      </c>
      <c r="I12" s="74"/>
      <c r="J12" s="75">
        <f>AVERAGE(J8:J10)</f>
        <v>46.131333333333338</v>
      </c>
      <c r="K12" s="74"/>
      <c r="L12" s="75">
        <f>AVERAGE(L8:L10)</f>
        <v>28.709999999999997</v>
      </c>
      <c r="M12" s="74"/>
      <c r="N12" s="75">
        <f>AVERAGE(N8:N10)</f>
        <v>20.934633333333334</v>
      </c>
      <c r="O12" s="74"/>
      <c r="P12" s="75">
        <f>AVERAGE(P8:P10)</f>
        <v>18.448566666666665</v>
      </c>
      <c r="Q12" s="74"/>
      <c r="R12" s="75">
        <f>AVERAGE(R8:R10)</f>
        <v>16.934366666666666</v>
      </c>
      <c r="S12" s="76"/>
    </row>
    <row r="13" spans="1:20" x14ac:dyDescent="0.3">
      <c r="A13" s="73" t="s">
        <v>28</v>
      </c>
      <c r="B13" s="74"/>
      <c r="C13" s="74"/>
      <c r="D13" s="75">
        <f>MIN(D8:D10)</f>
        <v>-3.8899999999999997E-2</v>
      </c>
      <c r="E13" s="74"/>
      <c r="F13" s="75">
        <f>MIN(F8:F10)</f>
        <v>10.8085</v>
      </c>
      <c r="G13" s="74"/>
      <c r="H13" s="75">
        <f>MIN(H8:H10)</f>
        <v>17.050599999999999</v>
      </c>
      <c r="I13" s="74"/>
      <c r="J13" s="75">
        <f>MIN(J8:J10)</f>
        <v>36.996899999999997</v>
      </c>
      <c r="K13" s="74"/>
      <c r="L13" s="75">
        <f>MIN(L8:L10)</f>
        <v>22.5717</v>
      </c>
      <c r="M13" s="74"/>
      <c r="N13" s="75">
        <f>MIN(N8:N10)</f>
        <v>18.698399999999999</v>
      </c>
      <c r="O13" s="74"/>
      <c r="P13" s="75">
        <f>MIN(P8:P10)</f>
        <v>17.376200000000001</v>
      </c>
      <c r="Q13" s="74"/>
      <c r="R13" s="75">
        <f>MIN(R8:R10)</f>
        <v>15.1661</v>
      </c>
      <c r="S13" s="76"/>
    </row>
    <row r="14" spans="1:20" ht="15" thickBot="1" x14ac:dyDescent="0.35">
      <c r="A14" s="77" t="s">
        <v>29</v>
      </c>
      <c r="B14" s="78"/>
      <c r="C14" s="78"/>
      <c r="D14" s="79">
        <f>MAX(D8:D10)</f>
        <v>7.9248000000000003</v>
      </c>
      <c r="E14" s="78"/>
      <c r="F14" s="79">
        <f>MAX(F8:F10)</f>
        <v>17.384</v>
      </c>
      <c r="G14" s="78"/>
      <c r="H14" s="79">
        <f>MAX(H8:H10)</f>
        <v>30.371200000000002</v>
      </c>
      <c r="I14" s="78"/>
      <c r="J14" s="79">
        <f>MAX(J8:J10)</f>
        <v>64.055300000000003</v>
      </c>
      <c r="K14" s="78"/>
      <c r="L14" s="79">
        <f>MAX(L8:L10)</f>
        <v>37.981699999999996</v>
      </c>
      <c r="M14" s="78"/>
      <c r="N14" s="79">
        <f>MAX(N8:N10)</f>
        <v>24.822399999999998</v>
      </c>
      <c r="O14" s="78"/>
      <c r="P14" s="79">
        <f>MAX(P8:P10)</f>
        <v>19.241199999999999</v>
      </c>
      <c r="Q14" s="78"/>
      <c r="R14" s="79">
        <f>MAX(R8:R10)</f>
        <v>19.346800000000002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44530</v>
      </c>
      <c r="C8" s="65">
        <f>VLOOKUP($A8,'Return Data'!$B$7:$R$2292,4,0)</f>
        <v>75.33</v>
      </c>
      <c r="D8" s="65">
        <f>VLOOKUP($A8,'Return Data'!$B$7:$R$2292,10,0)</f>
        <v>1.6051</v>
      </c>
      <c r="E8" s="66">
        <f>RANK(D8,D$8:D$10,0)</f>
        <v>2</v>
      </c>
      <c r="F8" s="65">
        <f>VLOOKUP($A8,'Return Data'!$B$7:$R$2292,11,0)</f>
        <v>11.5174</v>
      </c>
      <c r="G8" s="66">
        <f>RANK(F8,F$8:F$10,0)</f>
        <v>2</v>
      </c>
      <c r="H8" s="65">
        <f>VLOOKUP($A8,'Return Data'!$B$7:$R$2292,12,0)</f>
        <v>18.929600000000001</v>
      </c>
      <c r="I8" s="66">
        <f>RANK(H8,H$8:H$10,0)</f>
        <v>2</v>
      </c>
      <c r="J8" s="65">
        <f>VLOOKUP($A8,'Return Data'!$B$7:$R$2292,13,0)</f>
        <v>35.534399999999998</v>
      </c>
      <c r="K8" s="66">
        <f>RANK(J8,J$8:J$10,0)</f>
        <v>2</v>
      </c>
      <c r="L8" s="65">
        <f>VLOOKUP($A8,'Return Data'!$B$7:$R$2292,17,0)</f>
        <v>24.043299999999999</v>
      </c>
      <c r="M8" s="66">
        <f>RANK(L8,L$8:L$10,0)</f>
        <v>2</v>
      </c>
      <c r="N8" s="65">
        <f>VLOOKUP($A8,'Return Data'!$B$7:$R$2292,14,0)</f>
        <v>17.869399999999999</v>
      </c>
      <c r="O8" s="66">
        <f>RANK(N8,N$8:N$10,0)</f>
        <v>2</v>
      </c>
      <c r="P8" s="65">
        <f>VLOOKUP($A8,'Return Data'!$B$7:$R$2292,15,0)</f>
        <v>17.6678</v>
      </c>
      <c r="Q8" s="66">
        <f>RANK(P8,P$8:P$10,0)</f>
        <v>1</v>
      </c>
      <c r="R8" s="65">
        <f>VLOOKUP($A8,'Return Data'!$B$7:$R$2292,16,0)</f>
        <v>14.779400000000001</v>
      </c>
      <c r="S8" s="67">
        <f>RANK(R8,R$8:R$10,0)</f>
        <v>2</v>
      </c>
    </row>
    <row r="9" spans="1:20" x14ac:dyDescent="0.3">
      <c r="A9" s="63" t="s">
        <v>607</v>
      </c>
      <c r="B9" s="64">
        <f>VLOOKUP($A9,'Return Data'!$B$7:$R$2292,3,0)</f>
        <v>44530</v>
      </c>
      <c r="C9" s="65">
        <f>VLOOKUP($A9,'Return Data'!$B$7:$R$2292,4,0)</f>
        <v>80.180999999999997</v>
      </c>
      <c r="D9" s="65">
        <f>VLOOKUP($A9,'Return Data'!$B$7:$R$2292,10,0)</f>
        <v>-0.37519999999999998</v>
      </c>
      <c r="E9" s="66">
        <f>RANK(D9,D$8:D$10,0)</f>
        <v>3</v>
      </c>
      <c r="F9" s="65">
        <f>VLOOKUP($A9,'Return Data'!$B$7:$R$2292,11,0)</f>
        <v>10.0435</v>
      </c>
      <c r="G9" s="66">
        <f>RANK(F9,F$8:F$10,0)</f>
        <v>3</v>
      </c>
      <c r="H9" s="65">
        <f>VLOOKUP($A9,'Return Data'!$B$7:$R$2292,12,0)</f>
        <v>15.853400000000001</v>
      </c>
      <c r="I9" s="66">
        <f>RANK(H9,H$8:H$10,0)</f>
        <v>3</v>
      </c>
      <c r="J9" s="65">
        <f>VLOOKUP($A9,'Return Data'!$B$7:$R$2292,13,0)</f>
        <v>35.1509</v>
      </c>
      <c r="K9" s="66">
        <f>RANK(J9,J$8:J$10,0)</f>
        <v>3</v>
      </c>
      <c r="L9" s="65">
        <f>VLOOKUP($A9,'Return Data'!$B$7:$R$2292,17,0)</f>
        <v>20.945499999999999</v>
      </c>
      <c r="M9" s="66">
        <f>RANK(L9,L$8:L$10,0)</f>
        <v>3</v>
      </c>
      <c r="N9" s="65">
        <f>VLOOKUP($A9,'Return Data'!$B$7:$R$2292,14,0)</f>
        <v>17.079599999999999</v>
      </c>
      <c r="O9" s="66">
        <f>RANK(N9,N$8:N$10,0)</f>
        <v>3</v>
      </c>
      <c r="P9" s="65">
        <f>VLOOKUP($A9,'Return Data'!$B$7:$R$2292,15,0)</f>
        <v>17.0562</v>
      </c>
      <c r="Q9" s="66">
        <f>RANK(P9,P$8:P$10,0)</f>
        <v>2</v>
      </c>
      <c r="R9" s="65">
        <f>VLOOKUP($A9,'Return Data'!$B$7:$R$2292,16,0)</f>
        <v>13.572699999999999</v>
      </c>
      <c r="S9" s="67">
        <f>RANK(R9,R$8:R$10,0)</f>
        <v>3</v>
      </c>
    </row>
    <row r="10" spans="1:20" x14ac:dyDescent="0.3">
      <c r="A10" s="63" t="s">
        <v>1851</v>
      </c>
      <c r="B10" s="64">
        <f>VLOOKUP($A10,'Return Data'!$B$7:$R$2292,3,0)</f>
        <v>44530</v>
      </c>
      <c r="C10" s="65">
        <f>VLOOKUP($A10,'Return Data'!$B$7:$R$2292,4,0)</f>
        <v>498.031430820038</v>
      </c>
      <c r="D10" s="65">
        <f>VLOOKUP($A10,'Return Data'!$B$7:$R$2292,10,0)</f>
        <v>7.7324999999999999</v>
      </c>
      <c r="E10" s="66">
        <f>RANK(D10,D$8:D$10,0)</f>
        <v>1</v>
      </c>
      <c r="F10" s="65">
        <f>VLOOKUP($A10,'Return Data'!$B$7:$R$2292,11,0)</f>
        <v>16.9405</v>
      </c>
      <c r="G10" s="66">
        <f>RANK(F10,F$8:F$10,0)</f>
        <v>1</v>
      </c>
      <c r="H10" s="65">
        <f>VLOOKUP($A10,'Return Data'!$B$7:$R$2292,12,0)</f>
        <v>29.674800000000001</v>
      </c>
      <c r="I10" s="66">
        <f>RANK(H10,H$8:H$10,0)</f>
        <v>1</v>
      </c>
      <c r="J10" s="65">
        <f>VLOOKUP($A10,'Return Data'!$B$7:$R$2292,13,0)</f>
        <v>62.9255</v>
      </c>
      <c r="K10" s="66">
        <f>RANK(J10,J$8:J$10,0)</f>
        <v>1</v>
      </c>
      <c r="L10" s="65">
        <f>VLOOKUP($A10,'Return Data'!$B$7:$R$2292,17,0)</f>
        <v>37.105699999999999</v>
      </c>
      <c r="M10" s="66">
        <f>RANK(L10,L$8:L$10,0)</f>
        <v>1</v>
      </c>
      <c r="N10" s="65">
        <f>VLOOKUP($A10,'Return Data'!$B$7:$R$2292,14,0)</f>
        <v>24.064499999999999</v>
      </c>
      <c r="O10" s="66">
        <f>RANK(N10,N$8:N$10,0)</f>
        <v>1</v>
      </c>
      <c r="P10" s="65">
        <f>VLOOKUP($A10,'Return Data'!$B$7:$R$2292,15,0)</f>
        <v>16.618400000000001</v>
      </c>
      <c r="Q10" s="66">
        <f>RANK(P10,P$8:P$10,0)</f>
        <v>3</v>
      </c>
      <c r="R10" s="65">
        <f>VLOOKUP($A10,'Return Data'!$B$7:$R$2292,16,0)</f>
        <v>18.562999999999999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2.9874666666666667</v>
      </c>
      <c r="E12" s="74"/>
      <c r="F12" s="75">
        <f>AVERAGE(F8:F10)</f>
        <v>12.833800000000002</v>
      </c>
      <c r="G12" s="74"/>
      <c r="H12" s="75">
        <f>AVERAGE(H8:H10)</f>
        <v>21.485933333333335</v>
      </c>
      <c r="I12" s="74"/>
      <c r="J12" s="75">
        <f>AVERAGE(J8:J10)</f>
        <v>44.53693333333333</v>
      </c>
      <c r="K12" s="74"/>
      <c r="L12" s="75">
        <f>AVERAGE(L8:L10)</f>
        <v>27.364833333333333</v>
      </c>
      <c r="M12" s="74"/>
      <c r="N12" s="75">
        <f>AVERAGE(N8:N10)</f>
        <v>19.671166666666664</v>
      </c>
      <c r="O12" s="74"/>
      <c r="P12" s="75">
        <f>AVERAGE(P8:P10)</f>
        <v>17.114133333333335</v>
      </c>
      <c r="Q12" s="74"/>
      <c r="R12" s="75">
        <f>AVERAGE(R8:R10)</f>
        <v>15.638366666666665</v>
      </c>
      <c r="S12" s="76"/>
    </row>
    <row r="13" spans="1:20" x14ac:dyDescent="0.3">
      <c r="A13" s="73" t="s">
        <v>28</v>
      </c>
      <c r="B13" s="74"/>
      <c r="C13" s="74"/>
      <c r="D13" s="75">
        <f>MIN(D8:D10)</f>
        <v>-0.37519999999999998</v>
      </c>
      <c r="E13" s="74"/>
      <c r="F13" s="75">
        <f>MIN(F8:F10)</f>
        <v>10.0435</v>
      </c>
      <c r="G13" s="74"/>
      <c r="H13" s="75">
        <f>MIN(H8:H10)</f>
        <v>15.853400000000001</v>
      </c>
      <c r="I13" s="74"/>
      <c r="J13" s="75">
        <f>MIN(J8:J10)</f>
        <v>35.1509</v>
      </c>
      <c r="K13" s="74"/>
      <c r="L13" s="75">
        <f>MIN(L8:L10)</f>
        <v>20.945499999999999</v>
      </c>
      <c r="M13" s="74"/>
      <c r="N13" s="75">
        <f>MIN(N8:N10)</f>
        <v>17.079599999999999</v>
      </c>
      <c r="O13" s="74"/>
      <c r="P13" s="75">
        <f>MIN(P8:P10)</f>
        <v>16.618400000000001</v>
      </c>
      <c r="Q13" s="74"/>
      <c r="R13" s="75">
        <f>MIN(R8:R10)</f>
        <v>13.572699999999999</v>
      </c>
      <c r="S13" s="76"/>
    </row>
    <row r="14" spans="1:20" ht="15" thickBot="1" x14ac:dyDescent="0.35">
      <c r="A14" s="77" t="s">
        <v>29</v>
      </c>
      <c r="B14" s="78"/>
      <c r="C14" s="78"/>
      <c r="D14" s="79">
        <f>MAX(D8:D10)</f>
        <v>7.7324999999999999</v>
      </c>
      <c r="E14" s="78"/>
      <c r="F14" s="79">
        <f>MAX(F8:F10)</f>
        <v>16.9405</v>
      </c>
      <c r="G14" s="78"/>
      <c r="H14" s="79">
        <f>MAX(H8:H10)</f>
        <v>29.674800000000001</v>
      </c>
      <c r="I14" s="78"/>
      <c r="J14" s="79">
        <f>MAX(J8:J10)</f>
        <v>62.9255</v>
      </c>
      <c r="K14" s="78"/>
      <c r="L14" s="79">
        <f>MAX(L8:L10)</f>
        <v>37.105699999999999</v>
      </c>
      <c r="M14" s="78"/>
      <c r="N14" s="79">
        <f>MAX(N8:N10)</f>
        <v>24.064499999999999</v>
      </c>
      <c r="O14" s="78"/>
      <c r="P14" s="79">
        <f>MAX(P8:P10)</f>
        <v>17.6678</v>
      </c>
      <c r="Q14" s="78"/>
      <c r="R14" s="79">
        <f>MAX(R8:R10)</f>
        <v>18.562999999999999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44530</v>
      </c>
      <c r="C8" s="65">
        <f>VLOOKUP($A8,'Return Data'!$B$7:$R$2292,4,0)</f>
        <v>75.751000000000005</v>
      </c>
      <c r="D8" s="65">
        <f>VLOOKUP($A8,'Return Data'!$B$7:$R$2292,10,0)</f>
        <v>-0.85970000000000002</v>
      </c>
      <c r="E8" s="66">
        <f t="shared" ref="E8:E21" si="0">RANK(D8,D$8:D$21,0)</f>
        <v>13</v>
      </c>
      <c r="F8" s="65">
        <f>VLOOKUP($A8,'Return Data'!$B$7:$R$2292,11,0)</f>
        <v>6.0189000000000004</v>
      </c>
      <c r="G8" s="66">
        <f t="shared" ref="G8:G21" si="1">RANK(F8,F$8:F$21,0)</f>
        <v>13</v>
      </c>
      <c r="H8" s="65">
        <f>VLOOKUP($A8,'Return Data'!$B$7:$R$2292,12,0)</f>
        <v>19.252199999999998</v>
      </c>
      <c r="I8" s="66">
        <f t="shared" ref="I8:I21" si="2">RANK(H8,H$8:H$21,0)</f>
        <v>13</v>
      </c>
      <c r="J8" s="65">
        <f>VLOOKUP($A8,'Return Data'!$B$7:$R$2292,13,0)</f>
        <v>38.828099999999999</v>
      </c>
      <c r="K8" s="66">
        <f t="shared" ref="K8:K21" si="3">RANK(J8,J$8:J$21,0)</f>
        <v>9</v>
      </c>
      <c r="L8" s="65">
        <f>VLOOKUP($A8,'Return Data'!$B$7:$R$2292,17,0)</f>
        <v>22.671099999999999</v>
      </c>
      <c r="M8" s="66">
        <f t="shared" ref="M8:M21" si="4">RANK(L8,L$8:L$21,0)</f>
        <v>9</v>
      </c>
      <c r="N8" s="65">
        <f>VLOOKUP($A8,'Return Data'!$B$7:$R$2292,14,0)</f>
        <v>12.013</v>
      </c>
      <c r="O8" s="66">
        <f t="shared" ref="O8:O19" si="5">RANK(N8,N$8:N$21,0)</f>
        <v>13</v>
      </c>
      <c r="P8" s="65">
        <f>VLOOKUP($A8,'Return Data'!$B$7:$R$2292,15,0)</f>
        <v>10.4573</v>
      </c>
      <c r="Q8" s="66">
        <f>RANK(P8,P$8:P$21,0)</f>
        <v>12</v>
      </c>
      <c r="R8" s="65">
        <f>VLOOKUP($A8,'Return Data'!$B$7:$R$2292,16,0)</f>
        <v>17.169599999999999</v>
      </c>
      <c r="S8" s="67">
        <f t="shared" ref="S8:S21" si="6">RANK(R8,R$8:R$21,0)</f>
        <v>6</v>
      </c>
    </row>
    <row r="9" spans="1:19" s="68" customFormat="1" x14ac:dyDescent="0.3">
      <c r="A9" s="63" t="s">
        <v>12</v>
      </c>
      <c r="B9" s="64">
        <f>VLOOKUP($A9,'Return Data'!$B$7:$R$2292,3,0)</f>
        <v>44530</v>
      </c>
      <c r="C9" s="65">
        <f>VLOOKUP($A9,'Return Data'!$B$7:$R$2292,4,0)</f>
        <v>458.02499999999998</v>
      </c>
      <c r="D9" s="65">
        <f>VLOOKUP($A9,'Return Data'!$B$7:$R$2292,10,0)</f>
        <v>2.7383000000000002</v>
      </c>
      <c r="E9" s="66">
        <f t="shared" si="0"/>
        <v>7</v>
      </c>
      <c r="F9" s="65">
        <f>VLOOKUP($A9,'Return Data'!$B$7:$R$2292,11,0)</f>
        <v>14.5143</v>
      </c>
      <c r="G9" s="66">
        <f t="shared" si="1"/>
        <v>4</v>
      </c>
      <c r="H9" s="65">
        <f>VLOOKUP($A9,'Return Data'!$B$7:$R$2292,12,0)</f>
        <v>22.020600000000002</v>
      </c>
      <c r="I9" s="66">
        <f t="shared" si="2"/>
        <v>7</v>
      </c>
      <c r="J9" s="65">
        <f>VLOOKUP($A9,'Return Data'!$B$7:$R$2292,13,0)</f>
        <v>42.328200000000002</v>
      </c>
      <c r="K9" s="66">
        <f t="shared" si="3"/>
        <v>6</v>
      </c>
      <c r="L9" s="65">
        <f>VLOOKUP($A9,'Return Data'!$B$7:$R$2292,17,0)</f>
        <v>22.633400000000002</v>
      </c>
      <c r="M9" s="66">
        <f t="shared" si="4"/>
        <v>10</v>
      </c>
      <c r="N9" s="65">
        <f>VLOOKUP($A9,'Return Data'!$B$7:$R$2292,14,0)</f>
        <v>15.3714</v>
      </c>
      <c r="O9" s="66">
        <f t="shared" si="5"/>
        <v>10</v>
      </c>
      <c r="P9" s="65">
        <f>VLOOKUP($A9,'Return Data'!$B$7:$R$2292,15,0)</f>
        <v>15.7209</v>
      </c>
      <c r="Q9" s="66">
        <f>RANK(P9,P$8:P$21,0)</f>
        <v>5</v>
      </c>
      <c r="R9" s="65">
        <f>VLOOKUP($A9,'Return Data'!$B$7:$R$2292,16,0)</f>
        <v>16.555900000000001</v>
      </c>
      <c r="S9" s="67">
        <f t="shared" si="6"/>
        <v>7</v>
      </c>
    </row>
    <row r="10" spans="1:19" s="68" customFormat="1" x14ac:dyDescent="0.3">
      <c r="A10" s="63" t="s">
        <v>13</v>
      </c>
      <c r="B10" s="64">
        <f>VLOOKUP($A10,'Return Data'!$B$7:$R$2292,3,0)</f>
        <v>44530</v>
      </c>
      <c r="C10" s="65">
        <f>VLOOKUP($A10,'Return Data'!$B$7:$R$2292,4,0)</f>
        <v>255.34</v>
      </c>
      <c r="D10" s="65">
        <f>VLOOKUP($A10,'Return Data'!$B$7:$R$2292,10,0)</f>
        <v>3.9445999999999999</v>
      </c>
      <c r="E10" s="66">
        <f t="shared" si="0"/>
        <v>3</v>
      </c>
      <c r="F10" s="65">
        <f>VLOOKUP($A10,'Return Data'!$B$7:$R$2292,11,0)</f>
        <v>13.0473</v>
      </c>
      <c r="G10" s="66">
        <f t="shared" si="1"/>
        <v>10</v>
      </c>
      <c r="H10" s="65">
        <f>VLOOKUP($A10,'Return Data'!$B$7:$R$2292,12,0)</f>
        <v>25.4557</v>
      </c>
      <c r="I10" s="66">
        <f t="shared" si="2"/>
        <v>2</v>
      </c>
      <c r="J10" s="65">
        <f>VLOOKUP($A10,'Return Data'!$B$7:$R$2292,13,0)</f>
        <v>46.975200000000001</v>
      </c>
      <c r="K10" s="66">
        <f t="shared" si="3"/>
        <v>3</v>
      </c>
      <c r="L10" s="65">
        <f>VLOOKUP($A10,'Return Data'!$B$7:$R$2292,17,0)</f>
        <v>29.5562</v>
      </c>
      <c r="M10" s="66">
        <f t="shared" si="4"/>
        <v>2</v>
      </c>
      <c r="N10" s="65">
        <f>VLOOKUP($A10,'Return Data'!$B$7:$R$2292,14,0)</f>
        <v>19.7501</v>
      </c>
      <c r="O10" s="66">
        <f t="shared" si="5"/>
        <v>4</v>
      </c>
      <c r="P10" s="65">
        <f>VLOOKUP($A10,'Return Data'!$B$7:$R$2292,15,0)</f>
        <v>15.1638</v>
      </c>
      <c r="Q10" s="66">
        <f>RANK(P10,P$8:P$21,0)</f>
        <v>8</v>
      </c>
      <c r="R10" s="65">
        <f>VLOOKUP($A10,'Return Data'!$B$7:$R$2292,16,0)</f>
        <v>18.071999999999999</v>
      </c>
      <c r="S10" s="67">
        <f t="shared" si="6"/>
        <v>3</v>
      </c>
    </row>
    <row r="11" spans="1:19" s="68" customFormat="1" x14ac:dyDescent="0.3">
      <c r="A11" s="63" t="s">
        <v>14</v>
      </c>
      <c r="B11" s="64">
        <f>VLOOKUP($A11,'Return Data'!$B$7:$R$2292,3,0)</f>
        <v>44530</v>
      </c>
      <c r="C11" s="65">
        <f>VLOOKUP($A11,'Return Data'!$B$7:$R$2292,4,0)</f>
        <v>15.96</v>
      </c>
      <c r="D11" s="65">
        <f>VLOOKUP($A11,'Return Data'!$B$7:$R$2292,10,0)</f>
        <v>1.0126999999999999</v>
      </c>
      <c r="E11" s="66">
        <f t="shared" si="0"/>
        <v>11</v>
      </c>
      <c r="F11" s="65">
        <f>VLOOKUP($A11,'Return Data'!$B$7:$R$2292,11,0)</f>
        <v>10.910399999999999</v>
      </c>
      <c r="G11" s="66">
        <f t="shared" si="1"/>
        <v>12</v>
      </c>
      <c r="H11" s="65">
        <f>VLOOKUP($A11,'Return Data'!$B$7:$R$2292,12,0)</f>
        <v>19.371700000000001</v>
      </c>
      <c r="I11" s="66">
        <f t="shared" si="2"/>
        <v>12</v>
      </c>
      <c r="J11" s="65">
        <f>VLOOKUP($A11,'Return Data'!$B$7:$R$2292,13,0)</f>
        <v>38.782600000000002</v>
      </c>
      <c r="K11" s="66">
        <f t="shared" si="3"/>
        <v>10</v>
      </c>
      <c r="L11" s="65">
        <f>VLOOKUP($A11,'Return Data'!$B$7:$R$2292,17,0)</f>
        <v>22.292100000000001</v>
      </c>
      <c r="M11" s="66">
        <f t="shared" si="4"/>
        <v>12</v>
      </c>
      <c r="N11" s="65">
        <f>VLOOKUP($A11,'Return Data'!$B$7:$R$2292,14,0)</f>
        <v>16.154399999999999</v>
      </c>
      <c r="O11" s="66">
        <f t="shared" si="5"/>
        <v>8</v>
      </c>
      <c r="P11" s="65"/>
      <c r="Q11" s="66"/>
      <c r="R11" s="65">
        <f>VLOOKUP($A11,'Return Data'!$B$7:$R$2292,16,0)</f>
        <v>15.3079</v>
      </c>
      <c r="S11" s="67">
        <f t="shared" si="6"/>
        <v>10</v>
      </c>
    </row>
    <row r="12" spans="1:19" s="68" customFormat="1" x14ac:dyDescent="0.3">
      <c r="A12" s="63" t="s">
        <v>15</v>
      </c>
      <c r="B12" s="64">
        <f>VLOOKUP($A12,'Return Data'!$B$7:$R$2292,3,0)</f>
        <v>44530</v>
      </c>
      <c r="C12" s="65">
        <f>VLOOKUP($A12,'Return Data'!$B$7:$R$2292,4,0)</f>
        <v>91.65</v>
      </c>
      <c r="D12" s="65">
        <f>VLOOKUP($A12,'Return Data'!$B$7:$R$2292,10,0)</f>
        <v>4.9347000000000003</v>
      </c>
      <c r="E12" s="66">
        <f t="shared" si="0"/>
        <v>2</v>
      </c>
      <c r="F12" s="65">
        <f>VLOOKUP($A12,'Return Data'!$B$7:$R$2292,11,0)</f>
        <v>16.603100000000001</v>
      </c>
      <c r="G12" s="66">
        <f t="shared" si="1"/>
        <v>1</v>
      </c>
      <c r="H12" s="65">
        <f>VLOOKUP($A12,'Return Data'!$B$7:$R$2292,12,0)</f>
        <v>33.756599999999999</v>
      </c>
      <c r="I12" s="66">
        <f t="shared" si="2"/>
        <v>1</v>
      </c>
      <c r="J12" s="65">
        <f>VLOOKUP($A12,'Return Data'!$B$7:$R$2292,13,0)</f>
        <v>65.343699999999998</v>
      </c>
      <c r="K12" s="66">
        <f t="shared" si="3"/>
        <v>1</v>
      </c>
      <c r="L12" s="65">
        <f>VLOOKUP($A12,'Return Data'!$B$7:$R$2292,17,0)</f>
        <v>34.0914</v>
      </c>
      <c r="M12" s="66">
        <f t="shared" si="4"/>
        <v>1</v>
      </c>
      <c r="N12" s="65">
        <f>VLOOKUP($A12,'Return Data'!$B$7:$R$2292,14,0)</f>
        <v>20.235900000000001</v>
      </c>
      <c r="O12" s="66">
        <f t="shared" si="5"/>
        <v>1</v>
      </c>
      <c r="P12" s="65">
        <f>VLOOKUP($A12,'Return Data'!$B$7:$R$2292,15,0)</f>
        <v>18.7453</v>
      </c>
      <c r="Q12" s="66">
        <f t="shared" ref="Q12:Q19" si="7">RANK(P12,P$8:P$21,0)</f>
        <v>1</v>
      </c>
      <c r="R12" s="65">
        <f>VLOOKUP($A12,'Return Data'!$B$7:$R$2292,16,0)</f>
        <v>17.4175</v>
      </c>
      <c r="S12" s="67">
        <f t="shared" si="6"/>
        <v>4</v>
      </c>
    </row>
    <row r="13" spans="1:19" s="68" customFormat="1" x14ac:dyDescent="0.3">
      <c r="A13" s="63" t="s">
        <v>16</v>
      </c>
      <c r="B13" s="64">
        <f>VLOOKUP($A13,'Return Data'!$B$7:$R$2292,3,0)</f>
        <v>44530</v>
      </c>
      <c r="C13" s="65">
        <f>VLOOKUP($A13,'Return Data'!$B$7:$R$2292,4,0)</f>
        <v>19.0442</v>
      </c>
      <c r="D13" s="65">
        <f>VLOOKUP($A13,'Return Data'!$B$7:$R$2292,10,0)</f>
        <v>2.7383999999999999</v>
      </c>
      <c r="E13" s="66">
        <f t="shared" si="0"/>
        <v>6</v>
      </c>
      <c r="F13" s="65">
        <f>VLOOKUP($A13,'Return Data'!$B$7:$R$2292,11,0)</f>
        <v>15.090199999999999</v>
      </c>
      <c r="G13" s="66">
        <f t="shared" si="1"/>
        <v>3</v>
      </c>
      <c r="H13" s="65">
        <f>VLOOKUP($A13,'Return Data'!$B$7:$R$2292,12,0)</f>
        <v>22.1526</v>
      </c>
      <c r="I13" s="66">
        <f t="shared" si="2"/>
        <v>6</v>
      </c>
      <c r="J13" s="65">
        <f>VLOOKUP($A13,'Return Data'!$B$7:$R$2292,13,0)</f>
        <v>33.662300000000002</v>
      </c>
      <c r="K13" s="66">
        <f t="shared" si="3"/>
        <v>13</v>
      </c>
      <c r="L13" s="65">
        <f>VLOOKUP($A13,'Return Data'!$B$7:$R$2292,17,0)</f>
        <v>22.341999999999999</v>
      </c>
      <c r="M13" s="66">
        <f t="shared" si="4"/>
        <v>11</v>
      </c>
      <c r="N13" s="65">
        <f>VLOOKUP($A13,'Return Data'!$B$7:$R$2292,14,0)</f>
        <v>14.720700000000001</v>
      </c>
      <c r="O13" s="66">
        <f t="shared" si="5"/>
        <v>11</v>
      </c>
      <c r="P13" s="65">
        <f>VLOOKUP($A13,'Return Data'!$B$7:$R$2292,15,0)</f>
        <v>11.2057</v>
      </c>
      <c r="Q13" s="66">
        <f t="shared" si="7"/>
        <v>10</v>
      </c>
      <c r="R13" s="65">
        <f>VLOOKUP($A13,'Return Data'!$B$7:$R$2292,16,0)</f>
        <v>10.883100000000001</v>
      </c>
      <c r="S13" s="67">
        <f t="shared" si="6"/>
        <v>14</v>
      </c>
    </row>
    <row r="14" spans="1:19" s="68" customFormat="1" x14ac:dyDescent="0.3">
      <c r="A14" s="63" t="s">
        <v>17</v>
      </c>
      <c r="B14" s="64">
        <f>VLOOKUP($A14,'Return Data'!$B$7:$R$2292,3,0)</f>
        <v>44530</v>
      </c>
      <c r="C14" s="65">
        <f>VLOOKUP($A14,'Return Data'!$B$7:$R$2292,4,0)</f>
        <v>54.344299999999997</v>
      </c>
      <c r="D14" s="65">
        <f>VLOOKUP($A14,'Return Data'!$B$7:$R$2292,10,0)</f>
        <v>2.8574000000000002</v>
      </c>
      <c r="E14" s="66">
        <f t="shared" si="0"/>
        <v>5</v>
      </c>
      <c r="F14" s="65">
        <f>VLOOKUP($A14,'Return Data'!$B$7:$R$2292,11,0)</f>
        <v>13.701000000000001</v>
      </c>
      <c r="G14" s="66">
        <f t="shared" si="1"/>
        <v>9</v>
      </c>
      <c r="H14" s="65">
        <f>VLOOKUP($A14,'Return Data'!$B$7:$R$2292,12,0)</f>
        <v>20.8416</v>
      </c>
      <c r="I14" s="66">
        <f t="shared" si="2"/>
        <v>8</v>
      </c>
      <c r="J14" s="65">
        <f>VLOOKUP($A14,'Return Data'!$B$7:$R$2292,13,0)</f>
        <v>40.871200000000002</v>
      </c>
      <c r="K14" s="66">
        <f t="shared" si="3"/>
        <v>7</v>
      </c>
      <c r="L14" s="65">
        <f>VLOOKUP($A14,'Return Data'!$B$7:$R$2292,17,0)</f>
        <v>22.896699999999999</v>
      </c>
      <c r="M14" s="66">
        <f t="shared" si="4"/>
        <v>8</v>
      </c>
      <c r="N14" s="65">
        <f>VLOOKUP($A14,'Return Data'!$B$7:$R$2292,14,0)</f>
        <v>19.637</v>
      </c>
      <c r="O14" s="66">
        <f t="shared" si="5"/>
        <v>5</v>
      </c>
      <c r="P14" s="65">
        <f>VLOOKUP($A14,'Return Data'!$B$7:$R$2292,15,0)</f>
        <v>16.7028</v>
      </c>
      <c r="Q14" s="66">
        <f t="shared" si="7"/>
        <v>3</v>
      </c>
      <c r="R14" s="65">
        <f>VLOOKUP($A14,'Return Data'!$B$7:$R$2292,16,0)</f>
        <v>15.982200000000001</v>
      </c>
      <c r="S14" s="67">
        <f t="shared" si="6"/>
        <v>8</v>
      </c>
    </row>
    <row r="15" spans="1:19" s="68" customFormat="1" x14ac:dyDescent="0.3">
      <c r="A15" s="63" t="s">
        <v>18</v>
      </c>
      <c r="B15" s="64">
        <f>VLOOKUP($A15,'Return Data'!$B$7:$R$2292,3,0)</f>
        <v>44530</v>
      </c>
      <c r="C15" s="65">
        <f>VLOOKUP($A15,'Return Data'!$B$7:$R$2292,4,0)</f>
        <v>59.966999999999999</v>
      </c>
      <c r="D15" s="65">
        <f>VLOOKUP($A15,'Return Data'!$B$7:$R$2292,10,0)</f>
        <v>2.0297999999999998</v>
      </c>
      <c r="E15" s="66">
        <f t="shared" si="0"/>
        <v>9</v>
      </c>
      <c r="F15" s="65">
        <f>VLOOKUP($A15,'Return Data'!$B$7:$R$2292,11,0)</f>
        <v>13.962400000000001</v>
      </c>
      <c r="G15" s="66">
        <f t="shared" si="1"/>
        <v>8</v>
      </c>
      <c r="H15" s="65">
        <f>VLOOKUP($A15,'Return Data'!$B$7:$R$2292,12,0)</f>
        <v>24.897400000000001</v>
      </c>
      <c r="I15" s="66">
        <f t="shared" si="2"/>
        <v>3</v>
      </c>
      <c r="J15" s="65">
        <f>VLOOKUP($A15,'Return Data'!$B$7:$R$2292,13,0)</f>
        <v>43.912700000000001</v>
      </c>
      <c r="K15" s="66">
        <f t="shared" si="3"/>
        <v>5</v>
      </c>
      <c r="L15" s="65">
        <f>VLOOKUP($A15,'Return Data'!$B$7:$R$2292,17,0)</f>
        <v>25.645600000000002</v>
      </c>
      <c r="M15" s="66">
        <f t="shared" si="4"/>
        <v>5</v>
      </c>
      <c r="N15" s="65">
        <f>VLOOKUP($A15,'Return Data'!$B$7:$R$2292,14,0)</f>
        <v>18.293600000000001</v>
      </c>
      <c r="O15" s="66">
        <f t="shared" si="5"/>
        <v>7</v>
      </c>
      <c r="P15" s="65">
        <f>VLOOKUP($A15,'Return Data'!$B$7:$R$2292,15,0)</f>
        <v>15.354799999999999</v>
      </c>
      <c r="Q15" s="66">
        <f t="shared" si="7"/>
        <v>6</v>
      </c>
      <c r="R15" s="65">
        <f>VLOOKUP($A15,'Return Data'!$B$7:$R$2292,16,0)</f>
        <v>19.462900000000001</v>
      </c>
      <c r="S15" s="67">
        <f t="shared" si="6"/>
        <v>1</v>
      </c>
    </row>
    <row r="16" spans="1:19" s="68" customFormat="1" x14ac:dyDescent="0.3">
      <c r="A16" s="63" t="s">
        <v>19</v>
      </c>
      <c r="B16" s="64">
        <f>VLOOKUP($A16,'Return Data'!$B$7:$R$2292,3,0)</f>
        <v>44530</v>
      </c>
      <c r="C16" s="65">
        <f>VLOOKUP($A16,'Return Data'!$B$7:$R$2292,4,0)</f>
        <v>126.297</v>
      </c>
      <c r="D16" s="65">
        <f>VLOOKUP($A16,'Return Data'!$B$7:$R$2292,10,0)</f>
        <v>1.9608000000000001</v>
      </c>
      <c r="E16" s="66">
        <f t="shared" si="0"/>
        <v>10</v>
      </c>
      <c r="F16" s="65">
        <f>VLOOKUP($A16,'Return Data'!$B$7:$R$2292,11,0)</f>
        <v>14.4503</v>
      </c>
      <c r="G16" s="66">
        <f t="shared" si="1"/>
        <v>5</v>
      </c>
      <c r="H16" s="65">
        <f>VLOOKUP($A16,'Return Data'!$B$7:$R$2292,12,0)</f>
        <v>24.5276</v>
      </c>
      <c r="I16" s="66">
        <f t="shared" si="2"/>
        <v>4</v>
      </c>
      <c r="J16" s="65">
        <f>VLOOKUP($A16,'Return Data'!$B$7:$R$2292,13,0)</f>
        <v>46.328499999999998</v>
      </c>
      <c r="K16" s="66">
        <f t="shared" si="3"/>
        <v>4</v>
      </c>
      <c r="L16" s="65">
        <f>VLOOKUP($A16,'Return Data'!$B$7:$R$2292,17,0)</f>
        <v>26.702100000000002</v>
      </c>
      <c r="M16" s="66">
        <f t="shared" si="4"/>
        <v>4</v>
      </c>
      <c r="N16" s="65">
        <f>VLOOKUP($A16,'Return Data'!$B$7:$R$2292,14,0)</f>
        <v>19.802499999999998</v>
      </c>
      <c r="O16" s="66">
        <f t="shared" si="5"/>
        <v>3</v>
      </c>
      <c r="P16" s="65">
        <f>VLOOKUP($A16,'Return Data'!$B$7:$R$2292,15,0)</f>
        <v>17.591799999999999</v>
      </c>
      <c r="Q16" s="66">
        <f t="shared" si="7"/>
        <v>2</v>
      </c>
      <c r="R16" s="65">
        <f>VLOOKUP($A16,'Return Data'!$B$7:$R$2292,16,0)</f>
        <v>15.7286</v>
      </c>
      <c r="S16" s="67">
        <f t="shared" si="6"/>
        <v>9</v>
      </c>
    </row>
    <row r="17" spans="1:21" s="68" customFormat="1" x14ac:dyDescent="0.3">
      <c r="A17" s="63" t="s">
        <v>20</v>
      </c>
      <c r="B17" s="64">
        <f>VLOOKUP($A17,'Return Data'!$B$7:$R$2292,3,0)</f>
        <v>44530</v>
      </c>
      <c r="C17" s="65">
        <f>VLOOKUP($A17,'Return Data'!$B$7:$R$2292,4,0)</f>
        <v>75.03</v>
      </c>
      <c r="D17" s="65">
        <f>VLOOKUP($A17,'Return Data'!$B$7:$R$2292,10,0)</f>
        <v>-1.6902999999999999</v>
      </c>
      <c r="E17" s="66">
        <f t="shared" si="0"/>
        <v>14</v>
      </c>
      <c r="F17" s="65">
        <f>VLOOKUP($A17,'Return Data'!$B$7:$R$2292,11,0)</f>
        <v>5.0105000000000004</v>
      </c>
      <c r="G17" s="66">
        <f t="shared" si="1"/>
        <v>14</v>
      </c>
      <c r="H17" s="65">
        <f>VLOOKUP($A17,'Return Data'!$B$7:$R$2292,12,0)</f>
        <v>14.1835</v>
      </c>
      <c r="I17" s="66">
        <f t="shared" si="2"/>
        <v>14</v>
      </c>
      <c r="J17" s="65">
        <f>VLOOKUP($A17,'Return Data'!$B$7:$R$2292,13,0)</f>
        <v>30.147400000000001</v>
      </c>
      <c r="K17" s="66">
        <f t="shared" si="3"/>
        <v>14</v>
      </c>
      <c r="L17" s="65">
        <f>VLOOKUP($A17,'Return Data'!$B$7:$R$2292,17,0)</f>
        <v>18.3475</v>
      </c>
      <c r="M17" s="66">
        <f t="shared" si="4"/>
        <v>14</v>
      </c>
      <c r="N17" s="65">
        <f>VLOOKUP($A17,'Return Data'!$B$7:$R$2292,14,0)</f>
        <v>12.0268</v>
      </c>
      <c r="O17" s="66">
        <f t="shared" si="5"/>
        <v>12</v>
      </c>
      <c r="P17" s="65">
        <f>VLOOKUP($A17,'Return Data'!$B$7:$R$2292,15,0)</f>
        <v>11.0319</v>
      </c>
      <c r="Q17" s="66">
        <f t="shared" si="7"/>
        <v>11</v>
      </c>
      <c r="R17" s="65">
        <f>VLOOKUP($A17,'Return Data'!$B$7:$R$2292,16,0)</f>
        <v>13.6699</v>
      </c>
      <c r="S17" s="67">
        <f t="shared" si="6"/>
        <v>13</v>
      </c>
    </row>
    <row r="18" spans="1:21" s="68" customFormat="1" x14ac:dyDescent="0.3">
      <c r="A18" s="63" t="s">
        <v>21</v>
      </c>
      <c r="B18" s="64">
        <f>VLOOKUP($A18,'Return Data'!$B$7:$R$2292,3,0)</f>
        <v>44530</v>
      </c>
      <c r="C18" s="65">
        <f>VLOOKUP($A18,'Return Data'!$B$7:$R$2292,4,0)</f>
        <v>211.5675</v>
      </c>
      <c r="D18" s="65">
        <f>VLOOKUP($A18,'Return Data'!$B$7:$R$2292,10,0)</f>
        <v>3.6265000000000001</v>
      </c>
      <c r="E18" s="66">
        <f t="shared" si="0"/>
        <v>4</v>
      </c>
      <c r="F18" s="65">
        <f>VLOOKUP($A18,'Return Data'!$B$7:$R$2292,11,0)</f>
        <v>14.1381</v>
      </c>
      <c r="G18" s="66">
        <f t="shared" si="1"/>
        <v>6</v>
      </c>
      <c r="H18" s="65">
        <f>VLOOKUP($A18,'Return Data'!$B$7:$R$2292,12,0)</f>
        <v>20.431699999999999</v>
      </c>
      <c r="I18" s="66">
        <f t="shared" si="2"/>
        <v>9</v>
      </c>
      <c r="J18" s="65">
        <f>VLOOKUP($A18,'Return Data'!$B$7:$R$2292,13,0)</f>
        <v>34.0182</v>
      </c>
      <c r="K18" s="66">
        <f t="shared" si="3"/>
        <v>12</v>
      </c>
      <c r="L18" s="65">
        <f>VLOOKUP($A18,'Return Data'!$B$7:$R$2292,17,0)</f>
        <v>20.1494</v>
      </c>
      <c r="M18" s="66">
        <f t="shared" si="4"/>
        <v>13</v>
      </c>
      <c r="N18" s="65">
        <f>VLOOKUP($A18,'Return Data'!$B$7:$R$2292,14,0)</f>
        <v>16.084099999999999</v>
      </c>
      <c r="O18" s="66">
        <f t="shared" si="5"/>
        <v>9</v>
      </c>
      <c r="P18" s="65">
        <f>VLOOKUP($A18,'Return Data'!$B$7:$R$2292,15,0)</f>
        <v>15.1654</v>
      </c>
      <c r="Q18" s="66">
        <f t="shared" si="7"/>
        <v>7</v>
      </c>
      <c r="R18" s="65">
        <f>VLOOKUP($A18,'Return Data'!$B$7:$R$2292,16,0)</f>
        <v>17.366399999999999</v>
      </c>
      <c r="S18" s="67">
        <f t="shared" si="6"/>
        <v>5</v>
      </c>
    </row>
    <row r="19" spans="1:21" s="68" customFormat="1" x14ac:dyDescent="0.3">
      <c r="A19" s="63" t="s">
        <v>24</v>
      </c>
      <c r="B19" s="64">
        <f>VLOOKUP($A19,'Return Data'!$B$7:$R$2292,3,0)</f>
        <v>44530</v>
      </c>
      <c r="C19" s="65">
        <f>VLOOKUP($A19,'Return Data'!$B$7:$R$2292,4,0)</f>
        <v>417.8877</v>
      </c>
      <c r="D19" s="65">
        <f>VLOOKUP($A19,'Return Data'!$B$7:$R$2292,10,0)</f>
        <v>6.1082999999999998</v>
      </c>
      <c r="E19" s="66">
        <f t="shared" si="0"/>
        <v>1</v>
      </c>
      <c r="F19" s="65">
        <f>VLOOKUP($A19,'Return Data'!$B$7:$R$2292,11,0)</f>
        <v>15.8345</v>
      </c>
      <c r="G19" s="66">
        <f t="shared" si="1"/>
        <v>2</v>
      </c>
      <c r="H19" s="65">
        <f>VLOOKUP($A19,'Return Data'!$B$7:$R$2292,12,0)</f>
        <v>23.0655</v>
      </c>
      <c r="I19" s="66">
        <f t="shared" si="2"/>
        <v>5</v>
      </c>
      <c r="J19" s="65">
        <f>VLOOKUP($A19,'Return Data'!$B$7:$R$2292,13,0)</f>
        <v>55.647599999999997</v>
      </c>
      <c r="K19" s="66">
        <f t="shared" si="3"/>
        <v>2</v>
      </c>
      <c r="L19" s="65">
        <f>VLOOKUP($A19,'Return Data'!$B$7:$R$2292,17,0)</f>
        <v>27.844899999999999</v>
      </c>
      <c r="M19" s="66">
        <f t="shared" si="4"/>
        <v>3</v>
      </c>
      <c r="N19" s="65">
        <f>VLOOKUP($A19,'Return Data'!$B$7:$R$2292,14,0)</f>
        <v>18.4346</v>
      </c>
      <c r="O19" s="66">
        <f t="shared" si="5"/>
        <v>6</v>
      </c>
      <c r="P19" s="65">
        <f>VLOOKUP($A19,'Return Data'!$B$7:$R$2292,15,0)</f>
        <v>14.664899999999999</v>
      </c>
      <c r="Q19" s="66">
        <f t="shared" si="7"/>
        <v>9</v>
      </c>
      <c r="R19" s="65">
        <f>VLOOKUP($A19,'Return Data'!$B$7:$R$2292,16,0)</f>
        <v>14.3973</v>
      </c>
      <c r="S19" s="67">
        <f t="shared" si="6"/>
        <v>11</v>
      </c>
    </row>
    <row r="20" spans="1:21" s="68" customFormat="1" x14ac:dyDescent="0.3">
      <c r="A20" s="63" t="s">
        <v>25</v>
      </c>
      <c r="B20" s="64">
        <f>VLOOKUP($A20,'Return Data'!$B$7:$R$2292,3,0)</f>
        <v>44530</v>
      </c>
      <c r="C20" s="65">
        <f>VLOOKUP($A20,'Return Data'!$B$7:$R$2292,4,0)</f>
        <v>16.64</v>
      </c>
      <c r="D20" s="65">
        <f>VLOOKUP($A20,'Return Data'!$B$7:$R$2292,10,0)</f>
        <v>2.2113</v>
      </c>
      <c r="E20" s="66">
        <f t="shared" si="0"/>
        <v>8</v>
      </c>
      <c r="F20" s="65">
        <f>VLOOKUP($A20,'Return Data'!$B$7:$R$2292,11,0)</f>
        <v>13.9726</v>
      </c>
      <c r="G20" s="66">
        <f t="shared" si="1"/>
        <v>7</v>
      </c>
      <c r="H20" s="65">
        <f>VLOOKUP($A20,'Return Data'!$B$7:$R$2292,12,0)</f>
        <v>19.4544</v>
      </c>
      <c r="I20" s="66">
        <f t="shared" si="2"/>
        <v>11</v>
      </c>
      <c r="J20" s="65">
        <f>VLOOKUP($A20,'Return Data'!$B$7:$R$2292,13,0)</f>
        <v>39.714500000000001</v>
      </c>
      <c r="K20" s="66">
        <f t="shared" si="3"/>
        <v>8</v>
      </c>
      <c r="L20" s="65">
        <f>VLOOKUP($A20,'Return Data'!$B$7:$R$2292,17,0)</f>
        <v>23.881799999999998</v>
      </c>
      <c r="M20" s="66">
        <f t="shared" si="4"/>
        <v>7</v>
      </c>
      <c r="N20" s="65"/>
      <c r="O20" s="66"/>
      <c r="P20" s="65"/>
      <c r="Q20" s="66"/>
      <c r="R20" s="65">
        <f>VLOOKUP($A20,'Return Data'!$B$7:$R$2292,16,0)</f>
        <v>18.573599999999999</v>
      </c>
      <c r="S20" s="67">
        <f t="shared" si="6"/>
        <v>2</v>
      </c>
    </row>
    <row r="21" spans="1:21" s="68" customFormat="1" x14ac:dyDescent="0.3">
      <c r="A21" s="63" t="s">
        <v>26</v>
      </c>
      <c r="B21" s="64">
        <f>VLOOKUP($A21,'Return Data'!$B$7:$R$2292,3,0)</f>
        <v>44530</v>
      </c>
      <c r="C21" s="65">
        <f>VLOOKUP($A21,'Return Data'!$B$7:$R$2292,4,0)</f>
        <v>104.4764</v>
      </c>
      <c r="D21" s="65">
        <f>VLOOKUP($A21,'Return Data'!$B$7:$R$2292,10,0)</f>
        <v>0.66420000000000001</v>
      </c>
      <c r="E21" s="66">
        <f t="shared" si="0"/>
        <v>12</v>
      </c>
      <c r="F21" s="65">
        <f>VLOOKUP($A21,'Return Data'!$B$7:$R$2292,11,0)</f>
        <v>12.4688</v>
      </c>
      <c r="G21" s="66">
        <f t="shared" si="1"/>
        <v>11</v>
      </c>
      <c r="H21" s="65">
        <f>VLOOKUP($A21,'Return Data'!$B$7:$R$2292,12,0)</f>
        <v>20.158300000000001</v>
      </c>
      <c r="I21" s="66">
        <f t="shared" si="2"/>
        <v>10</v>
      </c>
      <c r="J21" s="65">
        <f>VLOOKUP($A21,'Return Data'!$B$7:$R$2292,13,0)</f>
        <v>37.478200000000001</v>
      </c>
      <c r="K21" s="66">
        <f t="shared" si="3"/>
        <v>11</v>
      </c>
      <c r="L21" s="65">
        <f>VLOOKUP($A21,'Return Data'!$B$7:$R$2292,17,0)</f>
        <v>24.638200000000001</v>
      </c>
      <c r="M21" s="66">
        <f t="shared" si="4"/>
        <v>6</v>
      </c>
      <c r="N21" s="65">
        <f>VLOOKUP($A21,'Return Data'!$B$7:$R$2292,14,0)</f>
        <v>19.932099999999998</v>
      </c>
      <c r="O21" s="66">
        <f>RANK(N21,N$8:N$21,0)</f>
        <v>2</v>
      </c>
      <c r="P21" s="65">
        <f>VLOOKUP($A21,'Return Data'!$B$7:$R$2292,15,0)</f>
        <v>16.671099999999999</v>
      </c>
      <c r="Q21" s="66">
        <f>RANK(P21,P$8:P$21,0)</f>
        <v>4</v>
      </c>
      <c r="R21" s="65">
        <f>VLOOKUP($A21,'Return Data'!$B$7:$R$2292,16,0)</f>
        <v>14.0494</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2.3054999999999999</v>
      </c>
      <c r="E23" s="74"/>
      <c r="F23" s="75">
        <f>AVERAGE(F8:F21)</f>
        <v>12.837314285714285</v>
      </c>
      <c r="G23" s="74"/>
      <c r="H23" s="75">
        <f>AVERAGE(H8:H21)</f>
        <v>22.112100000000002</v>
      </c>
      <c r="I23" s="74"/>
      <c r="J23" s="75">
        <f>AVERAGE(J8:J21)</f>
        <v>42.431314285714294</v>
      </c>
      <c r="K23" s="74"/>
      <c r="L23" s="75">
        <f>AVERAGE(L8:L21)</f>
        <v>24.549457142857143</v>
      </c>
      <c r="M23" s="74"/>
      <c r="N23" s="75">
        <f>AVERAGE(N8:N21)</f>
        <v>17.112015384615383</v>
      </c>
      <c r="O23" s="74"/>
      <c r="P23" s="75">
        <f>AVERAGE(P8:P21)</f>
        <v>14.872974999999999</v>
      </c>
      <c r="Q23" s="74"/>
      <c r="R23" s="75">
        <f>AVERAGE(R8:R21)</f>
        <v>16.045449999999999</v>
      </c>
      <c r="S23" s="76"/>
    </row>
    <row r="24" spans="1:21" s="68" customFormat="1" x14ac:dyDescent="0.3">
      <c r="A24" s="73" t="s">
        <v>28</v>
      </c>
      <c r="B24" s="74"/>
      <c r="C24" s="74"/>
      <c r="D24" s="75">
        <f>MIN(D8:D21)</f>
        <v>-1.6902999999999999</v>
      </c>
      <c r="E24" s="74"/>
      <c r="F24" s="75">
        <f>MIN(F8:F21)</f>
        <v>5.0105000000000004</v>
      </c>
      <c r="G24" s="74"/>
      <c r="H24" s="75">
        <f>MIN(H8:H21)</f>
        <v>14.1835</v>
      </c>
      <c r="I24" s="74"/>
      <c r="J24" s="75">
        <f>MIN(J8:J21)</f>
        <v>30.147400000000001</v>
      </c>
      <c r="K24" s="74"/>
      <c r="L24" s="75">
        <f>MIN(L8:L21)</f>
        <v>18.3475</v>
      </c>
      <c r="M24" s="74"/>
      <c r="N24" s="75">
        <f>MIN(N8:N21)</f>
        <v>12.013</v>
      </c>
      <c r="O24" s="74"/>
      <c r="P24" s="75">
        <f>MIN(P8:P21)</f>
        <v>10.4573</v>
      </c>
      <c r="Q24" s="74"/>
      <c r="R24" s="75">
        <f>MIN(R8:R21)</f>
        <v>10.883100000000001</v>
      </c>
      <c r="S24" s="76"/>
    </row>
    <row r="25" spans="1:21" s="68" customFormat="1" ht="15" thickBot="1" x14ac:dyDescent="0.35">
      <c r="A25" s="77" t="s">
        <v>29</v>
      </c>
      <c r="B25" s="78"/>
      <c r="C25" s="78"/>
      <c r="D25" s="79">
        <f>MAX(D8:D21)</f>
        <v>6.1082999999999998</v>
      </c>
      <c r="E25" s="78"/>
      <c r="F25" s="79">
        <f>MAX(F8:F21)</f>
        <v>16.603100000000001</v>
      </c>
      <c r="G25" s="78"/>
      <c r="H25" s="79">
        <f>MAX(H8:H21)</f>
        <v>33.756599999999999</v>
      </c>
      <c r="I25" s="78"/>
      <c r="J25" s="79">
        <f>MAX(J8:J21)</f>
        <v>65.343699999999998</v>
      </c>
      <c r="K25" s="78"/>
      <c r="L25" s="79">
        <f>MAX(L8:L21)</f>
        <v>34.0914</v>
      </c>
      <c r="M25" s="78"/>
      <c r="N25" s="79">
        <f>MAX(N8:N21)</f>
        <v>20.235900000000001</v>
      </c>
      <c r="O25" s="78"/>
      <c r="P25" s="79">
        <f>MAX(P8:P21)</f>
        <v>18.7453</v>
      </c>
      <c r="Q25" s="78"/>
      <c r="R25" s="79">
        <f>MAX(R8:R21)</f>
        <v>19.462900000000001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763</v>
      </c>
      <c r="B8" s="64">
        <f>VLOOKUP($A8,'Return Data'!$B$7:$R$2292,3,0)</f>
        <v>44530</v>
      </c>
      <c r="C8" s="65">
        <f>VLOOKUP($A8,'Return Data'!$B$7:$R$2292,4,0)</f>
        <v>262.64999999999998</v>
      </c>
      <c r="D8" s="65">
        <f>VLOOKUP($A8,'Return Data'!$B$7:$R$2292,10,0)</f>
        <v>1.3975</v>
      </c>
      <c r="E8" s="66">
        <f t="shared" ref="E8:E13" si="0">RANK(D8,D$8:D$13,0)</f>
        <v>4</v>
      </c>
      <c r="F8" s="65">
        <f>VLOOKUP($A8,'Return Data'!$B$7:$R$2292,11,0)</f>
        <v>12.8416</v>
      </c>
      <c r="G8" s="66">
        <f t="shared" ref="G8:G13" si="1">RANK(F8,F$8:F$13,0)</f>
        <v>5</v>
      </c>
      <c r="H8" s="65">
        <f>VLOOKUP($A8,'Return Data'!$B$7:$R$2292,12,0)</f>
        <v>28.87</v>
      </c>
      <c r="I8" s="66">
        <f t="shared" ref="I8:I13" si="2">RANK(H8,H$8:H$13,0)</f>
        <v>3</v>
      </c>
      <c r="J8" s="65">
        <f>VLOOKUP($A8,'Return Data'!$B$7:$R$2292,13,0)</f>
        <v>39.7074</v>
      </c>
      <c r="K8" s="66">
        <f t="shared" ref="K8:K13" si="3">RANK(J8,J$8:J$13,0)</f>
        <v>4</v>
      </c>
      <c r="L8" s="65">
        <f>VLOOKUP($A8,'Return Data'!$B$7:$R$2292,17,0)</f>
        <v>24.855699999999999</v>
      </c>
      <c r="M8" s="66">
        <f>RANK(L8,L$8:L$13,0)</f>
        <v>4</v>
      </c>
      <c r="N8" s="65">
        <f>VLOOKUP($A8,'Return Data'!$B$7:$R$2292,14,0)</f>
        <v>17.3733</v>
      </c>
      <c r="O8" s="66">
        <f>RANK(N8,N$8:N$13,0)</f>
        <v>5</v>
      </c>
      <c r="P8" s="65">
        <f>VLOOKUP($A8,'Return Data'!$B$7:$R$2292,15,0)</f>
        <v>12.2341</v>
      </c>
      <c r="Q8" s="66">
        <f>RANK(P8,P$8:P$13,0)</f>
        <v>5</v>
      </c>
      <c r="R8" s="65">
        <f>VLOOKUP($A8,'Return Data'!$B$7:$R$2292,16,0)</f>
        <v>12.017200000000001</v>
      </c>
      <c r="S8" s="67">
        <f t="shared" ref="S8:S13" si="4">RANK(R8,R$8:R$13,0)</f>
        <v>6</v>
      </c>
    </row>
    <row r="9" spans="1:20" x14ac:dyDescent="0.3">
      <c r="A9" s="63" t="s">
        <v>765</v>
      </c>
      <c r="B9" s="64">
        <f>VLOOKUP($A9,'Return Data'!$B$7:$R$2292,3,0)</f>
        <v>44530</v>
      </c>
      <c r="C9" s="65">
        <f>VLOOKUP($A9,'Return Data'!$B$7:$R$2292,4,0)</f>
        <v>27.28</v>
      </c>
      <c r="D9" s="65">
        <f>VLOOKUP($A9,'Return Data'!$B$7:$R$2292,10,0)</f>
        <v>5.0038</v>
      </c>
      <c r="E9" s="66">
        <f t="shared" si="0"/>
        <v>2</v>
      </c>
      <c r="F9" s="65">
        <f>VLOOKUP($A9,'Return Data'!$B$7:$R$2292,11,0)</f>
        <v>18.7119</v>
      </c>
      <c r="G9" s="66">
        <f t="shared" si="1"/>
        <v>1</v>
      </c>
      <c r="H9" s="65">
        <f>VLOOKUP($A9,'Return Data'!$B$7:$R$2292,12,0)</f>
        <v>31.280100000000001</v>
      </c>
      <c r="I9" s="66">
        <f t="shared" si="2"/>
        <v>1</v>
      </c>
      <c r="J9" s="65">
        <f>VLOOKUP($A9,'Return Data'!$B$7:$R$2292,13,0)</f>
        <v>56.421999999999997</v>
      </c>
      <c r="K9" s="66">
        <f t="shared" si="3"/>
        <v>1</v>
      </c>
      <c r="L9" s="65">
        <f>VLOOKUP($A9,'Return Data'!$B$7:$R$2292,17,0)</f>
        <v>28.4161</v>
      </c>
      <c r="M9" s="66">
        <f>RANK(L9,L$8:L$13,0)</f>
        <v>2</v>
      </c>
      <c r="N9" s="65">
        <f>VLOOKUP($A9,'Return Data'!$B$7:$R$2292,14,0)</f>
        <v>17.966699999999999</v>
      </c>
      <c r="O9" s="66">
        <f>RANK(N9,N$8:N$13,0)</f>
        <v>4</v>
      </c>
      <c r="P9" s="65">
        <f>VLOOKUP($A9,'Return Data'!$B$7:$R$2292,15,0)</f>
        <v>14.6435</v>
      </c>
      <c r="Q9" s="66">
        <f>RANK(P9,P$8:P$13,0)</f>
        <v>4</v>
      </c>
      <c r="R9" s="65">
        <f>VLOOKUP($A9,'Return Data'!$B$7:$R$2292,16,0)</f>
        <v>14.2203</v>
      </c>
      <c r="S9" s="67">
        <f t="shared" si="4"/>
        <v>4</v>
      </c>
    </row>
    <row r="10" spans="1:20" x14ac:dyDescent="0.3">
      <c r="A10" s="63" t="s">
        <v>766</v>
      </c>
      <c r="B10" s="64">
        <f>VLOOKUP($A10,'Return Data'!$B$7:$R$2292,3,0)</f>
        <v>44530</v>
      </c>
      <c r="C10" s="65">
        <f>VLOOKUP($A10,'Return Data'!$B$7:$R$2292,4,0)</f>
        <v>17.7</v>
      </c>
      <c r="D10" s="65">
        <f>VLOOKUP($A10,'Return Data'!$B$7:$R$2292,10,0)</f>
        <v>4.5480999999999998</v>
      </c>
      <c r="E10" s="66">
        <f t="shared" si="0"/>
        <v>3</v>
      </c>
      <c r="F10" s="65">
        <f>VLOOKUP($A10,'Return Data'!$B$7:$R$2292,11,0)</f>
        <v>15.0845</v>
      </c>
      <c r="G10" s="66">
        <f t="shared" si="1"/>
        <v>3</v>
      </c>
      <c r="H10" s="65">
        <f>VLOOKUP($A10,'Return Data'!$B$7:$R$2292,12,0)</f>
        <v>25.354099999999999</v>
      </c>
      <c r="I10" s="66">
        <f t="shared" si="2"/>
        <v>5</v>
      </c>
      <c r="J10" s="65">
        <f>VLOOKUP($A10,'Return Data'!$B$7:$R$2292,13,0)</f>
        <v>36.574100000000001</v>
      </c>
      <c r="K10" s="66">
        <f t="shared" si="3"/>
        <v>6</v>
      </c>
      <c r="L10" s="65"/>
      <c r="M10" s="66"/>
      <c r="N10" s="65"/>
      <c r="O10" s="66"/>
      <c r="P10" s="65"/>
      <c r="Q10" s="66"/>
      <c r="R10" s="65">
        <f>VLOOKUP($A10,'Return Data'!$B$7:$R$2292,16,0)</f>
        <v>21.3935</v>
      </c>
      <c r="S10" s="67">
        <f t="shared" si="4"/>
        <v>1</v>
      </c>
    </row>
    <row r="11" spans="1:20" x14ac:dyDescent="0.3">
      <c r="A11" s="63" t="s">
        <v>769</v>
      </c>
      <c r="B11" s="64">
        <f>VLOOKUP($A11,'Return Data'!$B$7:$R$2292,3,0)</f>
        <v>44530</v>
      </c>
      <c r="C11" s="65">
        <f>VLOOKUP($A11,'Return Data'!$B$7:$R$2292,4,0)</f>
        <v>87.36</v>
      </c>
      <c r="D11" s="65">
        <f>VLOOKUP($A11,'Return Data'!$B$7:$R$2292,10,0)</f>
        <v>-1.0532999999999999</v>
      </c>
      <c r="E11" s="66">
        <f t="shared" si="0"/>
        <v>6</v>
      </c>
      <c r="F11" s="65">
        <f>VLOOKUP($A11,'Return Data'!$B$7:$R$2292,11,0)</f>
        <v>12.606299999999999</v>
      </c>
      <c r="G11" s="66">
        <f t="shared" si="1"/>
        <v>6</v>
      </c>
      <c r="H11" s="65">
        <f>VLOOKUP($A11,'Return Data'!$B$7:$R$2292,12,0)</f>
        <v>21.9771</v>
      </c>
      <c r="I11" s="66">
        <f t="shared" si="2"/>
        <v>6</v>
      </c>
      <c r="J11" s="65">
        <f>VLOOKUP($A11,'Return Data'!$B$7:$R$2292,13,0)</f>
        <v>37.142899999999997</v>
      </c>
      <c r="K11" s="66">
        <f t="shared" si="3"/>
        <v>5</v>
      </c>
      <c r="L11" s="65">
        <f>VLOOKUP($A11,'Return Data'!$B$7:$R$2292,17,0)</f>
        <v>24.702000000000002</v>
      </c>
      <c r="M11" s="66">
        <f>RANK(L11,L$8:L$13,0)</f>
        <v>5</v>
      </c>
      <c r="N11" s="65">
        <f>VLOOKUP($A11,'Return Data'!$B$7:$R$2292,14,0)</f>
        <v>18.0044</v>
      </c>
      <c r="O11" s="66">
        <f>RANK(N11,N$8:N$13,0)</f>
        <v>3</v>
      </c>
      <c r="P11" s="65">
        <f>VLOOKUP($A11,'Return Data'!$B$7:$R$2292,15,0)</f>
        <v>17.4087</v>
      </c>
      <c r="Q11" s="66">
        <f>RANK(P11,P$8:P$13,0)</f>
        <v>2</v>
      </c>
      <c r="R11" s="65">
        <f>VLOOKUP($A11,'Return Data'!$B$7:$R$2292,16,0)</f>
        <v>14.331799999999999</v>
      </c>
      <c r="S11" s="67">
        <f t="shared" si="4"/>
        <v>3</v>
      </c>
    </row>
    <row r="12" spans="1:20" x14ac:dyDescent="0.3">
      <c r="A12" s="63" t="s">
        <v>771</v>
      </c>
      <c r="B12" s="64">
        <f>VLOOKUP($A12,'Return Data'!$B$7:$R$2292,3,0)</f>
        <v>44530</v>
      </c>
      <c r="C12" s="65">
        <f>VLOOKUP($A12,'Return Data'!$B$7:$R$2292,4,0)</f>
        <v>84.843699999999998</v>
      </c>
      <c r="D12" s="65">
        <f>VLOOKUP($A12,'Return Data'!$B$7:$R$2292,10,0)</f>
        <v>5.7962999999999996</v>
      </c>
      <c r="E12" s="66">
        <f t="shared" si="0"/>
        <v>1</v>
      </c>
      <c r="F12" s="65">
        <f>VLOOKUP($A12,'Return Data'!$B$7:$R$2292,11,0)</f>
        <v>17.1067</v>
      </c>
      <c r="G12" s="66">
        <f t="shared" si="1"/>
        <v>2</v>
      </c>
      <c r="H12" s="65">
        <f>VLOOKUP($A12,'Return Data'!$B$7:$R$2292,12,0)</f>
        <v>29.408300000000001</v>
      </c>
      <c r="I12" s="66">
        <f t="shared" si="2"/>
        <v>2</v>
      </c>
      <c r="J12" s="65">
        <f>VLOOKUP($A12,'Return Data'!$B$7:$R$2292,13,0)</f>
        <v>54.805100000000003</v>
      </c>
      <c r="K12" s="66">
        <f t="shared" si="3"/>
        <v>2</v>
      </c>
      <c r="L12" s="65">
        <f>VLOOKUP($A12,'Return Data'!$B$7:$R$2292,17,0)</f>
        <v>32.851399999999998</v>
      </c>
      <c r="M12" s="66">
        <f>RANK(L12,L$8:L$13,0)</f>
        <v>1</v>
      </c>
      <c r="N12" s="65">
        <f>VLOOKUP($A12,'Return Data'!$B$7:$R$2292,14,0)</f>
        <v>22.998799999999999</v>
      </c>
      <c r="O12" s="66">
        <f>RANK(N12,N$8:N$13,0)</f>
        <v>1</v>
      </c>
      <c r="P12" s="65">
        <f>VLOOKUP($A12,'Return Data'!$B$7:$R$2292,15,0)</f>
        <v>17.840299999999999</v>
      </c>
      <c r="Q12" s="66">
        <f>RANK(P12,P$8:P$13,0)</f>
        <v>1</v>
      </c>
      <c r="R12" s="65">
        <f>VLOOKUP($A12,'Return Data'!$B$7:$R$2292,16,0)</f>
        <v>15.553100000000001</v>
      </c>
      <c r="S12" s="67">
        <f t="shared" si="4"/>
        <v>2</v>
      </c>
    </row>
    <row r="13" spans="1:20" x14ac:dyDescent="0.3">
      <c r="A13" s="63" t="s">
        <v>772</v>
      </c>
      <c r="B13" s="64">
        <f>VLOOKUP($A13,'Return Data'!$B$7:$R$2292,3,0)</f>
        <v>44530</v>
      </c>
      <c r="C13" s="65">
        <f>VLOOKUP($A13,'Return Data'!$B$7:$R$2292,4,0)</f>
        <v>109.6271</v>
      </c>
      <c r="D13" s="65">
        <f>VLOOKUP($A13,'Return Data'!$B$7:$R$2292,10,0)</f>
        <v>-0.57589999999999997</v>
      </c>
      <c r="E13" s="66">
        <f t="shared" si="0"/>
        <v>5</v>
      </c>
      <c r="F13" s="65">
        <f>VLOOKUP($A13,'Return Data'!$B$7:$R$2292,11,0)</f>
        <v>14.7182</v>
      </c>
      <c r="G13" s="66">
        <f t="shared" si="1"/>
        <v>4</v>
      </c>
      <c r="H13" s="65">
        <f>VLOOKUP($A13,'Return Data'!$B$7:$R$2292,12,0)</f>
        <v>28.1219</v>
      </c>
      <c r="I13" s="66">
        <f t="shared" si="2"/>
        <v>4</v>
      </c>
      <c r="J13" s="65">
        <f>VLOOKUP($A13,'Return Data'!$B$7:$R$2292,13,0)</f>
        <v>44.6541</v>
      </c>
      <c r="K13" s="66">
        <f t="shared" si="3"/>
        <v>3</v>
      </c>
      <c r="L13" s="65">
        <f>VLOOKUP($A13,'Return Data'!$B$7:$R$2292,17,0)</f>
        <v>26.554500000000001</v>
      </c>
      <c r="M13" s="66">
        <f>RANK(L13,L$8:L$13,0)</f>
        <v>3</v>
      </c>
      <c r="N13" s="65">
        <f>VLOOKUP($A13,'Return Data'!$B$7:$R$2292,14,0)</f>
        <v>19.342099999999999</v>
      </c>
      <c r="O13" s="66">
        <f>RANK(N13,N$8:N$13,0)</f>
        <v>2</v>
      </c>
      <c r="P13" s="65">
        <f>VLOOKUP($A13,'Return Data'!$B$7:$R$2292,15,0)</f>
        <v>16.597300000000001</v>
      </c>
      <c r="Q13" s="66">
        <f>RANK(P13,P$8:P$13,0)</f>
        <v>3</v>
      </c>
      <c r="R13" s="65">
        <f>VLOOKUP($A13,'Return Data'!$B$7:$R$2292,16,0)</f>
        <v>13.7316</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2.5194166666666664</v>
      </c>
      <c r="E15" s="74"/>
      <c r="F15" s="75">
        <f>AVERAGE(F8:F13)</f>
        <v>15.178199999999999</v>
      </c>
      <c r="G15" s="74"/>
      <c r="H15" s="75">
        <f>AVERAGE(H8:H13)</f>
        <v>27.50191666666667</v>
      </c>
      <c r="I15" s="74"/>
      <c r="J15" s="75">
        <f>AVERAGE(J8:J13)</f>
        <v>44.884266666666669</v>
      </c>
      <c r="K15" s="74"/>
      <c r="L15" s="75">
        <f>AVERAGE(L8:L13)</f>
        <v>27.475939999999998</v>
      </c>
      <c r="M15" s="74"/>
      <c r="N15" s="75">
        <f>AVERAGE(N8:N13)</f>
        <v>19.137060000000002</v>
      </c>
      <c r="O15" s="74"/>
      <c r="P15" s="75">
        <f>AVERAGE(P8:P13)</f>
        <v>15.74478</v>
      </c>
      <c r="Q15" s="74"/>
      <c r="R15" s="75">
        <f>AVERAGE(R8:R13)</f>
        <v>15.207916666666668</v>
      </c>
      <c r="S15" s="76"/>
    </row>
    <row r="16" spans="1:20" x14ac:dyDescent="0.3">
      <c r="A16" s="73" t="s">
        <v>28</v>
      </c>
      <c r="B16" s="74"/>
      <c r="C16" s="74"/>
      <c r="D16" s="75">
        <f>MIN(D8:D13)</f>
        <v>-1.0532999999999999</v>
      </c>
      <c r="E16" s="74"/>
      <c r="F16" s="75">
        <f>MIN(F8:F13)</f>
        <v>12.606299999999999</v>
      </c>
      <c r="G16" s="74"/>
      <c r="H16" s="75">
        <f>MIN(H8:H13)</f>
        <v>21.9771</v>
      </c>
      <c r="I16" s="74"/>
      <c r="J16" s="75">
        <f>MIN(J8:J13)</f>
        <v>36.574100000000001</v>
      </c>
      <c r="K16" s="74"/>
      <c r="L16" s="75">
        <f>MIN(L8:L13)</f>
        <v>24.702000000000002</v>
      </c>
      <c r="M16" s="74"/>
      <c r="N16" s="75">
        <f>MIN(N8:N13)</f>
        <v>17.3733</v>
      </c>
      <c r="O16" s="74"/>
      <c r="P16" s="75">
        <f>MIN(P8:P13)</f>
        <v>12.2341</v>
      </c>
      <c r="Q16" s="74"/>
      <c r="R16" s="75">
        <f>MIN(R8:R13)</f>
        <v>12.017200000000001</v>
      </c>
      <c r="S16" s="76"/>
    </row>
    <row r="17" spans="1:19" ht="15" thickBot="1" x14ac:dyDescent="0.35">
      <c r="A17" s="77" t="s">
        <v>29</v>
      </c>
      <c r="B17" s="78"/>
      <c r="C17" s="78"/>
      <c r="D17" s="79">
        <f>MAX(D8:D13)</f>
        <v>5.7962999999999996</v>
      </c>
      <c r="E17" s="78"/>
      <c r="F17" s="79">
        <f>MAX(F8:F13)</f>
        <v>18.7119</v>
      </c>
      <c r="G17" s="78"/>
      <c r="H17" s="79">
        <f>MAX(H8:H13)</f>
        <v>31.280100000000001</v>
      </c>
      <c r="I17" s="78"/>
      <c r="J17" s="79">
        <f>MAX(J8:J13)</f>
        <v>56.421999999999997</v>
      </c>
      <c r="K17" s="78"/>
      <c r="L17" s="79">
        <f>MAX(L8:L13)</f>
        <v>32.851399999999998</v>
      </c>
      <c r="M17" s="78"/>
      <c r="N17" s="79">
        <f>MAX(N8:N13)</f>
        <v>22.998799999999999</v>
      </c>
      <c r="O17" s="78"/>
      <c r="P17" s="79">
        <f>MAX(P8:P13)</f>
        <v>17.840299999999999</v>
      </c>
      <c r="Q17" s="78"/>
      <c r="R17" s="79">
        <f>MAX(R8:R13)</f>
        <v>21.3935</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762</v>
      </c>
      <c r="B8" s="64">
        <f>VLOOKUP($A8,'Return Data'!$B$7:$R$2292,3,0)</f>
        <v>44530</v>
      </c>
      <c r="C8" s="65">
        <f>VLOOKUP($A8,'Return Data'!$B$7:$R$2292,4,0)</f>
        <v>245.99</v>
      </c>
      <c r="D8" s="65">
        <f>VLOOKUP($A8,'Return Data'!$B$7:$R$2292,10,0)</f>
        <v>1.2387999999999999</v>
      </c>
      <c r="E8" s="66">
        <f t="shared" ref="E8:E13" si="0">RANK(D8,D$8:D$13,0)</f>
        <v>4</v>
      </c>
      <c r="F8" s="65">
        <f>VLOOKUP($A8,'Return Data'!$B$7:$R$2292,11,0)</f>
        <v>12.4834</v>
      </c>
      <c r="G8" s="66">
        <f t="shared" ref="G8:G13" si="1">RANK(F8,F$8:F$13,0)</f>
        <v>5</v>
      </c>
      <c r="H8" s="65">
        <f>VLOOKUP($A8,'Return Data'!$B$7:$R$2292,12,0)</f>
        <v>28.2668</v>
      </c>
      <c r="I8" s="66">
        <f t="shared" ref="I8:I13" si="2">RANK(H8,H$8:H$13,0)</f>
        <v>3</v>
      </c>
      <c r="J8" s="65">
        <f>VLOOKUP($A8,'Return Data'!$B$7:$R$2292,13,0)</f>
        <v>38.828400000000002</v>
      </c>
      <c r="K8" s="66">
        <f t="shared" ref="K8:K13" si="3">RANK(J8,J$8:J$13,0)</f>
        <v>4</v>
      </c>
      <c r="L8" s="65">
        <f>VLOOKUP($A8,'Return Data'!$B$7:$R$2292,17,0)</f>
        <v>24.009499999999999</v>
      </c>
      <c r="M8" s="66">
        <f>RANK(L8,L$8:L$13,0)</f>
        <v>5</v>
      </c>
      <c r="N8" s="65">
        <f>VLOOKUP($A8,'Return Data'!$B$7:$R$2292,14,0)</f>
        <v>16.5974</v>
      </c>
      <c r="O8" s="66">
        <f>RANK(N8,N$8:N$13,0)</f>
        <v>5</v>
      </c>
      <c r="P8" s="65">
        <f>VLOOKUP($A8,'Return Data'!$B$7:$R$2292,15,0)</f>
        <v>11.446400000000001</v>
      </c>
      <c r="Q8" s="66">
        <f>RANK(P8,P$8:P$13,0)</f>
        <v>5</v>
      </c>
      <c r="R8" s="65">
        <f>VLOOKUP($A8,'Return Data'!$B$7:$R$2292,16,0)</f>
        <v>18.555099999999999</v>
      </c>
      <c r="S8" s="67">
        <f t="shared" ref="S8:S13" si="4">RANK(R8,R$8:R$13,0)</f>
        <v>2</v>
      </c>
    </row>
    <row r="9" spans="1:20" x14ac:dyDescent="0.3">
      <c r="A9" s="63" t="s">
        <v>764</v>
      </c>
      <c r="B9" s="64">
        <f>VLOOKUP($A9,'Return Data'!$B$7:$R$2292,3,0)</f>
        <v>44530</v>
      </c>
      <c r="C9" s="65">
        <f>VLOOKUP($A9,'Return Data'!$B$7:$R$2292,4,0)</f>
        <v>25.72</v>
      </c>
      <c r="D9" s="65">
        <f>VLOOKUP($A9,'Return Data'!$B$7:$R$2292,10,0)</f>
        <v>4.6379000000000001</v>
      </c>
      <c r="E9" s="66">
        <f t="shared" si="0"/>
        <v>2</v>
      </c>
      <c r="F9" s="65">
        <f>VLOOKUP($A9,'Return Data'!$B$7:$R$2292,11,0)</f>
        <v>18.035799999999998</v>
      </c>
      <c r="G9" s="66">
        <f t="shared" si="1"/>
        <v>1</v>
      </c>
      <c r="H9" s="65">
        <f>VLOOKUP($A9,'Return Data'!$B$7:$R$2292,12,0)</f>
        <v>30.227799999999998</v>
      </c>
      <c r="I9" s="66">
        <f t="shared" si="2"/>
        <v>1</v>
      </c>
      <c r="J9" s="65">
        <f>VLOOKUP($A9,'Return Data'!$B$7:$R$2292,13,0)</f>
        <v>54.753300000000003</v>
      </c>
      <c r="K9" s="66">
        <f t="shared" si="3"/>
        <v>1</v>
      </c>
      <c r="L9" s="65">
        <f>VLOOKUP($A9,'Return Data'!$B$7:$R$2292,17,0)</f>
        <v>27.221499999999999</v>
      </c>
      <c r="M9" s="66">
        <f>RANK(L9,L$8:L$13,0)</f>
        <v>2</v>
      </c>
      <c r="N9" s="65">
        <f>VLOOKUP($A9,'Return Data'!$B$7:$R$2292,14,0)</f>
        <v>16.956099999999999</v>
      </c>
      <c r="O9" s="66">
        <f>RANK(N9,N$8:N$13,0)</f>
        <v>4</v>
      </c>
      <c r="P9" s="65">
        <f>VLOOKUP($A9,'Return Data'!$B$7:$R$2292,15,0)</f>
        <v>13.700900000000001</v>
      </c>
      <c r="Q9" s="66">
        <f>RANK(P9,P$8:P$13,0)</f>
        <v>4</v>
      </c>
      <c r="R9" s="65">
        <f>VLOOKUP($A9,'Return Data'!$B$7:$R$2292,16,0)</f>
        <v>13.332700000000001</v>
      </c>
      <c r="S9" s="67">
        <f t="shared" si="4"/>
        <v>5</v>
      </c>
    </row>
    <row r="10" spans="1:20" x14ac:dyDescent="0.3">
      <c r="A10" s="63" t="s">
        <v>767</v>
      </c>
      <c r="B10" s="64">
        <f>VLOOKUP($A10,'Return Data'!$B$7:$R$2292,3,0)</f>
        <v>44530</v>
      </c>
      <c r="C10" s="65">
        <f>VLOOKUP($A10,'Return Data'!$B$7:$R$2292,4,0)</f>
        <v>17.02</v>
      </c>
      <c r="D10" s="65">
        <f>VLOOKUP($A10,'Return Data'!$B$7:$R$2292,10,0)</f>
        <v>4.3532000000000002</v>
      </c>
      <c r="E10" s="66">
        <f t="shared" si="0"/>
        <v>3</v>
      </c>
      <c r="F10" s="65">
        <f>VLOOKUP($A10,'Return Data'!$B$7:$R$2292,11,0)</f>
        <v>14.5357</v>
      </c>
      <c r="G10" s="66">
        <f t="shared" si="1"/>
        <v>3</v>
      </c>
      <c r="H10" s="65">
        <f>VLOOKUP($A10,'Return Data'!$B$7:$R$2292,12,0)</f>
        <v>24.415199999999999</v>
      </c>
      <c r="I10" s="66">
        <f t="shared" si="2"/>
        <v>5</v>
      </c>
      <c r="J10" s="65">
        <f>VLOOKUP($A10,'Return Data'!$B$7:$R$2292,13,0)</f>
        <v>35.2941</v>
      </c>
      <c r="K10" s="66">
        <f t="shared" si="3"/>
        <v>6</v>
      </c>
      <c r="L10" s="65"/>
      <c r="M10" s="66"/>
      <c r="N10" s="65"/>
      <c r="O10" s="66"/>
      <c r="P10" s="65"/>
      <c r="Q10" s="66"/>
      <c r="R10" s="65">
        <f>VLOOKUP($A10,'Return Data'!$B$7:$R$2292,16,0)</f>
        <v>19.7895</v>
      </c>
      <c r="S10" s="67">
        <f t="shared" si="4"/>
        <v>1</v>
      </c>
    </row>
    <row r="11" spans="1:20" x14ac:dyDescent="0.3">
      <c r="A11" s="63" t="s">
        <v>768</v>
      </c>
      <c r="B11" s="64">
        <f>VLOOKUP($A11,'Return Data'!$B$7:$R$2292,3,0)</f>
        <v>44530</v>
      </c>
      <c r="C11" s="65">
        <f>VLOOKUP($A11,'Return Data'!$B$7:$R$2292,4,0)</f>
        <v>83.44</v>
      </c>
      <c r="D11" s="65">
        <f>VLOOKUP($A11,'Return Data'!$B$7:$R$2292,10,0)</f>
        <v>-1.1609</v>
      </c>
      <c r="E11" s="66">
        <f t="shared" si="0"/>
        <v>6</v>
      </c>
      <c r="F11" s="65">
        <f>VLOOKUP($A11,'Return Data'!$B$7:$R$2292,11,0)</f>
        <v>12.3468</v>
      </c>
      <c r="G11" s="66">
        <f t="shared" si="1"/>
        <v>6</v>
      </c>
      <c r="H11" s="65">
        <f>VLOOKUP($A11,'Return Data'!$B$7:$R$2292,12,0)</f>
        <v>21.561800000000002</v>
      </c>
      <c r="I11" s="66">
        <f t="shared" si="2"/>
        <v>6</v>
      </c>
      <c r="J11" s="65">
        <f>VLOOKUP($A11,'Return Data'!$B$7:$R$2292,13,0)</f>
        <v>36.540700000000001</v>
      </c>
      <c r="K11" s="66">
        <f t="shared" si="3"/>
        <v>5</v>
      </c>
      <c r="L11" s="65">
        <f>VLOOKUP($A11,'Return Data'!$B$7:$R$2292,17,0)</f>
        <v>24.105599999999999</v>
      </c>
      <c r="M11" s="66">
        <f>RANK(L11,L$8:L$13,0)</f>
        <v>4</v>
      </c>
      <c r="N11" s="65">
        <f>VLOOKUP($A11,'Return Data'!$B$7:$R$2292,14,0)</f>
        <v>17.357600000000001</v>
      </c>
      <c r="O11" s="66">
        <f>RANK(N11,N$8:N$13,0)</f>
        <v>3</v>
      </c>
      <c r="P11" s="65">
        <f>VLOOKUP($A11,'Return Data'!$B$7:$R$2292,15,0)</f>
        <v>16.823499999999999</v>
      </c>
      <c r="Q11" s="66">
        <f>RANK(P11,P$8:P$13,0)</f>
        <v>2</v>
      </c>
      <c r="R11" s="65">
        <f>VLOOKUP($A11,'Return Data'!$B$7:$R$2292,16,0)</f>
        <v>13.178800000000001</v>
      </c>
      <c r="S11" s="67">
        <f t="shared" si="4"/>
        <v>6</v>
      </c>
    </row>
    <row r="12" spans="1:20" x14ac:dyDescent="0.3">
      <c r="A12" s="63" t="s">
        <v>770</v>
      </c>
      <c r="B12" s="64">
        <f>VLOOKUP($A12,'Return Data'!$B$7:$R$2292,3,0)</f>
        <v>44530</v>
      </c>
      <c r="C12" s="65">
        <f>VLOOKUP($A12,'Return Data'!$B$7:$R$2292,4,0)</f>
        <v>79.804199999999994</v>
      </c>
      <c r="D12" s="65">
        <f>VLOOKUP($A12,'Return Data'!$B$7:$R$2292,10,0)</f>
        <v>5.6078999999999999</v>
      </c>
      <c r="E12" s="66">
        <f t="shared" si="0"/>
        <v>1</v>
      </c>
      <c r="F12" s="65">
        <f>VLOOKUP($A12,'Return Data'!$B$7:$R$2292,11,0)</f>
        <v>16.6892</v>
      </c>
      <c r="G12" s="66">
        <f t="shared" si="1"/>
        <v>2</v>
      </c>
      <c r="H12" s="65">
        <f>VLOOKUP($A12,'Return Data'!$B$7:$R$2292,12,0)</f>
        <v>28.715</v>
      </c>
      <c r="I12" s="66">
        <f t="shared" si="2"/>
        <v>2</v>
      </c>
      <c r="J12" s="65">
        <f>VLOOKUP($A12,'Return Data'!$B$7:$R$2292,13,0)</f>
        <v>53.655799999999999</v>
      </c>
      <c r="K12" s="66">
        <f t="shared" si="3"/>
        <v>2</v>
      </c>
      <c r="L12" s="65">
        <f>VLOOKUP($A12,'Return Data'!$B$7:$R$2292,17,0)</f>
        <v>31.632100000000001</v>
      </c>
      <c r="M12" s="66">
        <f>RANK(L12,L$8:L$13,0)</f>
        <v>1</v>
      </c>
      <c r="N12" s="65">
        <f>VLOOKUP($A12,'Return Data'!$B$7:$R$2292,14,0)</f>
        <v>21.984100000000002</v>
      </c>
      <c r="O12" s="66">
        <f>RANK(N12,N$8:N$13,0)</f>
        <v>1</v>
      </c>
      <c r="P12" s="65">
        <f>VLOOKUP($A12,'Return Data'!$B$7:$R$2292,15,0)</f>
        <v>16.9268</v>
      </c>
      <c r="Q12" s="66">
        <f>RANK(P12,P$8:P$13,0)</f>
        <v>1</v>
      </c>
      <c r="R12" s="65">
        <f>VLOOKUP($A12,'Return Data'!$B$7:$R$2292,16,0)</f>
        <v>14.292</v>
      </c>
      <c r="S12" s="67">
        <f t="shared" si="4"/>
        <v>4</v>
      </c>
    </row>
    <row r="13" spans="1:20" x14ac:dyDescent="0.3">
      <c r="A13" s="63" t="s">
        <v>773</v>
      </c>
      <c r="B13" s="64">
        <f>VLOOKUP($A13,'Return Data'!$B$7:$R$2292,3,0)</f>
        <v>44530</v>
      </c>
      <c r="C13" s="65">
        <f>VLOOKUP($A13,'Return Data'!$B$7:$R$2292,4,0)</f>
        <v>103.8331</v>
      </c>
      <c r="D13" s="65">
        <f>VLOOKUP($A13,'Return Data'!$B$7:$R$2292,10,0)</f>
        <v>-0.72970000000000002</v>
      </c>
      <c r="E13" s="66">
        <f t="shared" si="0"/>
        <v>5</v>
      </c>
      <c r="F13" s="65">
        <f>VLOOKUP($A13,'Return Data'!$B$7:$R$2292,11,0)</f>
        <v>14.3719</v>
      </c>
      <c r="G13" s="66">
        <f t="shared" si="1"/>
        <v>4</v>
      </c>
      <c r="H13" s="65">
        <f>VLOOKUP($A13,'Return Data'!$B$7:$R$2292,12,0)</f>
        <v>27.5517</v>
      </c>
      <c r="I13" s="66">
        <f t="shared" si="2"/>
        <v>4</v>
      </c>
      <c r="J13" s="65">
        <f>VLOOKUP($A13,'Return Data'!$B$7:$R$2292,13,0)</f>
        <v>43.806600000000003</v>
      </c>
      <c r="K13" s="66">
        <f t="shared" si="3"/>
        <v>3</v>
      </c>
      <c r="L13" s="65">
        <f>VLOOKUP($A13,'Return Data'!$B$7:$R$2292,17,0)</f>
        <v>25.839400000000001</v>
      </c>
      <c r="M13" s="66">
        <f>RANK(L13,L$8:L$13,0)</f>
        <v>3</v>
      </c>
      <c r="N13" s="65">
        <f>VLOOKUP($A13,'Return Data'!$B$7:$R$2292,14,0)</f>
        <v>18.653500000000001</v>
      </c>
      <c r="O13" s="66">
        <f>RANK(N13,N$8:N$13,0)</f>
        <v>2</v>
      </c>
      <c r="P13" s="65">
        <f>VLOOKUP($A13,'Return Data'!$B$7:$R$2292,15,0)</f>
        <v>15.896599999999999</v>
      </c>
      <c r="Q13" s="66">
        <f>RANK(P13,P$8:P$13,0)</f>
        <v>3</v>
      </c>
      <c r="R13" s="65">
        <f>VLOOKUP($A13,'Return Data'!$B$7:$R$2292,16,0)</f>
        <v>15.150399999999999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2.3245333333333336</v>
      </c>
      <c r="E15" s="74"/>
      <c r="F15" s="75">
        <f>AVERAGE(F8:F13)</f>
        <v>14.7438</v>
      </c>
      <c r="G15" s="74"/>
      <c r="H15" s="75">
        <f>AVERAGE(H8:H13)</f>
        <v>26.789716666666667</v>
      </c>
      <c r="I15" s="74"/>
      <c r="J15" s="75">
        <f>AVERAGE(J8:J13)</f>
        <v>43.813150000000007</v>
      </c>
      <c r="K15" s="74"/>
      <c r="L15" s="75">
        <f>AVERAGE(L8:L13)</f>
        <v>26.561619999999998</v>
      </c>
      <c r="M15" s="74"/>
      <c r="N15" s="75">
        <f>AVERAGE(N8:N13)</f>
        <v>18.309739999999998</v>
      </c>
      <c r="O15" s="74"/>
      <c r="P15" s="75">
        <f>AVERAGE(P8:P13)</f>
        <v>14.958839999999999</v>
      </c>
      <c r="Q15" s="74"/>
      <c r="R15" s="75">
        <f>AVERAGE(R8:R13)</f>
        <v>15.716416666666667</v>
      </c>
      <c r="S15" s="76"/>
    </row>
    <row r="16" spans="1:20" x14ac:dyDescent="0.3">
      <c r="A16" s="73" t="s">
        <v>28</v>
      </c>
      <c r="B16" s="74"/>
      <c r="C16" s="74"/>
      <c r="D16" s="75">
        <f>MIN(D8:D13)</f>
        <v>-1.1609</v>
      </c>
      <c r="E16" s="74"/>
      <c r="F16" s="75">
        <f>MIN(F8:F13)</f>
        <v>12.3468</v>
      </c>
      <c r="G16" s="74"/>
      <c r="H16" s="75">
        <f>MIN(H8:H13)</f>
        <v>21.561800000000002</v>
      </c>
      <c r="I16" s="74"/>
      <c r="J16" s="75">
        <f>MIN(J8:J13)</f>
        <v>35.2941</v>
      </c>
      <c r="K16" s="74"/>
      <c r="L16" s="75">
        <f>MIN(L8:L13)</f>
        <v>24.009499999999999</v>
      </c>
      <c r="M16" s="74"/>
      <c r="N16" s="75">
        <f>MIN(N8:N13)</f>
        <v>16.5974</v>
      </c>
      <c r="O16" s="74"/>
      <c r="P16" s="75">
        <f>MIN(P8:P13)</f>
        <v>11.446400000000001</v>
      </c>
      <c r="Q16" s="74"/>
      <c r="R16" s="75">
        <f>MIN(R8:R13)</f>
        <v>13.178800000000001</v>
      </c>
      <c r="S16" s="76"/>
    </row>
    <row r="17" spans="1:19" ht="15" thickBot="1" x14ac:dyDescent="0.35">
      <c r="A17" s="77" t="s">
        <v>29</v>
      </c>
      <c r="B17" s="78"/>
      <c r="C17" s="78"/>
      <c r="D17" s="79">
        <f>MAX(D8:D13)</f>
        <v>5.6078999999999999</v>
      </c>
      <c r="E17" s="78"/>
      <c r="F17" s="79">
        <f>MAX(F8:F13)</f>
        <v>18.035799999999998</v>
      </c>
      <c r="G17" s="78"/>
      <c r="H17" s="79">
        <f>MAX(H8:H13)</f>
        <v>30.227799999999998</v>
      </c>
      <c r="I17" s="78"/>
      <c r="J17" s="79">
        <f>MAX(J8:J13)</f>
        <v>54.753300000000003</v>
      </c>
      <c r="K17" s="78"/>
      <c r="L17" s="79">
        <f>MAX(L8:L13)</f>
        <v>31.632100000000001</v>
      </c>
      <c r="M17" s="78"/>
      <c r="N17" s="79">
        <f>MAX(N8:N13)</f>
        <v>21.984100000000002</v>
      </c>
      <c r="O17" s="78"/>
      <c r="P17" s="79">
        <f>MAX(P8:P13)</f>
        <v>16.9268</v>
      </c>
      <c r="Q17" s="78"/>
      <c r="R17" s="79">
        <f>MAX(R8:R13)</f>
        <v>19.7895</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818</v>
      </c>
      <c r="B8" s="64">
        <f>VLOOKUP($A8,'Return Data'!$B$7:$R$2292,3,0)</f>
        <v>44530</v>
      </c>
      <c r="C8" s="65">
        <f>VLOOKUP($A8,'Return Data'!$B$7:$R$2292,4,0)</f>
        <v>98.041799999999995</v>
      </c>
      <c r="D8" s="65">
        <f>VLOOKUP($A8,'Return Data'!$B$7:$R$2292,10,0)</f>
        <v>1.3076000000000001</v>
      </c>
      <c r="E8" s="66">
        <f t="shared" ref="E8:E29" si="0">RANK(D8,D$8:D$29,0)</f>
        <v>17</v>
      </c>
      <c r="F8" s="65">
        <f>VLOOKUP($A8,'Return Data'!$B$7:$R$2292,11,0)</f>
        <v>13.5221</v>
      </c>
      <c r="G8" s="66">
        <f t="shared" ref="G8:G29" si="1">RANK(F8,F$8:F$29,0)</f>
        <v>12</v>
      </c>
      <c r="H8" s="65">
        <f>VLOOKUP($A8,'Return Data'!$B$7:$R$2292,12,0)</f>
        <v>20.775300000000001</v>
      </c>
      <c r="I8" s="66">
        <f t="shared" ref="I8:I27" si="2">RANK(H8,H$8:H$29,0)</f>
        <v>14</v>
      </c>
      <c r="J8" s="65">
        <f>VLOOKUP($A8,'Return Data'!$B$7:$R$2292,13,0)</f>
        <v>35.295400000000001</v>
      </c>
      <c r="K8" s="66">
        <f t="shared" ref="K8:K26" si="3">RANK(J8,J$8:J$29,0)</f>
        <v>14</v>
      </c>
      <c r="L8" s="65">
        <f>VLOOKUP($A8,'Return Data'!$B$7:$R$2292,17,0)</f>
        <v>21.281300000000002</v>
      </c>
      <c r="M8" s="66">
        <f t="shared" ref="M8:M26" si="4">RANK(L8,L$8:L$29,0)</f>
        <v>10</v>
      </c>
      <c r="N8" s="65">
        <f>VLOOKUP($A8,'Return Data'!$B$7:$R$2292,14,0)</f>
        <v>18.2958</v>
      </c>
      <c r="O8" s="66">
        <f t="shared" ref="O8" si="5">RANK(N8,N$8:N$29,0)</f>
        <v>10</v>
      </c>
      <c r="P8" s="65">
        <f>VLOOKUP($A8,'Return Data'!$B$7:$R$2292,15,0)</f>
        <v>15.8034</v>
      </c>
      <c r="Q8" s="66">
        <f t="shared" ref="Q8" si="6">RANK(P8,P$8:P$29,0)</f>
        <v>11</v>
      </c>
      <c r="R8" s="65">
        <f>VLOOKUP($A8,'Return Data'!$B$7:$R$2292,16,0)</f>
        <v>15.9351</v>
      </c>
      <c r="S8" s="67">
        <f t="shared" ref="S8:S29" si="7">RANK(R8,R$8:R$29,0)</f>
        <v>13</v>
      </c>
    </row>
    <row r="9" spans="1:20" x14ac:dyDescent="0.3">
      <c r="A9" s="63" t="s">
        <v>819</v>
      </c>
      <c r="B9" s="64">
        <f>VLOOKUP($A9,'Return Data'!$B$7:$R$2292,3,0)</f>
        <v>44530</v>
      </c>
      <c r="C9" s="65">
        <f>VLOOKUP($A9,'Return Data'!$B$7:$R$2292,4,0)</f>
        <v>51.2</v>
      </c>
      <c r="D9" s="65">
        <f>VLOOKUP($A9,'Return Data'!$B$7:$R$2292,10,0)</f>
        <v>1.7487999999999999</v>
      </c>
      <c r="E9" s="66">
        <f t="shared" si="0"/>
        <v>16</v>
      </c>
      <c r="F9" s="65">
        <f>VLOOKUP($A9,'Return Data'!$B$7:$R$2292,11,0)</f>
        <v>16.178799999999999</v>
      </c>
      <c r="G9" s="66">
        <f t="shared" si="1"/>
        <v>6</v>
      </c>
      <c r="H9" s="65">
        <f>VLOOKUP($A9,'Return Data'!$B$7:$R$2292,12,0)</f>
        <v>23.850999999999999</v>
      </c>
      <c r="I9" s="66">
        <f t="shared" si="2"/>
        <v>7</v>
      </c>
      <c r="J9" s="65">
        <f>VLOOKUP($A9,'Return Data'!$B$7:$R$2292,13,0)</f>
        <v>34.8078</v>
      </c>
      <c r="K9" s="66">
        <f t="shared" si="3"/>
        <v>15</v>
      </c>
      <c r="L9" s="65">
        <f>VLOOKUP($A9,'Return Data'!$B$7:$R$2292,17,0)</f>
        <v>24.1479</v>
      </c>
      <c r="M9" s="66">
        <f t="shared" si="4"/>
        <v>7</v>
      </c>
      <c r="N9" s="65">
        <f>VLOOKUP($A9,'Return Data'!$B$7:$R$2292,14,0)</f>
        <v>21.642900000000001</v>
      </c>
      <c r="O9" s="66">
        <f t="shared" ref="O9:O27" si="8">RANK(N9,N$8:N$29,0)</f>
        <v>4</v>
      </c>
      <c r="P9" s="65">
        <f>VLOOKUP($A9,'Return Data'!$B$7:$R$2292,15,0)</f>
        <v>21.048500000000001</v>
      </c>
      <c r="Q9" s="66">
        <f t="shared" ref="Q9:Q27" si="9">RANK(P9,P$8:P$29,0)</f>
        <v>3</v>
      </c>
      <c r="R9" s="65">
        <f>VLOOKUP($A9,'Return Data'!$B$7:$R$2292,16,0)</f>
        <v>18.047000000000001</v>
      </c>
      <c r="S9" s="67">
        <f t="shared" si="7"/>
        <v>10</v>
      </c>
    </row>
    <row r="10" spans="1:20" x14ac:dyDescent="0.3">
      <c r="A10" s="63" t="s">
        <v>821</v>
      </c>
      <c r="B10" s="64">
        <f>VLOOKUP($A10,'Return Data'!$B$7:$R$2292,3,0)</f>
        <v>44530</v>
      </c>
      <c r="C10" s="65">
        <f>VLOOKUP($A10,'Return Data'!$B$7:$R$2292,4,0)</f>
        <v>15.178000000000001</v>
      </c>
      <c r="D10" s="65">
        <f>VLOOKUP($A10,'Return Data'!$B$7:$R$2292,10,0)</f>
        <v>1.9</v>
      </c>
      <c r="E10" s="66">
        <f t="shared" si="0"/>
        <v>15</v>
      </c>
      <c r="F10" s="65">
        <f>VLOOKUP($A10,'Return Data'!$B$7:$R$2292,11,0)</f>
        <v>12.6884</v>
      </c>
      <c r="G10" s="66">
        <f t="shared" si="1"/>
        <v>13</v>
      </c>
      <c r="H10" s="65">
        <f>VLOOKUP($A10,'Return Data'!$B$7:$R$2292,12,0)</f>
        <v>19.3614</v>
      </c>
      <c r="I10" s="66">
        <f t="shared" si="2"/>
        <v>15</v>
      </c>
      <c r="J10" s="65">
        <f>VLOOKUP($A10,'Return Data'!$B$7:$R$2292,13,0)</f>
        <v>31.627800000000001</v>
      </c>
      <c r="K10" s="66">
        <f t="shared" si="3"/>
        <v>17</v>
      </c>
      <c r="L10" s="65">
        <f>VLOOKUP($A10,'Return Data'!$B$7:$R$2292,17,0)</f>
        <v>21.186599999999999</v>
      </c>
      <c r="M10" s="66">
        <f t="shared" si="4"/>
        <v>11</v>
      </c>
      <c r="N10" s="65">
        <f>VLOOKUP($A10,'Return Data'!$B$7:$R$2292,14,0)</f>
        <v>18.5352</v>
      </c>
      <c r="O10" s="66">
        <f t="shared" si="8"/>
        <v>9</v>
      </c>
      <c r="P10" s="65"/>
      <c r="Q10" s="66"/>
      <c r="R10" s="65">
        <f>VLOOKUP($A10,'Return Data'!$B$7:$R$2292,16,0)</f>
        <v>10.568199999999999</v>
      </c>
      <c r="S10" s="67">
        <f t="shared" si="7"/>
        <v>22</v>
      </c>
    </row>
    <row r="11" spans="1:20" x14ac:dyDescent="0.3">
      <c r="A11" s="63" t="s">
        <v>823</v>
      </c>
      <c r="B11" s="64">
        <f>VLOOKUP($A11,'Return Data'!$B$7:$R$2292,3,0)</f>
        <v>44530</v>
      </c>
      <c r="C11" s="65">
        <f>VLOOKUP($A11,'Return Data'!$B$7:$R$2292,4,0)</f>
        <v>36.302999999999997</v>
      </c>
      <c r="D11" s="65">
        <f>VLOOKUP($A11,'Return Data'!$B$7:$R$2292,10,0)</f>
        <v>-1.4229000000000001</v>
      </c>
      <c r="E11" s="66">
        <f t="shared" si="0"/>
        <v>21</v>
      </c>
      <c r="F11" s="65">
        <f>VLOOKUP($A11,'Return Data'!$B$7:$R$2292,11,0)</f>
        <v>9.8826000000000001</v>
      </c>
      <c r="G11" s="66">
        <f t="shared" si="1"/>
        <v>19</v>
      </c>
      <c r="H11" s="65">
        <f>VLOOKUP($A11,'Return Data'!$B$7:$R$2292,12,0)</f>
        <v>18.532699999999998</v>
      </c>
      <c r="I11" s="66">
        <f t="shared" si="2"/>
        <v>16</v>
      </c>
      <c r="J11" s="65">
        <f>VLOOKUP($A11,'Return Data'!$B$7:$R$2292,13,0)</f>
        <v>29.941299999999998</v>
      </c>
      <c r="K11" s="66">
        <f t="shared" si="3"/>
        <v>18</v>
      </c>
      <c r="L11" s="65">
        <f>VLOOKUP($A11,'Return Data'!$B$7:$R$2292,17,0)</f>
        <v>16.449100000000001</v>
      </c>
      <c r="M11" s="66">
        <f t="shared" si="4"/>
        <v>17</v>
      </c>
      <c r="N11" s="65">
        <f>VLOOKUP($A11,'Return Data'!$B$7:$R$2292,14,0)</f>
        <v>16.800799999999999</v>
      </c>
      <c r="O11" s="66">
        <f t="shared" si="8"/>
        <v>14</v>
      </c>
      <c r="P11" s="65">
        <f>VLOOKUP($A11,'Return Data'!$B$7:$R$2292,15,0)</f>
        <v>14.0083</v>
      </c>
      <c r="Q11" s="66">
        <f t="shared" si="9"/>
        <v>13</v>
      </c>
      <c r="R11" s="65">
        <f>VLOOKUP($A11,'Return Data'!$B$7:$R$2292,16,0)</f>
        <v>14.241899999999999</v>
      </c>
      <c r="S11" s="67">
        <f t="shared" si="7"/>
        <v>16</v>
      </c>
    </row>
    <row r="12" spans="1:20" x14ac:dyDescent="0.3">
      <c r="A12" s="63" t="s">
        <v>826</v>
      </c>
      <c r="B12" s="64">
        <f>VLOOKUP($A12,'Return Data'!$B$7:$R$2292,3,0)</f>
        <v>44530</v>
      </c>
      <c r="C12" s="65">
        <f>VLOOKUP($A12,'Return Data'!$B$7:$R$2292,4,0)</f>
        <v>70.432000000000002</v>
      </c>
      <c r="D12" s="65">
        <f>VLOOKUP($A12,'Return Data'!$B$7:$R$2292,10,0)</f>
        <v>4.1353999999999997</v>
      </c>
      <c r="E12" s="66">
        <f t="shared" si="0"/>
        <v>5</v>
      </c>
      <c r="F12" s="65">
        <f>VLOOKUP($A12,'Return Data'!$B$7:$R$2292,11,0)</f>
        <v>12.1122</v>
      </c>
      <c r="G12" s="66">
        <f t="shared" si="1"/>
        <v>14</v>
      </c>
      <c r="H12" s="65">
        <f>VLOOKUP($A12,'Return Data'!$B$7:$R$2292,12,0)</f>
        <v>21.552900000000001</v>
      </c>
      <c r="I12" s="66">
        <f t="shared" si="2"/>
        <v>12</v>
      </c>
      <c r="J12" s="65">
        <f>VLOOKUP($A12,'Return Data'!$B$7:$R$2292,13,0)</f>
        <v>51.2819</v>
      </c>
      <c r="K12" s="66">
        <f t="shared" si="3"/>
        <v>3</v>
      </c>
      <c r="L12" s="65">
        <f>VLOOKUP($A12,'Return Data'!$B$7:$R$2292,17,0)</f>
        <v>23.8096</v>
      </c>
      <c r="M12" s="66">
        <f t="shared" si="4"/>
        <v>8</v>
      </c>
      <c r="N12" s="65">
        <f>VLOOKUP($A12,'Return Data'!$B$7:$R$2292,14,0)</f>
        <v>21.174499999999998</v>
      </c>
      <c r="O12" s="66">
        <f t="shared" si="8"/>
        <v>6</v>
      </c>
      <c r="P12" s="65">
        <f>VLOOKUP($A12,'Return Data'!$B$7:$R$2292,15,0)</f>
        <v>16.681899999999999</v>
      </c>
      <c r="Q12" s="66">
        <f t="shared" si="9"/>
        <v>7</v>
      </c>
      <c r="R12" s="65">
        <f>VLOOKUP($A12,'Return Data'!$B$7:$R$2292,16,0)</f>
        <v>19.2821</v>
      </c>
      <c r="S12" s="67">
        <f t="shared" si="7"/>
        <v>5</v>
      </c>
    </row>
    <row r="13" spans="1:20" x14ac:dyDescent="0.3">
      <c r="A13" s="63" t="s">
        <v>828</v>
      </c>
      <c r="B13" s="64">
        <f>VLOOKUP($A13,'Return Data'!$B$7:$R$2292,3,0)</f>
        <v>44530</v>
      </c>
      <c r="C13" s="65">
        <f>VLOOKUP($A13,'Return Data'!$B$7:$R$2292,4,0)</f>
        <v>118.589</v>
      </c>
      <c r="D13" s="65">
        <f>VLOOKUP($A13,'Return Data'!$B$7:$R$2292,10,0)</f>
        <v>6.4398999999999997</v>
      </c>
      <c r="E13" s="66">
        <f t="shared" si="0"/>
        <v>2</v>
      </c>
      <c r="F13" s="65">
        <f>VLOOKUP($A13,'Return Data'!$B$7:$R$2292,11,0)</f>
        <v>15.8695</v>
      </c>
      <c r="G13" s="66">
        <f t="shared" si="1"/>
        <v>7</v>
      </c>
      <c r="H13" s="65">
        <f>VLOOKUP($A13,'Return Data'!$B$7:$R$2292,12,0)</f>
        <v>23.803599999999999</v>
      </c>
      <c r="I13" s="66">
        <f t="shared" si="2"/>
        <v>8</v>
      </c>
      <c r="J13" s="65">
        <f>VLOOKUP($A13,'Return Data'!$B$7:$R$2292,13,0)</f>
        <v>50.055700000000002</v>
      </c>
      <c r="K13" s="66">
        <f t="shared" si="3"/>
        <v>4</v>
      </c>
      <c r="L13" s="65">
        <f>VLOOKUP($A13,'Return Data'!$B$7:$R$2292,17,0)</f>
        <v>19.719000000000001</v>
      </c>
      <c r="M13" s="66">
        <f t="shared" si="4"/>
        <v>12</v>
      </c>
      <c r="N13" s="65">
        <f>VLOOKUP($A13,'Return Data'!$B$7:$R$2292,14,0)</f>
        <v>15.7569</v>
      </c>
      <c r="O13" s="66">
        <f t="shared" si="8"/>
        <v>15</v>
      </c>
      <c r="P13" s="65">
        <f>VLOOKUP($A13,'Return Data'!$B$7:$R$2292,15,0)</f>
        <v>12.77</v>
      </c>
      <c r="Q13" s="66">
        <f t="shared" si="9"/>
        <v>15</v>
      </c>
      <c r="R13" s="65">
        <f>VLOOKUP($A13,'Return Data'!$B$7:$R$2292,16,0)</f>
        <v>13.026</v>
      </c>
      <c r="S13" s="67">
        <f t="shared" si="7"/>
        <v>19</v>
      </c>
    </row>
    <row r="14" spans="1:20" x14ac:dyDescent="0.3">
      <c r="A14" s="63" t="s">
        <v>831</v>
      </c>
      <c r="B14" s="64">
        <f>VLOOKUP($A14,'Return Data'!$B$7:$R$2292,3,0)</f>
        <v>44530</v>
      </c>
      <c r="C14" s="65">
        <f>VLOOKUP($A14,'Return Data'!$B$7:$R$2292,4,0)</f>
        <v>52.96</v>
      </c>
      <c r="D14" s="65">
        <f>VLOOKUP($A14,'Return Data'!$B$7:$R$2292,10,0)</f>
        <v>3.0550999999999999</v>
      </c>
      <c r="E14" s="66">
        <f t="shared" si="0"/>
        <v>8</v>
      </c>
      <c r="F14" s="65">
        <f>VLOOKUP($A14,'Return Data'!$B$7:$R$2292,11,0)</f>
        <v>14.6569</v>
      </c>
      <c r="G14" s="66">
        <f t="shared" si="1"/>
        <v>9</v>
      </c>
      <c r="H14" s="65">
        <f>VLOOKUP($A14,'Return Data'!$B$7:$R$2292,12,0)</f>
        <v>23.97</v>
      </c>
      <c r="I14" s="66">
        <f t="shared" si="2"/>
        <v>6</v>
      </c>
      <c r="J14" s="65">
        <f>VLOOKUP($A14,'Return Data'!$B$7:$R$2292,13,0)</f>
        <v>46.257899999999999</v>
      </c>
      <c r="K14" s="66">
        <f t="shared" si="3"/>
        <v>7</v>
      </c>
      <c r="L14" s="65">
        <f>VLOOKUP($A14,'Return Data'!$B$7:$R$2292,17,0)</f>
        <v>29.839300000000001</v>
      </c>
      <c r="M14" s="66">
        <f t="shared" si="4"/>
        <v>3</v>
      </c>
      <c r="N14" s="65">
        <f>VLOOKUP($A14,'Return Data'!$B$7:$R$2292,14,0)</f>
        <v>20.490400000000001</v>
      </c>
      <c r="O14" s="66">
        <f t="shared" si="8"/>
        <v>7</v>
      </c>
      <c r="P14" s="65">
        <f>VLOOKUP($A14,'Return Data'!$B$7:$R$2292,15,0)</f>
        <v>15.94</v>
      </c>
      <c r="Q14" s="66">
        <f t="shared" si="9"/>
        <v>10</v>
      </c>
      <c r="R14" s="65">
        <f>VLOOKUP($A14,'Return Data'!$B$7:$R$2292,16,0)</f>
        <v>14.9369</v>
      </c>
      <c r="S14" s="67">
        <f t="shared" si="7"/>
        <v>15</v>
      </c>
    </row>
    <row r="15" spans="1:20" x14ac:dyDescent="0.3">
      <c r="A15" s="63" t="s">
        <v>832</v>
      </c>
      <c r="B15" s="64">
        <f>VLOOKUP($A15,'Return Data'!$B$7:$R$2292,3,0)</f>
        <v>44530</v>
      </c>
      <c r="C15" s="65">
        <f>VLOOKUP($A15,'Return Data'!$B$7:$R$2292,4,0)</f>
        <v>16.079999999999998</v>
      </c>
      <c r="D15" s="65">
        <f>VLOOKUP($A15,'Return Data'!$B$7:$R$2292,10,0)</f>
        <v>4.4156000000000004</v>
      </c>
      <c r="E15" s="66">
        <f t="shared" si="0"/>
        <v>4</v>
      </c>
      <c r="F15" s="65">
        <f>VLOOKUP($A15,'Return Data'!$B$7:$R$2292,11,0)</f>
        <v>17.1158</v>
      </c>
      <c r="G15" s="66">
        <f t="shared" si="1"/>
        <v>5</v>
      </c>
      <c r="H15" s="65">
        <f>VLOOKUP($A15,'Return Data'!$B$7:$R$2292,12,0)</f>
        <v>23.978400000000001</v>
      </c>
      <c r="I15" s="66">
        <f t="shared" si="2"/>
        <v>5</v>
      </c>
      <c r="J15" s="65">
        <f>VLOOKUP($A15,'Return Data'!$B$7:$R$2292,13,0)</f>
        <v>35.353499999999997</v>
      </c>
      <c r="K15" s="66">
        <f t="shared" si="3"/>
        <v>13</v>
      </c>
      <c r="L15" s="65">
        <f>VLOOKUP($A15,'Return Data'!$B$7:$R$2292,17,0)</f>
        <v>23.2698</v>
      </c>
      <c r="M15" s="66">
        <f t="shared" si="4"/>
        <v>9</v>
      </c>
      <c r="N15" s="65">
        <f>VLOOKUP($A15,'Return Data'!$B$7:$R$2292,14,0)</f>
        <v>17.689699999999998</v>
      </c>
      <c r="O15" s="66">
        <f t="shared" si="8"/>
        <v>11</v>
      </c>
      <c r="P15" s="65"/>
      <c r="Q15" s="66"/>
      <c r="R15" s="65">
        <f>VLOOKUP($A15,'Return Data'!$B$7:$R$2292,16,0)</f>
        <v>12.4817</v>
      </c>
      <c r="S15" s="67">
        <f t="shared" si="7"/>
        <v>21</v>
      </c>
    </row>
    <row r="16" spans="1:20" x14ac:dyDescent="0.3">
      <c r="A16" s="63" t="s">
        <v>834</v>
      </c>
      <c r="B16" s="64">
        <f>VLOOKUP($A16,'Return Data'!$B$7:$R$2292,3,0)</f>
        <v>44530</v>
      </c>
      <c r="C16" s="65">
        <f>VLOOKUP($A16,'Return Data'!$B$7:$R$2292,4,0)</f>
        <v>59.28</v>
      </c>
      <c r="D16" s="65">
        <f>VLOOKUP($A16,'Return Data'!$B$7:$R$2292,10,0)</f>
        <v>2.4365000000000001</v>
      </c>
      <c r="E16" s="66">
        <f t="shared" si="0"/>
        <v>11</v>
      </c>
      <c r="F16" s="65">
        <f>VLOOKUP($A16,'Return Data'!$B$7:$R$2292,11,0)</f>
        <v>10.3911</v>
      </c>
      <c r="G16" s="66">
        <f t="shared" si="1"/>
        <v>18</v>
      </c>
      <c r="H16" s="65">
        <f>VLOOKUP($A16,'Return Data'!$B$7:$R$2292,12,0)</f>
        <v>15.0398</v>
      </c>
      <c r="I16" s="66">
        <f t="shared" si="2"/>
        <v>20</v>
      </c>
      <c r="J16" s="65">
        <f>VLOOKUP($A16,'Return Data'!$B$7:$R$2292,13,0)</f>
        <v>26.639600000000002</v>
      </c>
      <c r="K16" s="66">
        <f t="shared" si="3"/>
        <v>20</v>
      </c>
      <c r="L16" s="65">
        <f>VLOOKUP($A16,'Return Data'!$B$7:$R$2292,17,0)</f>
        <v>19.501999999999999</v>
      </c>
      <c r="M16" s="66">
        <f t="shared" si="4"/>
        <v>13</v>
      </c>
      <c r="N16" s="65">
        <f>VLOOKUP($A16,'Return Data'!$B$7:$R$2292,14,0)</f>
        <v>15.5885</v>
      </c>
      <c r="O16" s="66">
        <f t="shared" si="8"/>
        <v>16</v>
      </c>
      <c r="P16" s="65">
        <f>VLOOKUP($A16,'Return Data'!$B$7:$R$2292,15,0)</f>
        <v>16.239899999999999</v>
      </c>
      <c r="Q16" s="66">
        <f t="shared" si="9"/>
        <v>9</v>
      </c>
      <c r="R16" s="65">
        <f>VLOOKUP($A16,'Return Data'!$B$7:$R$2292,16,0)</f>
        <v>12.9694</v>
      </c>
      <c r="S16" s="67">
        <f t="shared" si="7"/>
        <v>20</v>
      </c>
    </row>
    <row r="17" spans="1:19" x14ac:dyDescent="0.3">
      <c r="A17" s="63" t="s">
        <v>836</v>
      </c>
      <c r="B17" s="64">
        <f>VLOOKUP($A17,'Return Data'!$B$7:$R$2292,3,0)</f>
        <v>44530</v>
      </c>
      <c r="C17" s="65">
        <f>VLOOKUP($A17,'Return Data'!$B$7:$R$2292,4,0)</f>
        <v>32.551600000000001</v>
      </c>
      <c r="D17" s="65">
        <f>VLOOKUP($A17,'Return Data'!$B$7:$R$2292,10,0)</f>
        <v>3.3007</v>
      </c>
      <c r="E17" s="66">
        <f t="shared" si="0"/>
        <v>7</v>
      </c>
      <c r="F17" s="65">
        <f>VLOOKUP($A17,'Return Data'!$B$7:$R$2292,11,0)</f>
        <v>19.575199999999999</v>
      </c>
      <c r="G17" s="66">
        <f t="shared" si="1"/>
        <v>3</v>
      </c>
      <c r="H17" s="65">
        <f>VLOOKUP($A17,'Return Data'!$B$7:$R$2292,12,0)</f>
        <v>26.620999999999999</v>
      </c>
      <c r="I17" s="66">
        <f t="shared" si="2"/>
        <v>4</v>
      </c>
      <c r="J17" s="65">
        <f>VLOOKUP($A17,'Return Data'!$B$7:$R$2292,13,0)</f>
        <v>42.4559</v>
      </c>
      <c r="K17" s="66">
        <f t="shared" si="3"/>
        <v>11</v>
      </c>
      <c r="L17" s="65">
        <f>VLOOKUP($A17,'Return Data'!$B$7:$R$2292,17,0)</f>
        <v>30.905999999999999</v>
      </c>
      <c r="M17" s="66">
        <f t="shared" si="4"/>
        <v>1</v>
      </c>
      <c r="N17" s="65">
        <f>VLOOKUP($A17,'Return Data'!$B$7:$R$2292,14,0)</f>
        <v>30.2258</v>
      </c>
      <c r="O17" s="66">
        <f t="shared" si="8"/>
        <v>1</v>
      </c>
      <c r="P17" s="65">
        <f>VLOOKUP($A17,'Return Data'!$B$7:$R$2292,15,0)</f>
        <v>21.267299999999999</v>
      </c>
      <c r="Q17" s="66">
        <f t="shared" si="9"/>
        <v>2</v>
      </c>
      <c r="R17" s="65">
        <f>VLOOKUP($A17,'Return Data'!$B$7:$R$2292,16,0)</f>
        <v>18.1112</v>
      </c>
      <c r="S17" s="67">
        <f t="shared" si="7"/>
        <v>9</v>
      </c>
    </row>
    <row r="18" spans="1:19" x14ac:dyDescent="0.3">
      <c r="A18" s="63" t="s">
        <v>839</v>
      </c>
      <c r="B18" s="64">
        <f>VLOOKUP($A18,'Return Data'!$B$7:$R$2292,3,0)</f>
        <v>44530</v>
      </c>
      <c r="C18" s="65">
        <f>VLOOKUP($A18,'Return Data'!$B$7:$R$2292,4,0)</f>
        <v>12.6892</v>
      </c>
      <c r="D18" s="65">
        <f>VLOOKUP($A18,'Return Data'!$B$7:$R$2292,10,0)</f>
        <v>2.0245000000000002</v>
      </c>
      <c r="E18" s="66">
        <f t="shared" si="0"/>
        <v>14</v>
      </c>
      <c r="F18" s="65">
        <f>VLOOKUP($A18,'Return Data'!$B$7:$R$2292,11,0)</f>
        <v>10.8605</v>
      </c>
      <c r="G18" s="66">
        <f t="shared" si="1"/>
        <v>17</v>
      </c>
      <c r="H18" s="65">
        <f>VLOOKUP($A18,'Return Data'!$B$7:$R$2292,12,0)</f>
        <v>14.180300000000001</v>
      </c>
      <c r="I18" s="66">
        <f t="shared" si="2"/>
        <v>21</v>
      </c>
      <c r="J18" s="65">
        <f>VLOOKUP($A18,'Return Data'!$B$7:$R$2292,13,0)</f>
        <v>23.7621</v>
      </c>
      <c r="K18" s="66">
        <f t="shared" si="3"/>
        <v>21</v>
      </c>
      <c r="L18" s="65">
        <f>VLOOKUP($A18,'Return Data'!$B$7:$R$2292,17,0)</f>
        <v>11.4123</v>
      </c>
      <c r="M18" s="66">
        <f t="shared" si="4"/>
        <v>18</v>
      </c>
      <c r="N18" s="65">
        <f>VLOOKUP($A18,'Return Data'!$B$7:$R$2292,14,0)</f>
        <v>12.4763</v>
      </c>
      <c r="O18" s="66">
        <f t="shared" si="8"/>
        <v>17</v>
      </c>
      <c r="P18" s="65">
        <f>VLOOKUP($A18,'Return Data'!$B$7:$R$2292,15,0)</f>
        <v>13.6114</v>
      </c>
      <c r="Q18" s="66">
        <f t="shared" si="9"/>
        <v>14</v>
      </c>
      <c r="R18" s="65">
        <f>VLOOKUP($A18,'Return Data'!$B$7:$R$2292,16,0)</f>
        <v>14.191800000000001</v>
      </c>
      <c r="S18" s="67">
        <f t="shared" si="7"/>
        <v>17</v>
      </c>
    </row>
    <row r="19" spans="1:19" x14ac:dyDescent="0.3">
      <c r="A19" s="63" t="s">
        <v>840</v>
      </c>
      <c r="B19" s="64">
        <f>VLOOKUP($A19,'Return Data'!$B$7:$R$2292,3,0)</f>
        <v>44530</v>
      </c>
      <c r="C19" s="65">
        <f>VLOOKUP($A19,'Return Data'!$B$7:$R$2292,4,0)</f>
        <v>16.783000000000001</v>
      </c>
      <c r="D19" s="65">
        <f>VLOOKUP($A19,'Return Data'!$B$7:$R$2292,10,0)</f>
        <v>2.5668000000000002</v>
      </c>
      <c r="E19" s="66">
        <f t="shared" si="0"/>
        <v>9</v>
      </c>
      <c r="F19" s="65">
        <f>VLOOKUP($A19,'Return Data'!$B$7:$R$2292,11,0)</f>
        <v>15.49</v>
      </c>
      <c r="G19" s="66">
        <f t="shared" si="1"/>
        <v>8</v>
      </c>
      <c r="H19" s="65">
        <f>VLOOKUP($A19,'Return Data'!$B$7:$R$2292,12,0)</f>
        <v>21.563099999999999</v>
      </c>
      <c r="I19" s="66">
        <f t="shared" si="2"/>
        <v>11</v>
      </c>
      <c r="J19" s="65">
        <f>VLOOKUP($A19,'Return Data'!$B$7:$R$2292,13,0)</f>
        <v>41.223500000000001</v>
      </c>
      <c r="K19" s="66">
        <f t="shared" si="3"/>
        <v>12</v>
      </c>
      <c r="L19" s="65"/>
      <c r="M19" s="66"/>
      <c r="N19" s="65"/>
      <c r="O19" s="66"/>
      <c r="P19" s="65"/>
      <c r="Q19" s="66"/>
      <c r="R19" s="65">
        <f>VLOOKUP($A19,'Return Data'!$B$7:$R$2292,16,0)</f>
        <v>24.325199999999999</v>
      </c>
      <c r="S19" s="67">
        <f t="shared" si="7"/>
        <v>3</v>
      </c>
    </row>
    <row r="20" spans="1:19" x14ac:dyDescent="0.3">
      <c r="A20" s="63" t="s">
        <v>842</v>
      </c>
      <c r="B20" s="64">
        <f>VLOOKUP($A20,'Return Data'!$B$7:$R$2292,3,0)</f>
        <v>44530</v>
      </c>
      <c r="C20" s="65">
        <f>VLOOKUP($A20,'Return Data'!$B$7:$R$2292,4,0)</f>
        <v>16.314</v>
      </c>
      <c r="D20" s="65">
        <f>VLOOKUP($A20,'Return Data'!$B$7:$R$2292,10,0)</f>
        <v>-1.1032999999999999</v>
      </c>
      <c r="E20" s="66">
        <f t="shared" si="0"/>
        <v>20</v>
      </c>
      <c r="F20" s="65">
        <f>VLOOKUP($A20,'Return Data'!$B$7:$R$2292,11,0)</f>
        <v>9.6224000000000007</v>
      </c>
      <c r="G20" s="66">
        <f t="shared" si="1"/>
        <v>20</v>
      </c>
      <c r="H20" s="65">
        <f>VLOOKUP($A20,'Return Data'!$B$7:$R$2292,12,0)</f>
        <v>16.971399999999999</v>
      </c>
      <c r="I20" s="66">
        <f t="shared" si="2"/>
        <v>17</v>
      </c>
      <c r="J20" s="65">
        <f>VLOOKUP($A20,'Return Data'!$B$7:$R$2292,13,0)</f>
        <v>29.733599999999999</v>
      </c>
      <c r="K20" s="66">
        <f t="shared" si="3"/>
        <v>19</v>
      </c>
      <c r="L20" s="65">
        <f>VLOOKUP($A20,'Return Data'!$B$7:$R$2292,17,0)</f>
        <v>18.5153</v>
      </c>
      <c r="M20" s="66">
        <f t="shared" si="4"/>
        <v>14</v>
      </c>
      <c r="N20" s="65"/>
      <c r="O20" s="66"/>
      <c r="P20" s="65"/>
      <c r="Q20" s="66"/>
      <c r="R20" s="65">
        <f>VLOOKUP($A20,'Return Data'!$B$7:$R$2292,16,0)</f>
        <v>17.276299999999999</v>
      </c>
      <c r="S20" s="67">
        <f t="shared" si="7"/>
        <v>11</v>
      </c>
    </row>
    <row r="21" spans="1:19" x14ac:dyDescent="0.3">
      <c r="A21" s="63" t="s">
        <v>844</v>
      </c>
      <c r="B21" s="64">
        <f>VLOOKUP($A21,'Return Data'!$B$7:$R$2292,3,0)</f>
        <v>44530</v>
      </c>
      <c r="C21" s="65">
        <f>VLOOKUP($A21,'Return Data'!$B$7:$R$2292,4,0)</f>
        <v>20.446000000000002</v>
      </c>
      <c r="D21" s="65">
        <f>VLOOKUP($A21,'Return Data'!$B$7:$R$2292,10,0)</f>
        <v>5.2561</v>
      </c>
      <c r="E21" s="66">
        <f t="shared" si="0"/>
        <v>3</v>
      </c>
      <c r="F21" s="65">
        <f>VLOOKUP($A21,'Return Data'!$B$7:$R$2292,11,0)</f>
        <v>20.334299999999999</v>
      </c>
      <c r="G21" s="66">
        <f t="shared" si="1"/>
        <v>2</v>
      </c>
      <c r="H21" s="65">
        <f>VLOOKUP($A21,'Return Data'!$B$7:$R$2292,12,0)</f>
        <v>27.707699999999999</v>
      </c>
      <c r="I21" s="66">
        <f t="shared" si="2"/>
        <v>3</v>
      </c>
      <c r="J21" s="65">
        <f>VLOOKUP($A21,'Return Data'!$B$7:$R$2292,13,0)</f>
        <v>47.241799999999998</v>
      </c>
      <c r="K21" s="66">
        <f t="shared" si="3"/>
        <v>6</v>
      </c>
      <c r="L21" s="65"/>
      <c r="M21" s="66"/>
      <c r="N21" s="65"/>
      <c r="O21" s="66"/>
      <c r="P21" s="65"/>
      <c r="Q21" s="66"/>
      <c r="R21" s="65">
        <f>VLOOKUP($A21,'Return Data'!$B$7:$R$2292,16,0)</f>
        <v>32.365400000000001</v>
      </c>
      <c r="S21" s="67">
        <f t="shared" si="7"/>
        <v>1</v>
      </c>
    </row>
    <row r="22" spans="1:19" x14ac:dyDescent="0.3">
      <c r="A22" s="63" t="s">
        <v>846</v>
      </c>
      <c r="B22" s="64">
        <f>VLOOKUP($A22,'Return Data'!$B$7:$R$2292,3,0)</f>
        <v>44530</v>
      </c>
      <c r="C22" s="65">
        <f>VLOOKUP($A22,'Return Data'!$B$7:$R$2292,4,0)</f>
        <v>36.402099999999997</v>
      </c>
      <c r="D22" s="65">
        <f>VLOOKUP($A22,'Return Data'!$B$7:$R$2292,10,0)</f>
        <v>-2.4737</v>
      </c>
      <c r="E22" s="66">
        <f t="shared" si="0"/>
        <v>22</v>
      </c>
      <c r="F22" s="65">
        <f>VLOOKUP($A22,'Return Data'!$B$7:$R$2292,11,0)</f>
        <v>5.8597999999999999</v>
      </c>
      <c r="G22" s="66">
        <f t="shared" si="1"/>
        <v>22</v>
      </c>
      <c r="H22" s="65">
        <f>VLOOKUP($A22,'Return Data'!$B$7:$R$2292,12,0)</f>
        <v>11.769500000000001</v>
      </c>
      <c r="I22" s="66">
        <f t="shared" si="2"/>
        <v>22</v>
      </c>
      <c r="J22" s="65">
        <f>VLOOKUP($A22,'Return Data'!$B$7:$R$2292,13,0)</f>
        <v>22.6511</v>
      </c>
      <c r="K22" s="66">
        <f t="shared" si="3"/>
        <v>22</v>
      </c>
      <c r="L22" s="65">
        <f>VLOOKUP($A22,'Return Data'!$B$7:$R$2292,17,0)</f>
        <v>18.3399</v>
      </c>
      <c r="M22" s="66">
        <f t="shared" si="4"/>
        <v>15</v>
      </c>
      <c r="N22" s="65">
        <f>VLOOKUP($A22,'Return Data'!$B$7:$R$2292,14,0)</f>
        <v>17.423300000000001</v>
      </c>
      <c r="O22" s="66">
        <f t="shared" si="8"/>
        <v>12</v>
      </c>
      <c r="P22" s="65">
        <f>VLOOKUP($A22,'Return Data'!$B$7:$R$2292,15,0)</f>
        <v>15.6631</v>
      </c>
      <c r="Q22" s="66">
        <f t="shared" si="9"/>
        <v>12</v>
      </c>
      <c r="R22" s="65">
        <f>VLOOKUP($A22,'Return Data'!$B$7:$R$2292,16,0)</f>
        <v>16.3005</v>
      </c>
      <c r="S22" s="67">
        <f t="shared" si="7"/>
        <v>12</v>
      </c>
    </row>
    <row r="23" spans="1:19" x14ac:dyDescent="0.3">
      <c r="A23" s="63" t="s">
        <v>849</v>
      </c>
      <c r="B23" s="64">
        <f>VLOOKUP($A23,'Return Data'!$B$7:$R$2292,3,0)</f>
        <v>44530</v>
      </c>
      <c r="C23" s="65">
        <f>VLOOKUP($A23,'Return Data'!$B$7:$R$2292,4,0)</f>
        <v>80.339500000000001</v>
      </c>
      <c r="D23" s="65">
        <f>VLOOKUP($A23,'Return Data'!$B$7:$R$2292,10,0)</f>
        <v>2.3597000000000001</v>
      </c>
      <c r="E23" s="66">
        <f t="shared" si="0"/>
        <v>12</v>
      </c>
      <c r="F23" s="65">
        <f>VLOOKUP($A23,'Return Data'!$B$7:$R$2292,11,0)</f>
        <v>11.2951</v>
      </c>
      <c r="G23" s="66">
        <f t="shared" si="1"/>
        <v>16</v>
      </c>
      <c r="H23" s="65">
        <f>VLOOKUP($A23,'Return Data'!$B$7:$R$2292,12,0)</f>
        <v>16.342700000000001</v>
      </c>
      <c r="I23" s="66">
        <f t="shared" si="2"/>
        <v>19</v>
      </c>
      <c r="J23" s="65">
        <f>VLOOKUP($A23,'Return Data'!$B$7:$R$2292,13,0)</f>
        <v>47.976100000000002</v>
      </c>
      <c r="K23" s="66">
        <f t="shared" si="3"/>
        <v>5</v>
      </c>
      <c r="L23" s="65">
        <f>VLOOKUP($A23,'Return Data'!$B$7:$R$2292,17,0)</f>
        <v>27.082799999999999</v>
      </c>
      <c r="M23" s="66">
        <f t="shared" si="4"/>
        <v>6</v>
      </c>
      <c r="N23" s="65">
        <f>VLOOKUP($A23,'Return Data'!$B$7:$R$2292,14,0)</f>
        <v>20.4255</v>
      </c>
      <c r="O23" s="66">
        <f t="shared" si="8"/>
        <v>8</v>
      </c>
      <c r="P23" s="65">
        <f>VLOOKUP($A23,'Return Data'!$B$7:$R$2292,15,0)</f>
        <v>16.3765</v>
      </c>
      <c r="Q23" s="66">
        <f t="shared" si="9"/>
        <v>8</v>
      </c>
      <c r="R23" s="65">
        <f>VLOOKUP($A23,'Return Data'!$B$7:$R$2292,16,0)</f>
        <v>18.799600000000002</v>
      </c>
      <c r="S23" s="67">
        <f t="shared" si="7"/>
        <v>6</v>
      </c>
    </row>
    <row r="24" spans="1:19" x14ac:dyDescent="0.3">
      <c r="A24" s="63" t="s">
        <v>851</v>
      </c>
      <c r="B24" s="64">
        <f>VLOOKUP($A24,'Return Data'!$B$7:$R$2292,3,0)</f>
        <v>44530</v>
      </c>
      <c r="C24" s="65">
        <f>VLOOKUP($A24,'Return Data'!$B$7:$R$2292,4,0)</f>
        <v>115.73</v>
      </c>
      <c r="D24" s="65">
        <f>VLOOKUP($A24,'Return Data'!$B$7:$R$2292,10,0)</f>
        <v>2.5339</v>
      </c>
      <c r="E24" s="66">
        <f t="shared" si="0"/>
        <v>10</v>
      </c>
      <c r="F24" s="65">
        <f>VLOOKUP($A24,'Return Data'!$B$7:$R$2292,11,0)</f>
        <v>14.030900000000001</v>
      </c>
      <c r="G24" s="66">
        <f t="shared" si="1"/>
        <v>11</v>
      </c>
      <c r="H24" s="65">
        <f>VLOOKUP($A24,'Return Data'!$B$7:$R$2292,12,0)</f>
        <v>22.660299999999999</v>
      </c>
      <c r="I24" s="66">
        <f t="shared" si="2"/>
        <v>10</v>
      </c>
      <c r="J24" s="65">
        <f>VLOOKUP($A24,'Return Data'!$B$7:$R$2292,13,0)</f>
        <v>42.559699999999999</v>
      </c>
      <c r="K24" s="66">
        <f t="shared" si="3"/>
        <v>9</v>
      </c>
      <c r="L24" s="65">
        <f>VLOOKUP($A24,'Return Data'!$B$7:$R$2292,17,0)</f>
        <v>27.1938</v>
      </c>
      <c r="M24" s="66">
        <f t="shared" si="4"/>
        <v>5</v>
      </c>
      <c r="N24" s="65">
        <f>VLOOKUP($A24,'Return Data'!$B$7:$R$2292,14,0)</f>
        <v>21.681899999999999</v>
      </c>
      <c r="O24" s="66">
        <f t="shared" si="8"/>
        <v>3</v>
      </c>
      <c r="P24" s="65">
        <f>VLOOKUP($A24,'Return Data'!$B$7:$R$2292,15,0)</f>
        <v>18.170400000000001</v>
      </c>
      <c r="Q24" s="66">
        <f t="shared" si="9"/>
        <v>4</v>
      </c>
      <c r="R24" s="65">
        <f>VLOOKUP($A24,'Return Data'!$B$7:$R$2292,16,0)</f>
        <v>15.9138</v>
      </c>
      <c r="S24" s="67">
        <f t="shared" si="7"/>
        <v>14</v>
      </c>
    </row>
    <row r="25" spans="1:19" x14ac:dyDescent="0.3">
      <c r="A25" s="63" t="s">
        <v>853</v>
      </c>
      <c r="B25" s="64">
        <f>VLOOKUP($A25,'Return Data'!$B$7:$R$2292,3,0)</f>
        <v>44530</v>
      </c>
      <c r="C25" s="65">
        <f>VLOOKUP($A25,'Return Data'!$B$7:$R$2292,4,0)</f>
        <v>55.526200000000003</v>
      </c>
      <c r="D25" s="65">
        <f>VLOOKUP($A25,'Return Data'!$B$7:$R$2292,10,0)</f>
        <v>3.4331</v>
      </c>
      <c r="E25" s="66">
        <f t="shared" si="0"/>
        <v>6</v>
      </c>
      <c r="F25" s="65">
        <f>VLOOKUP($A25,'Return Data'!$B$7:$R$2292,11,0)</f>
        <v>7.6178999999999997</v>
      </c>
      <c r="G25" s="66">
        <f t="shared" si="1"/>
        <v>21</v>
      </c>
      <c r="H25" s="65">
        <f>VLOOKUP($A25,'Return Data'!$B$7:$R$2292,12,0)</f>
        <v>28.514099999999999</v>
      </c>
      <c r="I25" s="66">
        <f t="shared" si="2"/>
        <v>2</v>
      </c>
      <c r="J25" s="65">
        <f>VLOOKUP($A25,'Return Data'!$B$7:$R$2292,13,0)</f>
        <v>52.079099999999997</v>
      </c>
      <c r="K25" s="66">
        <f t="shared" si="3"/>
        <v>2</v>
      </c>
      <c r="L25" s="65">
        <f>VLOOKUP($A25,'Return Data'!$B$7:$R$2292,17,0)</f>
        <v>29.429300000000001</v>
      </c>
      <c r="M25" s="66">
        <f t="shared" si="4"/>
        <v>4</v>
      </c>
      <c r="N25" s="65">
        <f>VLOOKUP($A25,'Return Data'!$B$7:$R$2292,14,0)</f>
        <v>21.2196</v>
      </c>
      <c r="O25" s="66">
        <f t="shared" si="8"/>
        <v>5</v>
      </c>
      <c r="P25" s="65">
        <f>VLOOKUP($A25,'Return Data'!$B$7:$R$2292,15,0)</f>
        <v>17.2486</v>
      </c>
      <c r="Q25" s="66">
        <f t="shared" si="9"/>
        <v>6</v>
      </c>
      <c r="R25" s="65">
        <f>VLOOKUP($A25,'Return Data'!$B$7:$R$2292,16,0)</f>
        <v>18.121500000000001</v>
      </c>
      <c r="S25" s="67">
        <f t="shared" si="7"/>
        <v>8</v>
      </c>
    </row>
    <row r="26" spans="1:19" x14ac:dyDescent="0.3">
      <c r="A26" s="63" t="s">
        <v>854</v>
      </c>
      <c r="B26" s="64">
        <f>VLOOKUP($A26,'Return Data'!$B$7:$R$2292,3,0)</f>
        <v>44530</v>
      </c>
      <c r="C26" s="65">
        <f>VLOOKUP($A26,'Return Data'!$B$7:$R$2292,4,0)</f>
        <v>275.68920000000003</v>
      </c>
      <c r="D26" s="65">
        <f>VLOOKUP($A26,'Return Data'!$B$7:$R$2292,10,0)</f>
        <v>11.196400000000001</v>
      </c>
      <c r="E26" s="66">
        <f t="shared" si="0"/>
        <v>1</v>
      </c>
      <c r="F26" s="65">
        <f>VLOOKUP($A26,'Return Data'!$B$7:$R$2292,11,0)</f>
        <v>27.7544</v>
      </c>
      <c r="G26" s="66">
        <f t="shared" si="1"/>
        <v>1</v>
      </c>
      <c r="H26" s="65">
        <f>VLOOKUP($A26,'Return Data'!$B$7:$R$2292,12,0)</f>
        <v>37.653100000000002</v>
      </c>
      <c r="I26" s="66">
        <f t="shared" si="2"/>
        <v>1</v>
      </c>
      <c r="J26" s="65">
        <f>VLOOKUP($A26,'Return Data'!$B$7:$R$2292,13,0)</f>
        <v>53.983499999999999</v>
      </c>
      <c r="K26" s="66">
        <f t="shared" si="3"/>
        <v>1</v>
      </c>
      <c r="L26" s="65">
        <f>VLOOKUP($A26,'Return Data'!$B$7:$R$2292,17,0)</f>
        <v>30.194800000000001</v>
      </c>
      <c r="M26" s="66">
        <f t="shared" si="4"/>
        <v>2</v>
      </c>
      <c r="N26" s="65">
        <f>VLOOKUP($A26,'Return Data'!$B$7:$R$2292,14,0)</f>
        <v>26.699100000000001</v>
      </c>
      <c r="O26" s="66">
        <f t="shared" si="8"/>
        <v>2</v>
      </c>
      <c r="P26" s="65">
        <f>VLOOKUP($A26,'Return Data'!$B$7:$R$2292,15,0)</f>
        <v>21.653600000000001</v>
      </c>
      <c r="Q26" s="66">
        <f t="shared" si="9"/>
        <v>1</v>
      </c>
      <c r="R26" s="65">
        <f>VLOOKUP($A26,'Return Data'!$B$7:$R$2292,16,0)</f>
        <v>18.3294</v>
      </c>
      <c r="S26" s="67">
        <f t="shared" si="7"/>
        <v>7</v>
      </c>
    </row>
    <row r="27" spans="1:19" x14ac:dyDescent="0.3">
      <c r="A27" s="63" t="s">
        <v>857</v>
      </c>
      <c r="B27" s="64">
        <f>VLOOKUP($A27,'Return Data'!$B$7:$R$2292,3,0)</f>
        <v>44530</v>
      </c>
      <c r="C27" s="65">
        <f>VLOOKUP($A27,'Return Data'!$B$7:$R$2292,4,0)</f>
        <v>282.64260000000002</v>
      </c>
      <c r="D27" s="65">
        <f>VLOOKUP($A27,'Return Data'!$B$7:$R$2292,10,0)</f>
        <v>-0.82420000000000004</v>
      </c>
      <c r="E27" s="66">
        <f t="shared" si="0"/>
        <v>19</v>
      </c>
      <c r="F27" s="65">
        <f>VLOOKUP($A27,'Return Data'!$B$7:$R$2292,11,0)</f>
        <v>11.755000000000001</v>
      </c>
      <c r="G27" s="66">
        <f t="shared" si="1"/>
        <v>15</v>
      </c>
      <c r="H27" s="65">
        <f>VLOOKUP($A27,'Return Data'!$B$7:$R$2292,12,0)</f>
        <v>16.619199999999999</v>
      </c>
      <c r="I27" s="66">
        <f t="shared" si="2"/>
        <v>18</v>
      </c>
      <c r="J27" s="65">
        <f>VLOOKUP($A27,'Return Data'!$B$7:$R$2292,13,0)</f>
        <v>33.975900000000003</v>
      </c>
      <c r="K27" s="66">
        <f t="shared" ref="K27" si="10">RANK(J27,J$8:J$29,0)</f>
        <v>16</v>
      </c>
      <c r="L27" s="65">
        <f>VLOOKUP($A27,'Return Data'!$B$7:$R$2292,17,0)</f>
        <v>18.296900000000001</v>
      </c>
      <c r="M27" s="66">
        <f t="shared" ref="M27" si="11">RANK(L27,L$8:L$29,0)</f>
        <v>16</v>
      </c>
      <c r="N27" s="65">
        <f>VLOOKUP($A27,'Return Data'!$B$7:$R$2292,14,0)</f>
        <v>17.1938</v>
      </c>
      <c r="O27" s="66">
        <f t="shared" si="8"/>
        <v>13</v>
      </c>
      <c r="P27" s="65">
        <f>VLOOKUP($A27,'Return Data'!$B$7:$R$2292,15,0)</f>
        <v>17.793199999999999</v>
      </c>
      <c r="Q27" s="66">
        <f t="shared" si="9"/>
        <v>5</v>
      </c>
      <c r="R27" s="65">
        <f>VLOOKUP($A27,'Return Data'!$B$7:$R$2292,16,0)</f>
        <v>13.501099999999999</v>
      </c>
      <c r="S27" s="67">
        <f t="shared" si="7"/>
        <v>18</v>
      </c>
    </row>
    <row r="28" spans="1:19" x14ac:dyDescent="0.3">
      <c r="A28" s="63" t="s">
        <v>858</v>
      </c>
      <c r="B28" s="64">
        <f>VLOOKUP($A28,'Return Data'!$B$7:$R$2292,3,0)</f>
        <v>44530</v>
      </c>
      <c r="C28" s="65">
        <f>VLOOKUP($A28,'Return Data'!$B$7:$R$2292,4,0)</f>
        <v>15.273199999999999</v>
      </c>
      <c r="D28" s="65">
        <f>VLOOKUP($A28,'Return Data'!$B$7:$R$2292,10,0)</f>
        <v>0.99319999999999997</v>
      </c>
      <c r="E28" s="66">
        <f t="shared" si="0"/>
        <v>18</v>
      </c>
      <c r="F28" s="65">
        <f>VLOOKUP($A28,'Return Data'!$B$7:$R$2292,11,0)</f>
        <v>14.487500000000001</v>
      </c>
      <c r="G28" s="66">
        <f t="shared" si="1"/>
        <v>10</v>
      </c>
      <c r="H28" s="65">
        <f>VLOOKUP($A28,'Return Data'!$B$7:$R$2292,12,0)</f>
        <v>21.4163</v>
      </c>
      <c r="I28" s="66">
        <f t="shared" ref="I28" si="12">RANK(H28,H$8:H$29,0)</f>
        <v>13</v>
      </c>
      <c r="J28" s="65">
        <f>VLOOKUP($A28,'Return Data'!$B$7:$R$2292,13,0)</f>
        <v>42.471200000000003</v>
      </c>
      <c r="K28" s="66">
        <f t="shared" ref="K28:K29" si="13">RANK(J28,J$8:J$29,0)</f>
        <v>10</v>
      </c>
      <c r="L28" s="65"/>
      <c r="M28" s="66"/>
      <c r="N28" s="65"/>
      <c r="O28" s="66"/>
      <c r="P28" s="65"/>
      <c r="Q28" s="66"/>
      <c r="R28" s="65">
        <f>VLOOKUP($A28,'Return Data'!$B$7:$R$2292,16,0)</f>
        <v>23.729099999999999</v>
      </c>
      <c r="S28" s="67">
        <f t="shared" si="7"/>
        <v>4</v>
      </c>
    </row>
    <row r="29" spans="1:19" x14ac:dyDescent="0.3">
      <c r="A29" s="63" t="s">
        <v>860</v>
      </c>
      <c r="B29" s="64">
        <f>VLOOKUP($A29,'Return Data'!$B$7:$R$2292,3,0)</f>
        <v>44530</v>
      </c>
      <c r="C29" s="65">
        <f>VLOOKUP($A29,'Return Data'!$B$7:$R$2292,4,0)</f>
        <v>18.13</v>
      </c>
      <c r="D29" s="65">
        <f>VLOOKUP($A29,'Return Data'!$B$7:$R$2292,10,0)</f>
        <v>2.1983999999999999</v>
      </c>
      <c r="E29" s="66">
        <f t="shared" si="0"/>
        <v>13</v>
      </c>
      <c r="F29" s="65">
        <f>VLOOKUP($A29,'Return Data'!$B$7:$R$2292,11,0)</f>
        <v>18.033899999999999</v>
      </c>
      <c r="G29" s="66">
        <f t="shared" si="1"/>
        <v>4</v>
      </c>
      <c r="H29" s="65">
        <f>VLOOKUP($A29,'Return Data'!$B$7:$R$2292,12,0)</f>
        <v>22.832000000000001</v>
      </c>
      <c r="I29" s="66">
        <f>RANK(H29,H$8:H$29,0)</f>
        <v>9</v>
      </c>
      <c r="J29" s="65">
        <f>VLOOKUP($A29,'Return Data'!$B$7:$R$2292,13,0)</f>
        <v>42.981099999999998</v>
      </c>
      <c r="K29" s="66">
        <f t="shared" si="13"/>
        <v>8</v>
      </c>
      <c r="L29" s="65"/>
      <c r="M29" s="66"/>
      <c r="N29" s="65"/>
      <c r="O29" s="66"/>
      <c r="P29" s="65"/>
      <c r="Q29" s="66"/>
      <c r="R29" s="65">
        <f>VLOOKUP($A29,'Return Data'!$B$7:$R$2292,16,0)</f>
        <v>29.1876</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2.5217090909090913</v>
      </c>
      <c r="E31" s="74"/>
      <c r="F31" s="75">
        <f>AVERAGE(F8:F29)</f>
        <v>14.051559090909091</v>
      </c>
      <c r="G31" s="74"/>
      <c r="H31" s="75">
        <f>AVERAGE(H8:H29)</f>
        <v>21.62344545454545</v>
      </c>
      <c r="I31" s="74"/>
      <c r="J31" s="75">
        <f>AVERAGE(J8:J29)</f>
        <v>39.288886363636365</v>
      </c>
      <c r="K31" s="74"/>
      <c r="L31" s="75">
        <f>AVERAGE(L8:L29)</f>
        <v>22.809761111111115</v>
      </c>
      <c r="M31" s="74"/>
      <c r="N31" s="75">
        <f>AVERAGE(N8:N29)</f>
        <v>19.60705882352941</v>
      </c>
      <c r="O31" s="74"/>
      <c r="P31" s="75">
        <f>AVERAGE(P8:P29)</f>
        <v>16.951739999999997</v>
      </c>
      <c r="Q31" s="74"/>
      <c r="R31" s="75">
        <f>AVERAGE(R8:R29)</f>
        <v>17.801854545454546</v>
      </c>
      <c r="S31" s="76"/>
    </row>
    <row r="32" spans="1:19" x14ac:dyDescent="0.3">
      <c r="A32" s="73" t="s">
        <v>28</v>
      </c>
      <c r="B32" s="74"/>
      <c r="C32" s="74"/>
      <c r="D32" s="75">
        <f>MIN(D8:D29)</f>
        <v>-2.4737</v>
      </c>
      <c r="E32" s="74"/>
      <c r="F32" s="75">
        <f>MIN(F8:F29)</f>
        <v>5.8597999999999999</v>
      </c>
      <c r="G32" s="74"/>
      <c r="H32" s="75">
        <f>MIN(H8:H29)</f>
        <v>11.769500000000001</v>
      </c>
      <c r="I32" s="74"/>
      <c r="J32" s="75">
        <f>MIN(J8:J29)</f>
        <v>22.6511</v>
      </c>
      <c r="K32" s="74"/>
      <c r="L32" s="75">
        <f>MIN(L8:L29)</f>
        <v>11.4123</v>
      </c>
      <c r="M32" s="74"/>
      <c r="N32" s="75">
        <f>MIN(N8:N29)</f>
        <v>12.4763</v>
      </c>
      <c r="O32" s="74"/>
      <c r="P32" s="75">
        <f>MIN(P8:P29)</f>
        <v>12.77</v>
      </c>
      <c r="Q32" s="74"/>
      <c r="R32" s="75">
        <f>MIN(R8:R29)</f>
        <v>10.568199999999999</v>
      </c>
      <c r="S32" s="76"/>
    </row>
    <row r="33" spans="1:19" ht="15" thickBot="1" x14ac:dyDescent="0.35">
      <c r="A33" s="77" t="s">
        <v>29</v>
      </c>
      <c r="B33" s="78"/>
      <c r="C33" s="78"/>
      <c r="D33" s="79">
        <f>MAX(D8:D29)</f>
        <v>11.196400000000001</v>
      </c>
      <c r="E33" s="78"/>
      <c r="F33" s="79">
        <f>MAX(F8:F29)</f>
        <v>27.7544</v>
      </c>
      <c r="G33" s="78"/>
      <c r="H33" s="79">
        <f>MAX(H8:H29)</f>
        <v>37.653100000000002</v>
      </c>
      <c r="I33" s="78"/>
      <c r="J33" s="79">
        <f>MAX(J8:J29)</f>
        <v>53.983499999999999</v>
      </c>
      <c r="K33" s="78"/>
      <c r="L33" s="79">
        <f>MAX(L8:L29)</f>
        <v>30.905999999999999</v>
      </c>
      <c r="M33" s="78"/>
      <c r="N33" s="79">
        <f>MAX(N8:N29)</f>
        <v>30.2258</v>
      </c>
      <c r="O33" s="78"/>
      <c r="P33" s="79">
        <f>MAX(P8:P29)</f>
        <v>21.653600000000001</v>
      </c>
      <c r="Q33" s="78"/>
      <c r="R33" s="79">
        <f>MAX(R8:R29)</f>
        <v>32.365400000000001</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817</v>
      </c>
      <c r="B8" s="64">
        <f>VLOOKUP($A8,'Return Data'!$B$7:$R$2292,3,0)</f>
        <v>44530</v>
      </c>
      <c r="C8" s="65">
        <f>VLOOKUP($A8,'Return Data'!$B$7:$R$2292,4,0)</f>
        <v>90.107399999999998</v>
      </c>
      <c r="D8" s="65">
        <f>VLOOKUP($A8,'Return Data'!$B$7:$R$2292,10,0)</f>
        <v>1.0825</v>
      </c>
      <c r="E8" s="66">
        <f t="shared" ref="E8:E29" si="0">RANK(D8,D$8:D$29,0)</f>
        <v>17</v>
      </c>
      <c r="F8" s="65">
        <f>VLOOKUP($A8,'Return Data'!$B$7:$R$2292,11,0)</f>
        <v>13.013999999999999</v>
      </c>
      <c r="G8" s="66">
        <f t="shared" ref="G8:G29" si="1">RANK(F8,F$8:F$29,0)</f>
        <v>12</v>
      </c>
      <c r="H8" s="65">
        <f>VLOOKUP($A8,'Return Data'!$B$7:$R$2292,12,0)</f>
        <v>19.983699999999999</v>
      </c>
      <c r="I8" s="66">
        <f t="shared" ref="I8:I27" si="2">RANK(H8,H$8:H$29,0)</f>
        <v>13</v>
      </c>
      <c r="J8" s="65">
        <f>VLOOKUP($A8,'Return Data'!$B$7:$R$2292,13,0)</f>
        <v>34.1175</v>
      </c>
      <c r="K8" s="66">
        <f t="shared" ref="K8:K18" si="3">RANK(J8,J$8:J$29,0)</f>
        <v>14</v>
      </c>
      <c r="L8" s="65">
        <f>VLOOKUP($A8,'Return Data'!$B$7:$R$2292,17,0)</f>
        <v>20.210699999999999</v>
      </c>
      <c r="M8" s="66">
        <f t="shared" ref="M8:M18" si="4">RANK(L8,L$8:L$29,0)</f>
        <v>10</v>
      </c>
      <c r="N8" s="65">
        <f>VLOOKUP($A8,'Return Data'!$B$7:$R$2292,14,0)</f>
        <v>17.256</v>
      </c>
      <c r="O8" s="66">
        <f t="shared" ref="O8:O14" si="5">RANK(N8,N$8:N$29,0)</f>
        <v>9</v>
      </c>
      <c r="P8" s="65">
        <f>VLOOKUP($A8,'Return Data'!$B$7:$R$2292,15,0)</f>
        <v>14.6479</v>
      </c>
      <c r="Q8" s="66">
        <f>RANK(P8,P$8:P$29,0)</f>
        <v>10</v>
      </c>
      <c r="R8" s="65">
        <f>VLOOKUP($A8,'Return Data'!$B$7:$R$2292,16,0)</f>
        <v>14.619</v>
      </c>
      <c r="S8" s="67">
        <f t="shared" ref="S8:S29" si="6">RANK(R8,R$8:R$29,0)</f>
        <v>13</v>
      </c>
    </row>
    <row r="9" spans="1:20" x14ac:dyDescent="0.3">
      <c r="A9" s="63" t="s">
        <v>820</v>
      </c>
      <c r="B9" s="64">
        <f>VLOOKUP($A9,'Return Data'!$B$7:$R$2292,3,0)</f>
        <v>44530</v>
      </c>
      <c r="C9" s="65">
        <f>VLOOKUP($A9,'Return Data'!$B$7:$R$2292,4,0)</f>
        <v>45.98</v>
      </c>
      <c r="D9" s="65">
        <f>VLOOKUP($A9,'Return Data'!$B$7:$R$2292,10,0)</f>
        <v>1.4562999999999999</v>
      </c>
      <c r="E9" s="66">
        <f t="shared" si="0"/>
        <v>16</v>
      </c>
      <c r="F9" s="65">
        <f>VLOOKUP($A9,'Return Data'!$B$7:$R$2292,11,0)</f>
        <v>15.4986</v>
      </c>
      <c r="G9" s="66">
        <f t="shared" si="1"/>
        <v>6</v>
      </c>
      <c r="H9" s="65">
        <f>VLOOKUP($A9,'Return Data'!$B$7:$R$2292,12,0)</f>
        <v>22.809799999999999</v>
      </c>
      <c r="I9" s="66">
        <f t="shared" si="2"/>
        <v>7</v>
      </c>
      <c r="J9" s="65">
        <f>VLOOKUP($A9,'Return Data'!$B$7:$R$2292,13,0)</f>
        <v>33.314</v>
      </c>
      <c r="K9" s="66">
        <f t="shared" si="3"/>
        <v>15</v>
      </c>
      <c r="L9" s="65">
        <f>VLOOKUP($A9,'Return Data'!$B$7:$R$2292,17,0)</f>
        <v>22.713100000000001</v>
      </c>
      <c r="M9" s="66">
        <f t="shared" si="4"/>
        <v>8</v>
      </c>
      <c r="N9" s="65">
        <f>VLOOKUP($A9,'Return Data'!$B$7:$R$2292,14,0)</f>
        <v>20.158999999999999</v>
      </c>
      <c r="O9" s="66">
        <f t="shared" si="5"/>
        <v>4</v>
      </c>
      <c r="P9" s="65">
        <f>VLOOKUP($A9,'Return Data'!$B$7:$R$2292,15,0)</f>
        <v>19.600200000000001</v>
      </c>
      <c r="Q9" s="66">
        <f>RANK(P9,P$8:P$29,0)</f>
        <v>3</v>
      </c>
      <c r="R9" s="65">
        <f>VLOOKUP($A9,'Return Data'!$B$7:$R$2292,16,0)</f>
        <v>17.565899999999999</v>
      </c>
      <c r="S9" s="67">
        <f t="shared" si="6"/>
        <v>7</v>
      </c>
    </row>
    <row r="10" spans="1:20" x14ac:dyDescent="0.3">
      <c r="A10" s="63" t="s">
        <v>822</v>
      </c>
      <c r="B10" s="64">
        <f>VLOOKUP($A10,'Return Data'!$B$7:$R$2292,3,0)</f>
        <v>44530</v>
      </c>
      <c r="C10" s="65">
        <f>VLOOKUP($A10,'Return Data'!$B$7:$R$2292,4,0)</f>
        <v>14.298999999999999</v>
      </c>
      <c r="D10" s="65">
        <f>VLOOKUP($A10,'Return Data'!$B$7:$R$2292,10,0)</f>
        <v>1.4761</v>
      </c>
      <c r="E10" s="66">
        <f t="shared" si="0"/>
        <v>15</v>
      </c>
      <c r="F10" s="65">
        <f>VLOOKUP($A10,'Return Data'!$B$7:$R$2292,11,0)</f>
        <v>11.745900000000001</v>
      </c>
      <c r="G10" s="66">
        <f t="shared" si="1"/>
        <v>13</v>
      </c>
      <c r="H10" s="65">
        <f>VLOOKUP($A10,'Return Data'!$B$7:$R$2292,12,0)</f>
        <v>17.8813</v>
      </c>
      <c r="I10" s="66">
        <f t="shared" si="2"/>
        <v>15</v>
      </c>
      <c r="J10" s="65">
        <f>VLOOKUP($A10,'Return Data'!$B$7:$R$2292,13,0)</f>
        <v>29.508199999999999</v>
      </c>
      <c r="K10" s="66">
        <f t="shared" si="3"/>
        <v>17</v>
      </c>
      <c r="L10" s="65">
        <f>VLOOKUP($A10,'Return Data'!$B$7:$R$2292,17,0)</f>
        <v>19.365400000000001</v>
      </c>
      <c r="M10" s="66">
        <f t="shared" si="4"/>
        <v>11</v>
      </c>
      <c r="N10" s="65">
        <f>VLOOKUP($A10,'Return Data'!$B$7:$R$2292,14,0)</f>
        <v>16.8521</v>
      </c>
      <c r="O10" s="66">
        <f t="shared" si="5"/>
        <v>10</v>
      </c>
      <c r="P10" s="65"/>
      <c r="Q10" s="66"/>
      <c r="R10" s="65">
        <f>VLOOKUP($A10,'Return Data'!$B$7:$R$2292,16,0)</f>
        <v>8.9914000000000005</v>
      </c>
      <c r="S10" s="67">
        <f t="shared" si="6"/>
        <v>21</v>
      </c>
    </row>
    <row r="11" spans="1:20" x14ac:dyDescent="0.3">
      <c r="A11" s="63" t="s">
        <v>824</v>
      </c>
      <c r="B11" s="64">
        <f>VLOOKUP($A11,'Return Data'!$B$7:$R$2292,3,0)</f>
        <v>44530</v>
      </c>
      <c r="C11" s="65">
        <f>VLOOKUP($A11,'Return Data'!$B$7:$R$2292,4,0)</f>
        <v>33.783000000000001</v>
      </c>
      <c r="D11" s="65">
        <f>VLOOKUP($A11,'Return Data'!$B$7:$R$2292,10,0)</f>
        <v>-1.6879</v>
      </c>
      <c r="E11" s="66">
        <f t="shared" si="0"/>
        <v>21</v>
      </c>
      <c r="F11" s="65">
        <f>VLOOKUP($A11,'Return Data'!$B$7:$R$2292,11,0)</f>
        <v>9.2911999999999999</v>
      </c>
      <c r="G11" s="66">
        <f t="shared" si="1"/>
        <v>19</v>
      </c>
      <c r="H11" s="65">
        <f>VLOOKUP($A11,'Return Data'!$B$7:$R$2292,12,0)</f>
        <v>17.5838</v>
      </c>
      <c r="I11" s="66">
        <f t="shared" si="2"/>
        <v>16</v>
      </c>
      <c r="J11" s="65">
        <f>VLOOKUP($A11,'Return Data'!$B$7:$R$2292,13,0)</f>
        <v>28.56</v>
      </c>
      <c r="K11" s="66">
        <f t="shared" si="3"/>
        <v>18</v>
      </c>
      <c r="L11" s="65">
        <f>VLOOKUP($A11,'Return Data'!$B$7:$R$2292,17,0)</f>
        <v>15.2033</v>
      </c>
      <c r="M11" s="66">
        <f t="shared" si="4"/>
        <v>17</v>
      </c>
      <c r="N11" s="65">
        <f>VLOOKUP($A11,'Return Data'!$B$7:$R$2292,14,0)</f>
        <v>15.5579</v>
      </c>
      <c r="O11" s="66">
        <f t="shared" si="5"/>
        <v>14</v>
      </c>
      <c r="P11" s="65">
        <f>VLOOKUP($A11,'Return Data'!$B$7:$R$2292,15,0)</f>
        <v>12.9335</v>
      </c>
      <c r="Q11" s="66">
        <f>RANK(P11,P$8:P$29,0)</f>
        <v>13</v>
      </c>
      <c r="R11" s="65">
        <f>VLOOKUP($A11,'Return Data'!$B$7:$R$2292,16,0)</f>
        <v>11.184699999999999</v>
      </c>
      <c r="S11" s="67">
        <f t="shared" si="6"/>
        <v>18</v>
      </c>
    </row>
    <row r="12" spans="1:20" x14ac:dyDescent="0.3">
      <c r="A12" s="63" t="s">
        <v>825</v>
      </c>
      <c r="B12" s="64">
        <f>VLOOKUP($A12,'Return Data'!$B$7:$R$2292,3,0)</f>
        <v>44530</v>
      </c>
      <c r="C12" s="65">
        <f>VLOOKUP($A12,'Return Data'!$B$7:$R$2292,4,0)</f>
        <v>64.397199999999998</v>
      </c>
      <c r="D12" s="65">
        <f>VLOOKUP($A12,'Return Data'!$B$7:$R$2292,10,0)</f>
        <v>3.9354</v>
      </c>
      <c r="E12" s="66">
        <f t="shared" si="0"/>
        <v>5</v>
      </c>
      <c r="F12" s="65">
        <f>VLOOKUP($A12,'Return Data'!$B$7:$R$2292,11,0)</f>
        <v>11.670400000000001</v>
      </c>
      <c r="G12" s="66">
        <f t="shared" si="1"/>
        <v>14</v>
      </c>
      <c r="H12" s="65">
        <f>VLOOKUP($A12,'Return Data'!$B$7:$R$2292,12,0)</f>
        <v>20.826799999999999</v>
      </c>
      <c r="I12" s="66">
        <f t="shared" si="2"/>
        <v>11</v>
      </c>
      <c r="J12" s="65">
        <f>VLOOKUP($A12,'Return Data'!$B$7:$R$2292,13,0)</f>
        <v>50.049199999999999</v>
      </c>
      <c r="K12" s="66">
        <f t="shared" si="3"/>
        <v>2</v>
      </c>
      <c r="L12" s="65">
        <f>VLOOKUP($A12,'Return Data'!$B$7:$R$2292,17,0)</f>
        <v>22.798300000000001</v>
      </c>
      <c r="M12" s="66">
        <f t="shared" si="4"/>
        <v>7</v>
      </c>
      <c r="N12" s="65">
        <f>VLOOKUP($A12,'Return Data'!$B$7:$R$2292,14,0)</f>
        <v>20.118500000000001</v>
      </c>
      <c r="O12" s="66">
        <f t="shared" si="5"/>
        <v>5</v>
      </c>
      <c r="P12" s="65">
        <f>VLOOKUP($A12,'Return Data'!$B$7:$R$2292,15,0)</f>
        <v>15.550599999999999</v>
      </c>
      <c r="Q12" s="66">
        <f>RANK(P12,P$8:P$29,0)</f>
        <v>7</v>
      </c>
      <c r="R12" s="65">
        <f>VLOOKUP($A12,'Return Data'!$B$7:$R$2292,16,0)</f>
        <v>13.8498</v>
      </c>
      <c r="S12" s="67">
        <f t="shared" si="6"/>
        <v>15</v>
      </c>
    </row>
    <row r="13" spans="1:20" x14ac:dyDescent="0.3">
      <c r="A13" s="63" t="s">
        <v>827</v>
      </c>
      <c r="B13" s="64">
        <f>VLOOKUP($A13,'Return Data'!$B$7:$R$2292,3,0)</f>
        <v>44530</v>
      </c>
      <c r="C13" s="65">
        <f>VLOOKUP($A13,'Return Data'!$B$7:$R$2292,4,0)</f>
        <v>109.467</v>
      </c>
      <c r="D13" s="65">
        <f>VLOOKUP($A13,'Return Data'!$B$7:$R$2292,10,0)</f>
        <v>6.1231</v>
      </c>
      <c r="E13" s="66">
        <f t="shared" si="0"/>
        <v>2</v>
      </c>
      <c r="F13" s="65">
        <f>VLOOKUP($A13,'Return Data'!$B$7:$R$2292,11,0)</f>
        <v>15.199299999999999</v>
      </c>
      <c r="G13" s="66">
        <f t="shared" si="1"/>
        <v>7</v>
      </c>
      <c r="H13" s="65">
        <f>VLOOKUP($A13,'Return Data'!$B$7:$R$2292,12,0)</f>
        <v>22.7181</v>
      </c>
      <c r="I13" s="66">
        <f t="shared" si="2"/>
        <v>8</v>
      </c>
      <c r="J13" s="65">
        <f>VLOOKUP($A13,'Return Data'!$B$7:$R$2292,13,0)</f>
        <v>48.327300000000001</v>
      </c>
      <c r="K13" s="66">
        <f t="shared" si="3"/>
        <v>4</v>
      </c>
      <c r="L13" s="65">
        <f>VLOOKUP($A13,'Return Data'!$B$7:$R$2292,17,0)</f>
        <v>18.4651</v>
      </c>
      <c r="M13" s="66">
        <f t="shared" si="4"/>
        <v>12</v>
      </c>
      <c r="N13" s="65">
        <f>VLOOKUP($A13,'Return Data'!$B$7:$R$2292,14,0)</f>
        <v>14.635999999999999</v>
      </c>
      <c r="O13" s="66">
        <f t="shared" si="5"/>
        <v>15</v>
      </c>
      <c r="P13" s="65">
        <f>VLOOKUP($A13,'Return Data'!$B$7:$R$2292,15,0)</f>
        <v>11.6172</v>
      </c>
      <c r="Q13" s="66">
        <f>RANK(P13,P$8:P$29,0)</f>
        <v>15</v>
      </c>
      <c r="R13" s="65">
        <f>VLOOKUP($A13,'Return Data'!$B$7:$R$2292,16,0)</f>
        <v>14.9146</v>
      </c>
      <c r="S13" s="67">
        <f t="shared" si="6"/>
        <v>11</v>
      </c>
    </row>
    <row r="14" spans="1:20" x14ac:dyDescent="0.3">
      <c r="A14" s="63" t="s">
        <v>830</v>
      </c>
      <c r="B14" s="64">
        <f>VLOOKUP($A14,'Return Data'!$B$7:$R$2292,3,0)</f>
        <v>44530</v>
      </c>
      <c r="C14" s="65">
        <f>VLOOKUP($A14,'Return Data'!$B$7:$R$2292,4,0)</f>
        <v>48.32</v>
      </c>
      <c r="D14" s="65">
        <f>VLOOKUP($A14,'Return Data'!$B$7:$R$2292,10,0)</f>
        <v>2.7429000000000001</v>
      </c>
      <c r="E14" s="66">
        <f t="shared" si="0"/>
        <v>8</v>
      </c>
      <c r="F14" s="65">
        <f>VLOOKUP($A14,'Return Data'!$B$7:$R$2292,11,0)</f>
        <v>13.9354</v>
      </c>
      <c r="G14" s="66">
        <f t="shared" si="1"/>
        <v>9</v>
      </c>
      <c r="H14" s="65">
        <f>VLOOKUP($A14,'Return Data'!$B$7:$R$2292,12,0)</f>
        <v>22.826599999999999</v>
      </c>
      <c r="I14" s="66">
        <f t="shared" si="2"/>
        <v>6</v>
      </c>
      <c r="J14" s="65">
        <f>VLOOKUP($A14,'Return Data'!$B$7:$R$2292,13,0)</f>
        <v>44.4544</v>
      </c>
      <c r="K14" s="66">
        <f t="shared" si="3"/>
        <v>7</v>
      </c>
      <c r="L14" s="65">
        <f>VLOOKUP($A14,'Return Data'!$B$7:$R$2292,17,0)</f>
        <v>28.331399999999999</v>
      </c>
      <c r="M14" s="66">
        <f t="shared" si="4"/>
        <v>3</v>
      </c>
      <c r="N14" s="65">
        <f>VLOOKUP($A14,'Return Data'!$B$7:$R$2292,14,0)</f>
        <v>19.152799999999999</v>
      </c>
      <c r="O14" s="66">
        <f t="shared" si="5"/>
        <v>8</v>
      </c>
      <c r="P14" s="65">
        <f>VLOOKUP($A14,'Return Data'!$B$7:$R$2292,15,0)</f>
        <v>14.662599999999999</v>
      </c>
      <c r="Q14" s="66">
        <f>RANK(P14,P$8:P$29,0)</f>
        <v>9</v>
      </c>
      <c r="R14" s="65">
        <f>VLOOKUP($A14,'Return Data'!$B$7:$R$2292,16,0)</f>
        <v>13.4102</v>
      </c>
      <c r="S14" s="67">
        <f t="shared" si="6"/>
        <v>16</v>
      </c>
    </row>
    <row r="15" spans="1:20" x14ac:dyDescent="0.3">
      <c r="A15" s="63" t="s">
        <v>833</v>
      </c>
      <c r="B15" s="64">
        <f>VLOOKUP($A15,'Return Data'!$B$7:$R$2292,3,0)</f>
        <v>44530</v>
      </c>
      <c r="C15" s="65">
        <f>VLOOKUP($A15,'Return Data'!$B$7:$R$2292,4,0)</f>
        <v>15.13</v>
      </c>
      <c r="D15" s="65">
        <f>VLOOKUP($A15,'Return Data'!$B$7:$R$2292,10,0)</f>
        <v>4.2011000000000003</v>
      </c>
      <c r="E15" s="66">
        <f t="shared" si="0"/>
        <v>4</v>
      </c>
      <c r="F15" s="65">
        <f>VLOOKUP($A15,'Return Data'!$B$7:$R$2292,11,0)</f>
        <v>16.6538</v>
      </c>
      <c r="G15" s="66">
        <f t="shared" si="1"/>
        <v>5</v>
      </c>
      <c r="H15" s="65">
        <f>VLOOKUP($A15,'Return Data'!$B$7:$R$2292,12,0)</f>
        <v>23.208500000000001</v>
      </c>
      <c r="I15" s="66">
        <f t="shared" si="2"/>
        <v>5</v>
      </c>
      <c r="J15" s="65">
        <f>VLOOKUP($A15,'Return Data'!$B$7:$R$2292,13,0)</f>
        <v>34.2502</v>
      </c>
      <c r="K15" s="66">
        <f t="shared" si="3"/>
        <v>13</v>
      </c>
      <c r="L15" s="65">
        <f>VLOOKUP($A15,'Return Data'!$B$7:$R$2292,17,0)</f>
        <v>22.205500000000001</v>
      </c>
      <c r="M15" s="66">
        <f t="shared" si="4"/>
        <v>9</v>
      </c>
      <c r="N15" s="65">
        <f>VLOOKUP($A15,'Return Data'!$B$7:$R$2292,14,0)</f>
        <v>16.398299999999999</v>
      </c>
      <c r="O15" s="66">
        <f>RANK(N15,N$8:N$29,0)</f>
        <v>11</v>
      </c>
      <c r="P15" s="65"/>
      <c r="Q15" s="66"/>
      <c r="R15" s="65">
        <f>VLOOKUP($A15,'Return Data'!$B$7:$R$2292,16,0)</f>
        <v>10.7982</v>
      </c>
      <c r="S15" s="67">
        <f t="shared" si="6"/>
        <v>20</v>
      </c>
    </row>
    <row r="16" spans="1:20" x14ac:dyDescent="0.3">
      <c r="A16" s="63" t="s">
        <v>835</v>
      </c>
      <c r="B16" s="64">
        <f>VLOOKUP($A16,'Return Data'!$B$7:$R$2292,3,0)</f>
        <v>44530</v>
      </c>
      <c r="C16" s="65">
        <f>VLOOKUP($A16,'Return Data'!$B$7:$R$2292,4,0)</f>
        <v>52.79</v>
      </c>
      <c r="D16" s="65">
        <f>VLOOKUP($A16,'Return Data'!$B$7:$R$2292,10,0)</f>
        <v>2.1082999999999998</v>
      </c>
      <c r="E16" s="66">
        <f t="shared" si="0"/>
        <v>12</v>
      </c>
      <c r="F16" s="65">
        <f>VLOOKUP($A16,'Return Data'!$B$7:$R$2292,11,0)</f>
        <v>9.6365999999999996</v>
      </c>
      <c r="G16" s="66">
        <f t="shared" si="1"/>
        <v>18</v>
      </c>
      <c r="H16" s="65">
        <f>VLOOKUP($A16,'Return Data'!$B$7:$R$2292,12,0)</f>
        <v>13.8697</v>
      </c>
      <c r="I16" s="66">
        <f t="shared" si="2"/>
        <v>20</v>
      </c>
      <c r="J16" s="65">
        <f>VLOOKUP($A16,'Return Data'!$B$7:$R$2292,13,0)</f>
        <v>24.9467</v>
      </c>
      <c r="K16" s="66">
        <f t="shared" si="3"/>
        <v>20</v>
      </c>
      <c r="L16" s="65">
        <f>VLOOKUP($A16,'Return Data'!$B$7:$R$2292,17,0)</f>
        <v>17.904699999999998</v>
      </c>
      <c r="M16" s="66">
        <f t="shared" si="4"/>
        <v>13</v>
      </c>
      <c r="N16" s="65">
        <f>VLOOKUP($A16,'Return Data'!$B$7:$R$2292,14,0)</f>
        <v>14.041600000000001</v>
      </c>
      <c r="O16" s="66">
        <f>RANK(N16,N$8:N$29,0)</f>
        <v>16</v>
      </c>
      <c r="P16" s="65">
        <f>VLOOKUP($A16,'Return Data'!$B$7:$R$2292,15,0)</f>
        <v>14.562099999999999</v>
      </c>
      <c r="Q16" s="66">
        <f>RANK(P16,P$8:P$29,0)</f>
        <v>11</v>
      </c>
      <c r="R16" s="65">
        <f>VLOOKUP($A16,'Return Data'!$B$7:$R$2292,16,0)</f>
        <v>11.163500000000001</v>
      </c>
      <c r="S16" s="67">
        <f t="shared" si="6"/>
        <v>19</v>
      </c>
    </row>
    <row r="17" spans="1:19" x14ac:dyDescent="0.3">
      <c r="A17" s="63" t="s">
        <v>837</v>
      </c>
      <c r="B17" s="64">
        <f>VLOOKUP($A17,'Return Data'!$B$7:$R$2292,3,0)</f>
        <v>44530</v>
      </c>
      <c r="C17" s="65">
        <f>VLOOKUP($A17,'Return Data'!$B$7:$R$2292,4,0)</f>
        <v>29.781099999999999</v>
      </c>
      <c r="D17" s="65">
        <f>VLOOKUP($A17,'Return Data'!$B$7:$R$2292,10,0)</f>
        <v>3.016</v>
      </c>
      <c r="E17" s="66">
        <f t="shared" si="0"/>
        <v>6</v>
      </c>
      <c r="F17" s="65">
        <f>VLOOKUP($A17,'Return Data'!$B$7:$R$2292,11,0)</f>
        <v>18.893699999999999</v>
      </c>
      <c r="G17" s="66">
        <f t="shared" si="1"/>
        <v>3</v>
      </c>
      <c r="H17" s="65">
        <f>VLOOKUP($A17,'Return Data'!$B$7:$R$2292,12,0)</f>
        <v>25.5749</v>
      </c>
      <c r="I17" s="66">
        <f t="shared" si="2"/>
        <v>4</v>
      </c>
      <c r="J17" s="65">
        <f>VLOOKUP($A17,'Return Data'!$B$7:$R$2292,13,0)</f>
        <v>40.909599999999998</v>
      </c>
      <c r="K17" s="66">
        <f t="shared" si="3"/>
        <v>10</v>
      </c>
      <c r="L17" s="65">
        <f>VLOOKUP($A17,'Return Data'!$B$7:$R$2292,17,0)</f>
        <v>29.3062</v>
      </c>
      <c r="M17" s="66">
        <f t="shared" si="4"/>
        <v>1</v>
      </c>
      <c r="N17" s="65">
        <f>VLOOKUP($A17,'Return Data'!$B$7:$R$2292,14,0)</f>
        <v>28.519400000000001</v>
      </c>
      <c r="O17" s="66">
        <f>RANK(N17,N$8:N$29,0)</f>
        <v>1</v>
      </c>
      <c r="P17" s="65">
        <f>VLOOKUP($A17,'Return Data'!$B$7:$R$2292,15,0)</f>
        <v>19.628900000000002</v>
      </c>
      <c r="Q17" s="66">
        <f>RANK(P17,P$8:P$29,0)</f>
        <v>2</v>
      </c>
      <c r="R17" s="65">
        <f>VLOOKUP($A17,'Return Data'!$B$7:$R$2292,16,0)</f>
        <v>16.6387</v>
      </c>
      <c r="S17" s="67">
        <f t="shared" si="6"/>
        <v>8</v>
      </c>
    </row>
    <row r="18" spans="1:19" x14ac:dyDescent="0.3">
      <c r="A18" s="63" t="s">
        <v>838</v>
      </c>
      <c r="B18" s="64">
        <f>VLOOKUP($A18,'Return Data'!$B$7:$R$2292,3,0)</f>
        <v>44530</v>
      </c>
      <c r="C18" s="65">
        <f>VLOOKUP($A18,'Return Data'!$B$7:$R$2292,4,0)</f>
        <v>11.3337</v>
      </c>
      <c r="D18" s="65">
        <f>VLOOKUP($A18,'Return Data'!$B$7:$R$2292,10,0)</f>
        <v>1.7423999999999999</v>
      </c>
      <c r="E18" s="66">
        <f t="shared" si="0"/>
        <v>14</v>
      </c>
      <c r="F18" s="65">
        <f>VLOOKUP($A18,'Return Data'!$B$7:$R$2292,11,0)</f>
        <v>10.2403</v>
      </c>
      <c r="G18" s="66">
        <f t="shared" si="1"/>
        <v>17</v>
      </c>
      <c r="H18" s="65">
        <f>VLOOKUP($A18,'Return Data'!$B$7:$R$2292,12,0)</f>
        <v>13.2317</v>
      </c>
      <c r="I18" s="66">
        <f t="shared" si="2"/>
        <v>21</v>
      </c>
      <c r="J18" s="65">
        <f>VLOOKUP($A18,'Return Data'!$B$7:$R$2292,13,0)</f>
        <v>22.395499999999998</v>
      </c>
      <c r="K18" s="66">
        <f t="shared" si="3"/>
        <v>21</v>
      </c>
      <c r="L18" s="65">
        <f>VLOOKUP($A18,'Return Data'!$B$7:$R$2292,17,0)</f>
        <v>9.9655000000000005</v>
      </c>
      <c r="M18" s="66">
        <f t="shared" si="4"/>
        <v>18</v>
      </c>
      <c r="N18" s="65">
        <f>VLOOKUP($A18,'Return Data'!$B$7:$R$2292,14,0)</f>
        <v>10.784599999999999</v>
      </c>
      <c r="O18" s="66">
        <f>RANK(N18,N$8:N$29,0)</f>
        <v>17</v>
      </c>
      <c r="P18" s="65">
        <f>VLOOKUP($A18,'Return Data'!$B$7:$R$2292,15,0)</f>
        <v>12.142799999999999</v>
      </c>
      <c r="Q18" s="66">
        <f>RANK(P18,P$8:P$29,0)</f>
        <v>14</v>
      </c>
      <c r="R18" s="65">
        <f>VLOOKUP($A18,'Return Data'!$B$7:$R$2292,16,0)</f>
        <v>0.91479999999999995</v>
      </c>
      <c r="S18" s="67">
        <f t="shared" si="6"/>
        <v>22</v>
      </c>
    </row>
    <row r="19" spans="1:19" x14ac:dyDescent="0.3">
      <c r="A19" s="63" t="s">
        <v>841</v>
      </c>
      <c r="B19" s="64">
        <f>VLOOKUP($A19,'Return Data'!$B$7:$R$2292,3,0)</f>
        <v>44530</v>
      </c>
      <c r="C19" s="65">
        <f>VLOOKUP($A19,'Return Data'!$B$7:$R$2292,4,0)</f>
        <v>16.105</v>
      </c>
      <c r="D19" s="65">
        <f>VLOOKUP($A19,'Return Data'!$B$7:$R$2292,10,0)</f>
        <v>2.1436999999999999</v>
      </c>
      <c r="E19" s="66">
        <f t="shared" si="0"/>
        <v>11</v>
      </c>
      <c r="F19" s="65">
        <f>VLOOKUP($A19,'Return Data'!$B$7:$R$2292,11,0)</f>
        <v>14.5204</v>
      </c>
      <c r="G19" s="66">
        <f t="shared" si="1"/>
        <v>8</v>
      </c>
      <c r="H19" s="65">
        <f>VLOOKUP($A19,'Return Data'!$B$7:$R$2292,12,0)</f>
        <v>20.034300000000002</v>
      </c>
      <c r="I19" s="66">
        <f t="shared" si="2"/>
        <v>12</v>
      </c>
      <c r="J19" s="65">
        <f>VLOOKUP($A19,'Return Data'!$B$7:$R$2292,13,0)</f>
        <v>38.836199999999998</v>
      </c>
      <c r="K19" s="66">
        <f t="shared" ref="K19" si="7">RANK(J19,J$8:J$29,0)</f>
        <v>12</v>
      </c>
      <c r="L19" s="65"/>
      <c r="M19" s="66"/>
      <c r="N19" s="65"/>
      <c r="O19" s="66"/>
      <c r="P19" s="65"/>
      <c r="Q19" s="66"/>
      <c r="R19" s="65">
        <f>VLOOKUP($A19,'Return Data'!$B$7:$R$2292,16,0)</f>
        <v>22.187999999999999</v>
      </c>
      <c r="S19" s="67">
        <f t="shared" si="6"/>
        <v>3</v>
      </c>
    </row>
    <row r="20" spans="1:19" x14ac:dyDescent="0.3">
      <c r="A20" s="63" t="s">
        <v>843</v>
      </c>
      <c r="B20" s="64">
        <f>VLOOKUP($A20,'Return Data'!$B$7:$R$2292,3,0)</f>
        <v>44530</v>
      </c>
      <c r="C20" s="65">
        <f>VLOOKUP($A20,'Return Data'!$B$7:$R$2292,4,0)</f>
        <v>15.753</v>
      </c>
      <c r="D20" s="65">
        <f>VLOOKUP($A20,'Return Data'!$B$7:$R$2292,10,0)</f>
        <v>-1.4081999999999999</v>
      </c>
      <c r="E20" s="66">
        <f t="shared" si="0"/>
        <v>20</v>
      </c>
      <c r="F20" s="65">
        <f>VLOOKUP($A20,'Return Data'!$B$7:$R$2292,11,0)</f>
        <v>8.9344000000000001</v>
      </c>
      <c r="G20" s="66">
        <f t="shared" si="1"/>
        <v>20</v>
      </c>
      <c r="H20" s="65">
        <f>VLOOKUP($A20,'Return Data'!$B$7:$R$2292,12,0)</f>
        <v>15.899100000000001</v>
      </c>
      <c r="I20" s="66">
        <f t="shared" si="2"/>
        <v>17</v>
      </c>
      <c r="J20" s="65">
        <f>VLOOKUP($A20,'Return Data'!$B$7:$R$2292,13,0)</f>
        <v>28.167000000000002</v>
      </c>
      <c r="K20" s="66">
        <f t="shared" ref="K20:K27" si="8">RANK(J20,J$8:J$29,0)</f>
        <v>19</v>
      </c>
      <c r="L20" s="65">
        <f>VLOOKUP($A20,'Return Data'!$B$7:$R$2292,17,0)</f>
        <v>17.1265</v>
      </c>
      <c r="M20" s="66">
        <f t="shared" ref="M20" si="9">RANK(L20,L$8:L$29,0)</f>
        <v>15</v>
      </c>
      <c r="N20" s="65"/>
      <c r="O20" s="66"/>
      <c r="P20" s="65"/>
      <c r="Q20" s="66"/>
      <c r="R20" s="65">
        <f>VLOOKUP($A20,'Return Data'!$B$7:$R$2292,16,0)</f>
        <v>15.9476</v>
      </c>
      <c r="S20" s="67">
        <f t="shared" si="6"/>
        <v>10</v>
      </c>
    </row>
    <row r="21" spans="1:19" x14ac:dyDescent="0.3">
      <c r="A21" s="63" t="s">
        <v>845</v>
      </c>
      <c r="B21" s="64">
        <f>VLOOKUP($A21,'Return Data'!$B$7:$R$2292,3,0)</f>
        <v>44530</v>
      </c>
      <c r="C21" s="65">
        <f>VLOOKUP($A21,'Return Data'!$B$7:$R$2292,4,0)</f>
        <v>19.635000000000002</v>
      </c>
      <c r="D21" s="65">
        <f>VLOOKUP($A21,'Return Data'!$B$7:$R$2292,10,0)</f>
        <v>4.8765999999999998</v>
      </c>
      <c r="E21" s="66">
        <f t="shared" si="0"/>
        <v>3</v>
      </c>
      <c r="F21" s="65">
        <f>VLOOKUP($A21,'Return Data'!$B$7:$R$2292,11,0)</f>
        <v>19.4634</v>
      </c>
      <c r="G21" s="66">
        <f t="shared" si="1"/>
        <v>2</v>
      </c>
      <c r="H21" s="65">
        <f>VLOOKUP($A21,'Return Data'!$B$7:$R$2292,12,0)</f>
        <v>26.310700000000001</v>
      </c>
      <c r="I21" s="66">
        <f t="shared" si="2"/>
        <v>3</v>
      </c>
      <c r="J21" s="65">
        <f>VLOOKUP($A21,'Return Data'!$B$7:$R$2292,13,0)</f>
        <v>45.057600000000001</v>
      </c>
      <c r="K21" s="66">
        <f t="shared" si="8"/>
        <v>6</v>
      </c>
      <c r="L21" s="65"/>
      <c r="M21" s="66"/>
      <c r="N21" s="65"/>
      <c r="O21" s="66"/>
      <c r="P21" s="65"/>
      <c r="Q21" s="66"/>
      <c r="R21" s="65">
        <f>VLOOKUP($A21,'Return Data'!$B$7:$R$2292,16,0)</f>
        <v>30.281600000000001</v>
      </c>
      <c r="S21" s="67">
        <f t="shared" si="6"/>
        <v>1</v>
      </c>
    </row>
    <row r="22" spans="1:19" x14ac:dyDescent="0.3">
      <c r="A22" s="63" t="s">
        <v>847</v>
      </c>
      <c r="B22" s="64">
        <f>VLOOKUP($A22,'Return Data'!$B$7:$R$2292,3,0)</f>
        <v>44530</v>
      </c>
      <c r="C22" s="65">
        <f>VLOOKUP($A22,'Return Data'!$B$7:$R$2292,4,0)</f>
        <v>32.471400000000003</v>
      </c>
      <c r="D22" s="65">
        <f>VLOOKUP($A22,'Return Data'!$B$7:$R$2292,10,0)</f>
        <v>-2.7808000000000002</v>
      </c>
      <c r="E22" s="66">
        <f t="shared" si="0"/>
        <v>22</v>
      </c>
      <c r="F22" s="65">
        <f>VLOOKUP($A22,'Return Data'!$B$7:$R$2292,11,0)</f>
        <v>5.1859000000000002</v>
      </c>
      <c r="G22" s="66">
        <f t="shared" si="1"/>
        <v>22</v>
      </c>
      <c r="H22" s="65">
        <f>VLOOKUP($A22,'Return Data'!$B$7:$R$2292,12,0)</f>
        <v>10.735099999999999</v>
      </c>
      <c r="I22" s="66">
        <f t="shared" si="2"/>
        <v>22</v>
      </c>
      <c r="J22" s="65">
        <f>VLOOKUP($A22,'Return Data'!$B$7:$R$2292,13,0)</f>
        <v>21.170999999999999</v>
      </c>
      <c r="K22" s="66">
        <f t="shared" si="8"/>
        <v>22</v>
      </c>
      <c r="L22" s="65">
        <f>VLOOKUP($A22,'Return Data'!$B$7:$R$2292,17,0)</f>
        <v>16.865300000000001</v>
      </c>
      <c r="M22" s="66">
        <f t="shared" ref="M22:M27" si="10">RANK(L22,L$8:L$29,0)</f>
        <v>16</v>
      </c>
      <c r="N22" s="65">
        <f>VLOOKUP($A22,'Return Data'!$B$7:$R$2292,14,0)</f>
        <v>16.0137</v>
      </c>
      <c r="O22" s="66">
        <f t="shared" ref="O22:O27" si="11">RANK(N22,N$8:N$29,0)</f>
        <v>13</v>
      </c>
      <c r="P22" s="65">
        <f>VLOOKUP($A22,'Return Data'!$B$7:$R$2292,15,0)</f>
        <v>14.1953</v>
      </c>
      <c r="Q22" s="66">
        <f t="shared" ref="Q22:Q27" si="12">RANK(P22,P$8:P$29,0)</f>
        <v>12</v>
      </c>
      <c r="R22" s="65">
        <f>VLOOKUP($A22,'Return Data'!$B$7:$R$2292,16,0)</f>
        <v>14.7576</v>
      </c>
      <c r="S22" s="67">
        <f t="shared" si="6"/>
        <v>12</v>
      </c>
    </row>
    <row r="23" spans="1:19" x14ac:dyDescent="0.3">
      <c r="A23" s="63" t="s">
        <v>848</v>
      </c>
      <c r="B23" s="64">
        <f>VLOOKUP($A23,'Return Data'!$B$7:$R$2292,3,0)</f>
        <v>44530</v>
      </c>
      <c r="C23" s="65">
        <f>VLOOKUP($A23,'Return Data'!$B$7:$R$2292,4,0)</f>
        <v>74.886099999999999</v>
      </c>
      <c r="D23" s="65">
        <f>VLOOKUP($A23,'Return Data'!$B$7:$R$2292,10,0)</f>
        <v>2.1859000000000002</v>
      </c>
      <c r="E23" s="66">
        <f t="shared" si="0"/>
        <v>10</v>
      </c>
      <c r="F23" s="65">
        <f>VLOOKUP($A23,'Return Data'!$B$7:$R$2292,11,0)</f>
        <v>10.9148</v>
      </c>
      <c r="G23" s="66">
        <f t="shared" si="1"/>
        <v>16</v>
      </c>
      <c r="H23" s="65">
        <f>VLOOKUP($A23,'Return Data'!$B$7:$R$2292,12,0)</f>
        <v>15.7522</v>
      </c>
      <c r="I23" s="66">
        <f t="shared" si="2"/>
        <v>19</v>
      </c>
      <c r="J23" s="65">
        <f>VLOOKUP($A23,'Return Data'!$B$7:$R$2292,13,0)</f>
        <v>46.979599999999998</v>
      </c>
      <c r="K23" s="66">
        <f t="shared" si="8"/>
        <v>5</v>
      </c>
      <c r="L23" s="65">
        <f>VLOOKUP($A23,'Return Data'!$B$7:$R$2292,17,0)</f>
        <v>26.2333</v>
      </c>
      <c r="M23" s="66">
        <f t="shared" si="10"/>
        <v>5</v>
      </c>
      <c r="N23" s="65">
        <f>VLOOKUP($A23,'Return Data'!$B$7:$R$2292,14,0)</f>
        <v>19.620100000000001</v>
      </c>
      <c r="O23" s="66">
        <f t="shared" si="11"/>
        <v>6</v>
      </c>
      <c r="P23" s="65">
        <f>VLOOKUP($A23,'Return Data'!$B$7:$R$2292,15,0)</f>
        <v>15.446300000000001</v>
      </c>
      <c r="Q23" s="66">
        <f t="shared" si="12"/>
        <v>8</v>
      </c>
      <c r="R23" s="65">
        <f>VLOOKUP($A23,'Return Data'!$B$7:$R$2292,16,0)</f>
        <v>14.427</v>
      </c>
      <c r="S23" s="67">
        <f t="shared" si="6"/>
        <v>14</v>
      </c>
    </row>
    <row r="24" spans="1:19" x14ac:dyDescent="0.3">
      <c r="A24" s="63" t="s">
        <v>850</v>
      </c>
      <c r="B24" s="64">
        <f>VLOOKUP($A24,'Return Data'!$B$7:$R$2292,3,0)</f>
        <v>44530</v>
      </c>
      <c r="C24" s="65">
        <f>VLOOKUP($A24,'Return Data'!$B$7:$R$2292,4,0)</f>
        <v>108.51</v>
      </c>
      <c r="D24" s="65">
        <f>VLOOKUP($A24,'Return Data'!$B$7:$R$2292,10,0)</f>
        <v>2.2713999999999999</v>
      </c>
      <c r="E24" s="66">
        <f t="shared" si="0"/>
        <v>9</v>
      </c>
      <c r="F24" s="65">
        <f>VLOOKUP($A24,'Return Data'!$B$7:$R$2292,11,0)</f>
        <v>13.4686</v>
      </c>
      <c r="G24" s="66">
        <f t="shared" si="1"/>
        <v>11</v>
      </c>
      <c r="H24" s="65">
        <f>VLOOKUP($A24,'Return Data'!$B$7:$R$2292,12,0)</f>
        <v>21.757200000000001</v>
      </c>
      <c r="I24" s="66">
        <f t="shared" si="2"/>
        <v>10</v>
      </c>
      <c r="J24" s="65">
        <f>VLOOKUP($A24,'Return Data'!$B$7:$R$2292,13,0)</f>
        <v>41.197099999999999</v>
      </c>
      <c r="K24" s="66">
        <f t="shared" si="8"/>
        <v>9</v>
      </c>
      <c r="L24" s="65">
        <f>VLOOKUP($A24,'Return Data'!$B$7:$R$2292,17,0)</f>
        <v>26.084700000000002</v>
      </c>
      <c r="M24" s="66">
        <f t="shared" si="10"/>
        <v>6</v>
      </c>
      <c r="N24" s="65">
        <f>VLOOKUP($A24,'Return Data'!$B$7:$R$2292,14,0)</f>
        <v>20.7438</v>
      </c>
      <c r="O24" s="66">
        <f t="shared" si="11"/>
        <v>3</v>
      </c>
      <c r="P24" s="65">
        <f>VLOOKUP($A24,'Return Data'!$B$7:$R$2292,15,0)</f>
        <v>17.238499999999998</v>
      </c>
      <c r="Q24" s="66">
        <f t="shared" si="12"/>
        <v>4</v>
      </c>
      <c r="R24" s="65">
        <f>VLOOKUP($A24,'Return Data'!$B$7:$R$2292,16,0)</f>
        <v>16.001300000000001</v>
      </c>
      <c r="S24" s="67">
        <f t="shared" si="6"/>
        <v>9</v>
      </c>
    </row>
    <row r="25" spans="1:19" x14ac:dyDescent="0.3">
      <c r="A25" s="63" t="s">
        <v>852</v>
      </c>
      <c r="B25" s="64">
        <f>VLOOKUP($A25,'Return Data'!$B$7:$R$2292,3,0)</f>
        <v>44530</v>
      </c>
      <c r="C25" s="65">
        <f>VLOOKUP($A25,'Return Data'!$B$7:$R$2292,4,0)</f>
        <v>53.192100000000003</v>
      </c>
      <c r="D25" s="65">
        <f>VLOOKUP($A25,'Return Data'!$B$7:$R$2292,10,0)</f>
        <v>2.8277999999999999</v>
      </c>
      <c r="E25" s="66">
        <f t="shared" si="0"/>
        <v>7</v>
      </c>
      <c r="F25" s="65">
        <f>VLOOKUP($A25,'Return Data'!$B$7:$R$2292,11,0)</f>
        <v>6.4642999999999997</v>
      </c>
      <c r="G25" s="66">
        <f t="shared" si="1"/>
        <v>21</v>
      </c>
      <c r="H25" s="65">
        <f>VLOOKUP($A25,'Return Data'!$B$7:$R$2292,12,0)</f>
        <v>26.347300000000001</v>
      </c>
      <c r="I25" s="66">
        <f t="shared" si="2"/>
        <v>2</v>
      </c>
      <c r="J25" s="65">
        <f>VLOOKUP($A25,'Return Data'!$B$7:$R$2292,13,0)</f>
        <v>48.761200000000002</v>
      </c>
      <c r="K25" s="66">
        <f t="shared" si="8"/>
        <v>3</v>
      </c>
      <c r="L25" s="65">
        <f>VLOOKUP($A25,'Return Data'!$B$7:$R$2292,17,0)</f>
        <v>27.057500000000001</v>
      </c>
      <c r="M25" s="66">
        <f t="shared" si="10"/>
        <v>4</v>
      </c>
      <c r="N25" s="65">
        <f>VLOOKUP($A25,'Return Data'!$B$7:$R$2292,14,0)</f>
        <v>19.2942</v>
      </c>
      <c r="O25" s="66">
        <f t="shared" si="11"/>
        <v>7</v>
      </c>
      <c r="P25" s="65">
        <f>VLOOKUP($A25,'Return Data'!$B$7:$R$2292,15,0)</f>
        <v>15.996700000000001</v>
      </c>
      <c r="Q25" s="66">
        <f t="shared" si="12"/>
        <v>6</v>
      </c>
      <c r="R25" s="65">
        <f>VLOOKUP($A25,'Return Data'!$B$7:$R$2292,16,0)</f>
        <v>13.3476</v>
      </c>
      <c r="S25" s="67">
        <f t="shared" si="6"/>
        <v>17</v>
      </c>
    </row>
    <row r="26" spans="1:19" x14ac:dyDescent="0.3">
      <c r="A26" s="63" t="s">
        <v>855</v>
      </c>
      <c r="B26" s="64">
        <f>VLOOKUP($A26,'Return Data'!$B$7:$R$2292,3,0)</f>
        <v>44530</v>
      </c>
      <c r="C26" s="65">
        <f>VLOOKUP($A26,'Return Data'!$B$7:$R$2292,4,0)</f>
        <v>253.74770000000001</v>
      </c>
      <c r="D26" s="65">
        <f>VLOOKUP($A26,'Return Data'!$B$7:$R$2292,10,0)</f>
        <v>10.897</v>
      </c>
      <c r="E26" s="66">
        <f t="shared" si="0"/>
        <v>1</v>
      </c>
      <c r="F26" s="65">
        <f>VLOOKUP($A26,'Return Data'!$B$7:$R$2292,11,0)</f>
        <v>27.070699999999999</v>
      </c>
      <c r="G26" s="66">
        <f t="shared" si="1"/>
        <v>1</v>
      </c>
      <c r="H26" s="65">
        <f>VLOOKUP($A26,'Return Data'!$B$7:$R$2292,12,0)</f>
        <v>36.537500000000001</v>
      </c>
      <c r="I26" s="66">
        <f t="shared" si="2"/>
        <v>1</v>
      </c>
      <c r="J26" s="65">
        <f>VLOOKUP($A26,'Return Data'!$B$7:$R$2292,13,0)</f>
        <v>52.318800000000003</v>
      </c>
      <c r="K26" s="66">
        <f t="shared" si="8"/>
        <v>1</v>
      </c>
      <c r="L26" s="65">
        <f>VLOOKUP($A26,'Return Data'!$B$7:$R$2292,17,0)</f>
        <v>28.821400000000001</v>
      </c>
      <c r="M26" s="66">
        <f t="shared" si="10"/>
        <v>2</v>
      </c>
      <c r="N26" s="65">
        <f>VLOOKUP($A26,'Return Data'!$B$7:$R$2292,14,0)</f>
        <v>25.4041</v>
      </c>
      <c r="O26" s="66">
        <f t="shared" si="11"/>
        <v>2</v>
      </c>
      <c r="P26" s="65">
        <f>VLOOKUP($A26,'Return Data'!$B$7:$R$2292,15,0)</f>
        <v>20.444800000000001</v>
      </c>
      <c r="Q26" s="66">
        <f t="shared" si="12"/>
        <v>1</v>
      </c>
      <c r="R26" s="65">
        <f>VLOOKUP($A26,'Return Data'!$B$7:$R$2292,16,0)</f>
        <v>20.753299999999999</v>
      </c>
      <c r="S26" s="67">
        <f t="shared" si="6"/>
        <v>5</v>
      </c>
    </row>
    <row r="27" spans="1:19" x14ac:dyDescent="0.3">
      <c r="A27" s="63" t="s">
        <v>856</v>
      </c>
      <c r="B27" s="64">
        <f>VLOOKUP($A27,'Return Data'!$B$7:$R$2292,3,0)</f>
        <v>44530</v>
      </c>
      <c r="C27" s="65">
        <f>VLOOKUP($A27,'Return Data'!$B$7:$R$2292,4,0)</f>
        <v>264.32549999999998</v>
      </c>
      <c r="D27" s="65">
        <f>VLOOKUP($A27,'Return Data'!$B$7:$R$2292,10,0)</f>
        <v>-1.0679000000000001</v>
      </c>
      <c r="E27" s="66">
        <f t="shared" si="0"/>
        <v>19</v>
      </c>
      <c r="F27" s="65">
        <f>VLOOKUP($A27,'Return Data'!$B$7:$R$2292,11,0)</f>
        <v>11.199199999999999</v>
      </c>
      <c r="G27" s="66">
        <f t="shared" si="1"/>
        <v>15</v>
      </c>
      <c r="H27" s="65">
        <f>VLOOKUP($A27,'Return Data'!$B$7:$R$2292,12,0)</f>
        <v>15.7575</v>
      </c>
      <c r="I27" s="66">
        <f t="shared" si="2"/>
        <v>18</v>
      </c>
      <c r="J27" s="65">
        <f>VLOOKUP($A27,'Return Data'!$B$7:$R$2292,13,0)</f>
        <v>32.669800000000002</v>
      </c>
      <c r="K27" s="66">
        <f t="shared" si="8"/>
        <v>16</v>
      </c>
      <c r="L27" s="65">
        <f>VLOOKUP($A27,'Return Data'!$B$7:$R$2292,17,0)</f>
        <v>17.186499999999999</v>
      </c>
      <c r="M27" s="66">
        <f t="shared" si="10"/>
        <v>14</v>
      </c>
      <c r="N27" s="65">
        <f>VLOOKUP($A27,'Return Data'!$B$7:$R$2292,14,0)</f>
        <v>16.180700000000002</v>
      </c>
      <c r="O27" s="66">
        <f t="shared" si="11"/>
        <v>12</v>
      </c>
      <c r="P27" s="65">
        <f>VLOOKUP($A27,'Return Data'!$B$7:$R$2292,15,0)</f>
        <v>16.5899</v>
      </c>
      <c r="Q27" s="66">
        <f t="shared" si="12"/>
        <v>5</v>
      </c>
      <c r="R27" s="65">
        <f>VLOOKUP($A27,'Return Data'!$B$7:$R$2292,16,0)</f>
        <v>18.438500000000001</v>
      </c>
      <c r="S27" s="67">
        <f t="shared" si="6"/>
        <v>6</v>
      </c>
    </row>
    <row r="28" spans="1:19" x14ac:dyDescent="0.3">
      <c r="A28" s="63" t="s">
        <v>859</v>
      </c>
      <c r="B28" s="64">
        <f>VLOOKUP($A28,'Return Data'!$B$7:$R$2292,3,0)</f>
        <v>44530</v>
      </c>
      <c r="C28" s="65">
        <f>VLOOKUP($A28,'Return Data'!$B$7:$R$2292,4,0)</f>
        <v>14.712300000000001</v>
      </c>
      <c r="D28" s="65">
        <f>VLOOKUP($A28,'Return Data'!$B$7:$R$2292,10,0)</f>
        <v>0.55769999999999997</v>
      </c>
      <c r="E28" s="66">
        <f t="shared" si="0"/>
        <v>18</v>
      </c>
      <c r="F28" s="65">
        <f>VLOOKUP($A28,'Return Data'!$B$7:$R$2292,11,0)</f>
        <v>13.567299999999999</v>
      </c>
      <c r="G28" s="66">
        <f t="shared" si="1"/>
        <v>10</v>
      </c>
      <c r="H28" s="65">
        <f>VLOOKUP($A28,'Return Data'!$B$7:$R$2292,12,0)</f>
        <v>19.907599999999999</v>
      </c>
      <c r="I28" s="66">
        <f>RANK(H28,H$8:H$29,0)</f>
        <v>14</v>
      </c>
      <c r="J28" s="65">
        <f>VLOOKUP($A28,'Return Data'!$B$7:$R$2292,13,0)</f>
        <v>40.083799999999997</v>
      </c>
      <c r="K28" s="66">
        <f t="shared" ref="K28" si="13">RANK(J28,J$8:J$29,0)</f>
        <v>11</v>
      </c>
      <c r="L28" s="65"/>
      <c r="M28" s="66"/>
      <c r="N28" s="65"/>
      <c r="O28" s="66"/>
      <c r="P28" s="65"/>
      <c r="Q28" s="66"/>
      <c r="R28" s="65">
        <f>VLOOKUP($A28,'Return Data'!$B$7:$R$2292,16,0)</f>
        <v>21.423400000000001</v>
      </c>
      <c r="S28" s="67">
        <f t="shared" si="6"/>
        <v>4</v>
      </c>
    </row>
    <row r="29" spans="1:19" x14ac:dyDescent="0.3">
      <c r="A29" s="63" t="s">
        <v>861</v>
      </c>
      <c r="B29" s="64">
        <f>VLOOKUP($A29,'Return Data'!$B$7:$R$2292,3,0)</f>
        <v>44530</v>
      </c>
      <c r="C29" s="65">
        <f>VLOOKUP($A29,'Return Data'!$B$7:$R$2292,4,0)</f>
        <v>17.77</v>
      </c>
      <c r="D29" s="65">
        <f>VLOOKUP($A29,'Return Data'!$B$7:$R$2292,10,0)</f>
        <v>2.0091999999999999</v>
      </c>
      <c r="E29" s="66">
        <f t="shared" si="0"/>
        <v>13</v>
      </c>
      <c r="F29" s="65">
        <f>VLOOKUP($A29,'Return Data'!$B$7:$R$2292,11,0)</f>
        <v>17.604199999999999</v>
      </c>
      <c r="G29" s="66">
        <f t="shared" si="1"/>
        <v>4</v>
      </c>
      <c r="H29" s="65">
        <f>VLOOKUP($A29,'Return Data'!$B$7:$R$2292,12,0)</f>
        <v>22.130600000000001</v>
      </c>
      <c r="I29" s="66">
        <f>RANK(H29,H$8:H$29,0)</f>
        <v>9</v>
      </c>
      <c r="J29" s="65">
        <f>VLOOKUP($A29,'Return Data'!$B$7:$R$2292,13,0)</f>
        <v>41.932899999999997</v>
      </c>
      <c r="K29" s="66">
        <f t="shared" ref="K29" si="14">RANK(J29,J$8:J$29,0)</f>
        <v>8</v>
      </c>
      <c r="L29" s="65"/>
      <c r="M29" s="66"/>
      <c r="N29" s="65"/>
      <c r="O29" s="66"/>
      <c r="P29" s="65"/>
      <c r="Q29" s="66"/>
      <c r="R29" s="65">
        <f>VLOOKUP($A29,'Return Data'!$B$7:$R$2292,16,0)</f>
        <v>28.077100000000002</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2.2140272727272725</v>
      </c>
      <c r="E31" s="74"/>
      <c r="F31" s="75">
        <f>AVERAGE(F8:F29)</f>
        <v>13.37147272727273</v>
      </c>
      <c r="G31" s="74"/>
      <c r="H31" s="75">
        <f>AVERAGE(H8:H29)</f>
        <v>20.53109090909091</v>
      </c>
      <c r="I31" s="74"/>
      <c r="J31" s="75">
        <f>AVERAGE(J8:J29)</f>
        <v>37.6367090909091</v>
      </c>
      <c r="K31" s="74"/>
      <c r="L31" s="75">
        <f>AVERAGE(L8:L29)</f>
        <v>21.435799999999997</v>
      </c>
      <c r="M31" s="74"/>
      <c r="N31" s="75">
        <f>AVERAGE(N8:N29)</f>
        <v>18.278400000000001</v>
      </c>
      <c r="O31" s="74"/>
      <c r="P31" s="75">
        <f>AVERAGE(P8:P29)</f>
        <v>15.683819999999999</v>
      </c>
      <c r="Q31" s="74"/>
      <c r="R31" s="75">
        <f>AVERAGE(R8:R29)</f>
        <v>15.895172727272728</v>
      </c>
      <c r="S31" s="76"/>
    </row>
    <row r="32" spans="1:19" x14ac:dyDescent="0.3">
      <c r="A32" s="73" t="s">
        <v>28</v>
      </c>
      <c r="B32" s="74"/>
      <c r="C32" s="74"/>
      <c r="D32" s="75">
        <f>MIN(D8:D29)</f>
        <v>-2.7808000000000002</v>
      </c>
      <c r="E32" s="74"/>
      <c r="F32" s="75">
        <f>MIN(F8:F29)</f>
        <v>5.1859000000000002</v>
      </c>
      <c r="G32" s="74"/>
      <c r="H32" s="75">
        <f>MIN(H8:H29)</f>
        <v>10.735099999999999</v>
      </c>
      <c r="I32" s="74"/>
      <c r="J32" s="75">
        <f>MIN(J8:J29)</f>
        <v>21.170999999999999</v>
      </c>
      <c r="K32" s="74"/>
      <c r="L32" s="75">
        <f>MIN(L8:L29)</f>
        <v>9.9655000000000005</v>
      </c>
      <c r="M32" s="74"/>
      <c r="N32" s="75">
        <f>MIN(N8:N29)</f>
        <v>10.784599999999999</v>
      </c>
      <c r="O32" s="74"/>
      <c r="P32" s="75">
        <f>MIN(P8:P29)</f>
        <v>11.6172</v>
      </c>
      <c r="Q32" s="74"/>
      <c r="R32" s="75">
        <f>MIN(R8:R29)</f>
        <v>0.91479999999999995</v>
      </c>
      <c r="S32" s="76"/>
    </row>
    <row r="33" spans="1:19" ht="15" thickBot="1" x14ac:dyDescent="0.35">
      <c r="A33" s="77" t="s">
        <v>29</v>
      </c>
      <c r="B33" s="78"/>
      <c r="C33" s="78"/>
      <c r="D33" s="79">
        <f>MAX(D8:D29)</f>
        <v>10.897</v>
      </c>
      <c r="E33" s="78"/>
      <c r="F33" s="79">
        <f>MAX(F8:F29)</f>
        <v>27.070699999999999</v>
      </c>
      <c r="G33" s="78"/>
      <c r="H33" s="79">
        <f>MAX(H8:H29)</f>
        <v>36.537500000000001</v>
      </c>
      <c r="I33" s="78"/>
      <c r="J33" s="79">
        <f>MAX(J8:J29)</f>
        <v>52.318800000000003</v>
      </c>
      <c r="K33" s="78"/>
      <c r="L33" s="79">
        <f>MAX(L8:L29)</f>
        <v>29.3062</v>
      </c>
      <c r="M33" s="78"/>
      <c r="N33" s="79">
        <f>MAX(N8:N29)</f>
        <v>28.519400000000001</v>
      </c>
      <c r="O33" s="78"/>
      <c r="P33" s="79">
        <f>MAX(P8:P29)</f>
        <v>20.444800000000001</v>
      </c>
      <c r="Q33" s="78"/>
      <c r="R33" s="79">
        <f>MAX(R8:R29)</f>
        <v>30.281600000000001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1442</v>
      </c>
      <c r="B8" s="64">
        <f>VLOOKUP($A8,'Return Data'!$B$7:$R$2292,3,0)</f>
        <v>44530</v>
      </c>
      <c r="C8" s="65">
        <f>VLOOKUP($A8,'Return Data'!$B$7:$R$2292,4,0)</f>
        <v>58.882800000000003</v>
      </c>
      <c r="D8" s="65">
        <f>VLOOKUP($A8,'Return Data'!$B$7:$R$2292,10,0)</f>
        <v>3.7378999999999998</v>
      </c>
      <c r="E8" s="66">
        <f t="shared" ref="E8:E30" si="0">RANK(D8,D$8:D$30,0)</f>
        <v>21</v>
      </c>
      <c r="F8" s="65">
        <f>VLOOKUP($A8,'Return Data'!$B$7:$R$2292,11,0)</f>
        <v>13.7933</v>
      </c>
      <c r="G8" s="66">
        <f t="shared" ref="G8:G18" si="1">RANK(F8,F$8:F$30,0)</f>
        <v>22</v>
      </c>
      <c r="H8" s="65">
        <f>VLOOKUP($A8,'Return Data'!$B$7:$R$2292,12,0)</f>
        <v>29.786100000000001</v>
      </c>
      <c r="I8" s="66">
        <f t="shared" ref="I8" si="2">RANK(H8,H$8:H$30,0)</f>
        <v>22</v>
      </c>
      <c r="J8" s="65">
        <f>VLOOKUP($A8,'Return Data'!$B$7:$R$2292,13,0)</f>
        <v>57.125100000000003</v>
      </c>
      <c r="K8" s="66">
        <f t="shared" ref="K8" si="3">RANK(J8,J$8:J$30,0)</f>
        <v>21</v>
      </c>
      <c r="L8" s="65">
        <f>VLOOKUP($A8,'Return Data'!$B$7:$R$2292,17,0)</f>
        <v>34.1038</v>
      </c>
      <c r="M8" s="66">
        <f>RANK(L8,L$8:L$30,0)</f>
        <v>20</v>
      </c>
      <c r="N8" s="65">
        <f>VLOOKUP($A8,'Return Data'!$B$7:$R$2292,14,0)</f>
        <v>18.483799999999999</v>
      </c>
      <c r="O8" s="66">
        <f>RANK(N8,N$8:N$30,0)</f>
        <v>15</v>
      </c>
      <c r="P8" s="65">
        <f>VLOOKUP($A8,'Return Data'!$B$7:$R$2292,15,0)</f>
        <v>13.935499999999999</v>
      </c>
      <c r="Q8" s="66">
        <f>RANK(P8,P$8:P$30,0)</f>
        <v>14</v>
      </c>
      <c r="R8" s="65">
        <f>VLOOKUP($A8,'Return Data'!$B$7:$R$2292,16,0)</f>
        <v>18.1861</v>
      </c>
      <c r="S8" s="67">
        <f t="shared" ref="S8:S30" si="4">RANK(R8,R$8:R$30,0)</f>
        <v>20</v>
      </c>
    </row>
    <row r="9" spans="1:20" x14ac:dyDescent="0.3">
      <c r="A9" s="63" t="s">
        <v>1443</v>
      </c>
      <c r="B9" s="64">
        <f>VLOOKUP($A9,'Return Data'!$B$7:$R$2292,3,0)</f>
        <v>44530</v>
      </c>
      <c r="C9" s="65">
        <f>VLOOKUP($A9,'Return Data'!$B$7:$R$2292,4,0)</f>
        <v>65.900000000000006</v>
      </c>
      <c r="D9" s="65">
        <f>VLOOKUP($A9,'Return Data'!$B$7:$R$2292,10,0)</f>
        <v>7.0326000000000004</v>
      </c>
      <c r="E9" s="66">
        <f t="shared" si="0"/>
        <v>13</v>
      </c>
      <c r="F9" s="65">
        <f>VLOOKUP($A9,'Return Data'!$B$7:$R$2292,11,0)</f>
        <v>22.2408</v>
      </c>
      <c r="G9" s="66">
        <f t="shared" si="1"/>
        <v>12</v>
      </c>
      <c r="H9" s="65">
        <f>VLOOKUP($A9,'Return Data'!$B$7:$R$2292,12,0)</f>
        <v>43.3232</v>
      </c>
      <c r="I9" s="66">
        <f t="shared" ref="I9:I30" si="5">RANK(H9,H$8:H$30,0)</f>
        <v>11</v>
      </c>
      <c r="J9" s="65">
        <f>VLOOKUP($A9,'Return Data'!$B$7:$R$2292,13,0)</f>
        <v>62.155500000000004</v>
      </c>
      <c r="K9" s="66">
        <f t="shared" ref="K9:K30" si="6">RANK(J9,J$8:J$30,0)</f>
        <v>18</v>
      </c>
      <c r="L9" s="65">
        <f>VLOOKUP($A9,'Return Data'!$B$7:$R$2292,17,0)</f>
        <v>39.938699999999997</v>
      </c>
      <c r="M9" s="66">
        <f t="shared" ref="M9:M30" si="7">RANK(L9,L$8:L$30,0)</f>
        <v>16</v>
      </c>
      <c r="N9" s="65">
        <f>VLOOKUP($A9,'Return Data'!$B$7:$R$2292,14,0)</f>
        <v>33.654000000000003</v>
      </c>
      <c r="O9" s="66">
        <f t="shared" ref="O9:O30" si="8">RANK(N9,N$8:N$30,0)</f>
        <v>3</v>
      </c>
      <c r="P9" s="65">
        <f>VLOOKUP($A9,'Return Data'!$B$7:$R$2292,15,0)</f>
        <v>24.094799999999999</v>
      </c>
      <c r="Q9" s="66">
        <f t="shared" ref="Q9:Q30" si="9">RANK(P9,P$8:P$30,0)</f>
        <v>2</v>
      </c>
      <c r="R9" s="65">
        <f>VLOOKUP($A9,'Return Data'!$B$7:$R$2292,16,0)</f>
        <v>26.548100000000002</v>
      </c>
      <c r="S9" s="67">
        <f t="shared" si="4"/>
        <v>10</v>
      </c>
    </row>
    <row r="10" spans="1:20" x14ac:dyDescent="0.3">
      <c r="A10" s="63" t="s">
        <v>1445</v>
      </c>
      <c r="B10" s="64">
        <f>VLOOKUP($A10,'Return Data'!$B$7:$R$2292,3,0)</f>
        <v>44530</v>
      </c>
      <c r="C10" s="65">
        <f>VLOOKUP($A10,'Return Data'!$B$7:$R$2292,4,0)</f>
        <v>27.09</v>
      </c>
      <c r="D10" s="65">
        <f>VLOOKUP($A10,'Return Data'!$B$7:$R$2292,10,0)</f>
        <v>7.9283000000000001</v>
      </c>
      <c r="E10" s="66">
        <f t="shared" si="0"/>
        <v>11</v>
      </c>
      <c r="F10" s="65">
        <f>VLOOKUP($A10,'Return Data'!$B$7:$R$2292,11,0)</f>
        <v>22.5792</v>
      </c>
      <c r="G10" s="66">
        <f t="shared" si="1"/>
        <v>10</v>
      </c>
      <c r="H10" s="65">
        <f>VLOOKUP($A10,'Return Data'!$B$7:$R$2292,12,0)</f>
        <v>46.037700000000001</v>
      </c>
      <c r="I10" s="66">
        <f t="shared" si="5"/>
        <v>7</v>
      </c>
      <c r="J10" s="65">
        <f>VLOOKUP($A10,'Return Data'!$B$7:$R$2292,13,0)</f>
        <v>73.4315</v>
      </c>
      <c r="K10" s="66">
        <f t="shared" si="6"/>
        <v>9</v>
      </c>
      <c r="L10" s="65">
        <f>VLOOKUP($A10,'Return Data'!$B$7:$R$2292,17,0)</f>
        <v>60.798200000000001</v>
      </c>
      <c r="M10" s="66">
        <f t="shared" si="7"/>
        <v>2</v>
      </c>
      <c r="N10" s="65"/>
      <c r="O10" s="66"/>
      <c r="P10" s="65"/>
      <c r="Q10" s="66"/>
      <c r="R10" s="65">
        <f>VLOOKUP($A10,'Return Data'!$B$7:$R$2292,16,0)</f>
        <v>40.1783</v>
      </c>
      <c r="S10" s="67">
        <f t="shared" si="4"/>
        <v>3</v>
      </c>
    </row>
    <row r="11" spans="1:20" x14ac:dyDescent="0.3">
      <c r="A11" s="63" t="s">
        <v>1447</v>
      </c>
      <c r="B11" s="64">
        <f>VLOOKUP($A11,'Return Data'!$B$7:$R$2292,3,0)</f>
        <v>44530</v>
      </c>
      <c r="C11" s="65">
        <f>VLOOKUP($A11,'Return Data'!$B$7:$R$2292,4,0)</f>
        <v>23.14</v>
      </c>
      <c r="D11" s="65">
        <f>VLOOKUP($A11,'Return Data'!$B$7:$R$2292,10,0)</f>
        <v>8.2826000000000004</v>
      </c>
      <c r="E11" s="66">
        <f t="shared" si="0"/>
        <v>9</v>
      </c>
      <c r="F11" s="65">
        <f>VLOOKUP($A11,'Return Data'!$B$7:$R$2292,11,0)</f>
        <v>24.7439</v>
      </c>
      <c r="G11" s="66">
        <f t="shared" si="1"/>
        <v>4</v>
      </c>
      <c r="H11" s="65">
        <f>VLOOKUP($A11,'Return Data'!$B$7:$R$2292,12,0)</f>
        <v>48.238300000000002</v>
      </c>
      <c r="I11" s="66">
        <f t="shared" si="5"/>
        <v>5</v>
      </c>
      <c r="J11" s="65">
        <f>VLOOKUP($A11,'Return Data'!$B$7:$R$2292,13,0)</f>
        <v>76.103499999999997</v>
      </c>
      <c r="K11" s="66">
        <f t="shared" si="6"/>
        <v>7</v>
      </c>
      <c r="L11" s="65">
        <f>VLOOKUP($A11,'Return Data'!$B$7:$R$2292,17,0)</f>
        <v>54.988199999999999</v>
      </c>
      <c r="M11" s="66">
        <f t="shared" si="7"/>
        <v>3</v>
      </c>
      <c r="N11" s="65"/>
      <c r="O11" s="66"/>
      <c r="P11" s="65"/>
      <c r="Q11" s="66"/>
      <c r="R11" s="65">
        <f>VLOOKUP($A11,'Return Data'!$B$7:$R$2292,16,0)</f>
        <v>35.055700000000002</v>
      </c>
      <c r="S11" s="67">
        <f t="shared" si="4"/>
        <v>5</v>
      </c>
    </row>
    <row r="12" spans="1:20" x14ac:dyDescent="0.3">
      <c r="A12" s="63" t="s">
        <v>1449</v>
      </c>
      <c r="B12" s="64">
        <f>VLOOKUP($A12,'Return Data'!$B$7:$R$2292,3,0)</f>
        <v>44530</v>
      </c>
      <c r="C12" s="65">
        <f>VLOOKUP($A12,'Return Data'!$B$7:$R$2292,4,0)</f>
        <v>114.235</v>
      </c>
      <c r="D12" s="65">
        <f>VLOOKUP($A12,'Return Data'!$B$7:$R$2292,10,0)</f>
        <v>7.7069000000000001</v>
      </c>
      <c r="E12" s="66">
        <f t="shared" si="0"/>
        <v>12</v>
      </c>
      <c r="F12" s="65">
        <f>VLOOKUP($A12,'Return Data'!$B$7:$R$2292,11,0)</f>
        <v>21.8247</v>
      </c>
      <c r="G12" s="66">
        <f t="shared" si="1"/>
        <v>13</v>
      </c>
      <c r="H12" s="65">
        <f>VLOOKUP($A12,'Return Data'!$B$7:$R$2292,12,0)</f>
        <v>39.2532</v>
      </c>
      <c r="I12" s="66">
        <f t="shared" si="5"/>
        <v>17</v>
      </c>
      <c r="J12" s="65">
        <f>VLOOKUP($A12,'Return Data'!$B$7:$R$2292,13,0)</f>
        <v>61.06</v>
      </c>
      <c r="K12" s="66">
        <f t="shared" si="6"/>
        <v>19</v>
      </c>
      <c r="L12" s="65">
        <f>VLOOKUP($A12,'Return Data'!$B$7:$R$2292,17,0)</f>
        <v>44.872700000000002</v>
      </c>
      <c r="M12" s="66">
        <f t="shared" si="7"/>
        <v>7</v>
      </c>
      <c r="N12" s="65">
        <f>VLOOKUP($A12,'Return Data'!$B$7:$R$2292,14,0)</f>
        <v>27.6462</v>
      </c>
      <c r="O12" s="66">
        <f t="shared" si="8"/>
        <v>8</v>
      </c>
      <c r="P12" s="65">
        <f>VLOOKUP($A12,'Return Data'!$B$7:$R$2292,15,0)</f>
        <v>17.082599999999999</v>
      </c>
      <c r="Q12" s="66">
        <f t="shared" si="9"/>
        <v>11</v>
      </c>
      <c r="R12" s="65">
        <f>VLOOKUP($A12,'Return Data'!$B$7:$R$2292,16,0)</f>
        <v>23.385999999999999</v>
      </c>
      <c r="S12" s="67">
        <f t="shared" si="4"/>
        <v>12</v>
      </c>
    </row>
    <row r="13" spans="1:20" x14ac:dyDescent="0.3">
      <c r="A13" s="63" t="s">
        <v>1451</v>
      </c>
      <c r="B13" s="64">
        <f>VLOOKUP($A13,'Return Data'!$B$7:$R$2292,3,0)</f>
        <v>44530</v>
      </c>
      <c r="C13" s="65">
        <f>VLOOKUP($A13,'Return Data'!$B$7:$R$2292,4,0)</f>
        <v>24.856000000000002</v>
      </c>
      <c r="D13" s="65">
        <f>VLOOKUP($A13,'Return Data'!$B$7:$R$2292,10,0)</f>
        <v>8.1541999999999994</v>
      </c>
      <c r="E13" s="66">
        <f t="shared" si="0"/>
        <v>10</v>
      </c>
      <c r="F13" s="65">
        <f>VLOOKUP($A13,'Return Data'!$B$7:$R$2292,11,0)</f>
        <v>21.343499999999999</v>
      </c>
      <c r="G13" s="66">
        <f t="shared" si="1"/>
        <v>15</v>
      </c>
      <c r="H13" s="65">
        <f>VLOOKUP($A13,'Return Data'!$B$7:$R$2292,12,0)</f>
        <v>39.679699999999997</v>
      </c>
      <c r="I13" s="66">
        <f t="shared" si="5"/>
        <v>16</v>
      </c>
      <c r="J13" s="65">
        <f>VLOOKUP($A13,'Return Data'!$B$7:$R$2292,13,0)</f>
        <v>71.752300000000005</v>
      </c>
      <c r="K13" s="66">
        <f t="shared" si="6"/>
        <v>13</v>
      </c>
      <c r="L13" s="65">
        <f>VLOOKUP($A13,'Return Data'!$B$7:$R$2292,17,0)</f>
        <v>49.915900000000001</v>
      </c>
      <c r="M13" s="66">
        <f t="shared" si="7"/>
        <v>5</v>
      </c>
      <c r="N13" s="65"/>
      <c r="O13" s="66"/>
      <c r="P13" s="65"/>
      <c r="Q13" s="66"/>
      <c r="R13" s="65">
        <f>VLOOKUP($A13,'Return Data'!$B$7:$R$2292,16,0)</f>
        <v>38.209499999999998</v>
      </c>
      <c r="S13" s="67">
        <f t="shared" si="4"/>
        <v>4</v>
      </c>
    </row>
    <row r="14" spans="1:20" x14ac:dyDescent="0.3">
      <c r="A14" s="63" t="s">
        <v>1454</v>
      </c>
      <c r="B14" s="64">
        <f>VLOOKUP($A14,'Return Data'!$B$7:$R$2292,3,0)</f>
        <v>44530</v>
      </c>
      <c r="C14" s="65">
        <f>VLOOKUP($A14,'Return Data'!$B$7:$R$2292,4,0)</f>
        <v>98.992000000000004</v>
      </c>
      <c r="D14" s="65">
        <f>VLOOKUP($A14,'Return Data'!$B$7:$R$2292,10,0)</f>
        <v>9.1931999999999992</v>
      </c>
      <c r="E14" s="66">
        <f t="shared" si="0"/>
        <v>6</v>
      </c>
      <c r="F14" s="65">
        <f>VLOOKUP($A14,'Return Data'!$B$7:$R$2292,11,0)</f>
        <v>21.7166</v>
      </c>
      <c r="G14" s="66">
        <f t="shared" si="1"/>
        <v>14</v>
      </c>
      <c r="H14" s="65">
        <f>VLOOKUP($A14,'Return Data'!$B$7:$R$2292,12,0)</f>
        <v>36.4724</v>
      </c>
      <c r="I14" s="66">
        <f t="shared" si="5"/>
        <v>20</v>
      </c>
      <c r="J14" s="65">
        <f>VLOOKUP($A14,'Return Data'!$B$7:$R$2292,13,0)</f>
        <v>66.216899999999995</v>
      </c>
      <c r="K14" s="66">
        <f t="shared" si="6"/>
        <v>17</v>
      </c>
      <c r="L14" s="65">
        <f>VLOOKUP($A14,'Return Data'!$B$7:$R$2292,17,0)</f>
        <v>35.899000000000001</v>
      </c>
      <c r="M14" s="66">
        <f t="shared" si="7"/>
        <v>19</v>
      </c>
      <c r="N14" s="65">
        <f>VLOOKUP($A14,'Return Data'!$B$7:$R$2292,14,0)</f>
        <v>21.900099999999998</v>
      </c>
      <c r="O14" s="66">
        <f t="shared" si="8"/>
        <v>13</v>
      </c>
      <c r="P14" s="65">
        <f>VLOOKUP($A14,'Return Data'!$B$7:$R$2292,15,0)</f>
        <v>15.936199999999999</v>
      </c>
      <c r="Q14" s="66">
        <f t="shared" si="9"/>
        <v>12</v>
      </c>
      <c r="R14" s="65">
        <f>VLOOKUP($A14,'Return Data'!$B$7:$R$2292,16,0)</f>
        <v>21.682200000000002</v>
      </c>
      <c r="S14" s="67">
        <f t="shared" si="4"/>
        <v>15</v>
      </c>
    </row>
    <row r="15" spans="1:20" x14ac:dyDescent="0.3">
      <c r="A15" s="63" t="s">
        <v>1455</v>
      </c>
      <c r="B15" s="64">
        <f>VLOOKUP($A15,'Return Data'!$B$7:$R$2292,3,0)</f>
        <v>44530</v>
      </c>
      <c r="C15" s="65">
        <f>VLOOKUP($A15,'Return Data'!$B$7:$R$2292,4,0)</f>
        <v>79.762</v>
      </c>
      <c r="D15" s="65">
        <f>VLOOKUP($A15,'Return Data'!$B$7:$R$2292,10,0)</f>
        <v>4.9541000000000004</v>
      </c>
      <c r="E15" s="66">
        <f t="shared" si="0"/>
        <v>19</v>
      </c>
      <c r="F15" s="65">
        <f>VLOOKUP($A15,'Return Data'!$B$7:$R$2292,11,0)</f>
        <v>20.013200000000001</v>
      </c>
      <c r="G15" s="66">
        <f t="shared" si="1"/>
        <v>19</v>
      </c>
      <c r="H15" s="65">
        <f>VLOOKUP($A15,'Return Data'!$B$7:$R$2292,12,0)</f>
        <v>39.695599999999999</v>
      </c>
      <c r="I15" s="66">
        <f t="shared" si="5"/>
        <v>15</v>
      </c>
      <c r="J15" s="65">
        <f>VLOOKUP($A15,'Return Data'!$B$7:$R$2292,13,0)</f>
        <v>71.9268</v>
      </c>
      <c r="K15" s="66">
        <f t="shared" si="6"/>
        <v>12</v>
      </c>
      <c r="L15" s="65">
        <f>VLOOKUP($A15,'Return Data'!$B$7:$R$2292,17,0)</f>
        <v>38.079300000000003</v>
      </c>
      <c r="M15" s="66">
        <f t="shared" si="7"/>
        <v>18</v>
      </c>
      <c r="N15" s="65">
        <f>VLOOKUP($A15,'Return Data'!$B$7:$R$2292,14,0)</f>
        <v>21.237400000000001</v>
      </c>
      <c r="O15" s="66">
        <f t="shared" si="8"/>
        <v>14</v>
      </c>
      <c r="P15" s="65">
        <f>VLOOKUP($A15,'Return Data'!$B$7:$R$2292,15,0)</f>
        <v>21.0928</v>
      </c>
      <c r="Q15" s="66">
        <f t="shared" si="9"/>
        <v>6</v>
      </c>
      <c r="R15" s="65">
        <f>VLOOKUP($A15,'Return Data'!$B$7:$R$2292,16,0)</f>
        <v>19.815200000000001</v>
      </c>
      <c r="S15" s="67">
        <f t="shared" si="4"/>
        <v>16</v>
      </c>
    </row>
    <row r="16" spans="1:20" x14ac:dyDescent="0.3">
      <c r="A16" s="63" t="s">
        <v>1458</v>
      </c>
      <c r="B16" s="64">
        <f>VLOOKUP($A16,'Return Data'!$B$7:$R$2292,3,0)</f>
        <v>44530</v>
      </c>
      <c r="C16" s="65">
        <f>VLOOKUP($A16,'Return Data'!$B$7:$R$2292,4,0)</f>
        <v>97.127799999999993</v>
      </c>
      <c r="D16" s="65">
        <f>VLOOKUP($A16,'Return Data'!$B$7:$R$2292,10,0)</f>
        <v>10.553900000000001</v>
      </c>
      <c r="E16" s="66">
        <f t="shared" si="0"/>
        <v>3</v>
      </c>
      <c r="F16" s="65">
        <f>VLOOKUP($A16,'Return Data'!$B$7:$R$2292,11,0)</f>
        <v>28.690799999999999</v>
      </c>
      <c r="G16" s="66">
        <f t="shared" si="1"/>
        <v>2</v>
      </c>
      <c r="H16" s="65">
        <f>VLOOKUP($A16,'Return Data'!$B$7:$R$2292,12,0)</f>
        <v>44.8035</v>
      </c>
      <c r="I16" s="66">
        <f t="shared" si="5"/>
        <v>9</v>
      </c>
      <c r="J16" s="65">
        <f>VLOOKUP($A16,'Return Data'!$B$7:$R$2292,13,0)</f>
        <v>71.571799999999996</v>
      </c>
      <c r="K16" s="66">
        <f t="shared" si="6"/>
        <v>14</v>
      </c>
      <c r="L16" s="65">
        <f>VLOOKUP($A16,'Return Data'!$B$7:$R$2292,17,0)</f>
        <v>44.798400000000001</v>
      </c>
      <c r="M16" s="66">
        <f t="shared" si="7"/>
        <v>8</v>
      </c>
      <c r="N16" s="65">
        <f>VLOOKUP($A16,'Return Data'!$B$7:$R$2292,14,0)</f>
        <v>24.4741</v>
      </c>
      <c r="O16" s="66">
        <f t="shared" si="8"/>
        <v>10</v>
      </c>
      <c r="P16" s="65">
        <f>VLOOKUP($A16,'Return Data'!$B$7:$R$2292,15,0)</f>
        <v>17.5122</v>
      </c>
      <c r="Q16" s="66">
        <f t="shared" si="9"/>
        <v>10</v>
      </c>
      <c r="R16" s="65">
        <f>VLOOKUP($A16,'Return Data'!$B$7:$R$2292,16,0)</f>
        <v>18.936900000000001</v>
      </c>
      <c r="S16" s="67">
        <f t="shared" si="4"/>
        <v>17</v>
      </c>
    </row>
    <row r="17" spans="1:19" x14ac:dyDescent="0.3">
      <c r="A17" s="63" t="s">
        <v>1460</v>
      </c>
      <c r="B17" s="64">
        <f>VLOOKUP($A17,'Return Data'!$B$7:$R$2292,3,0)</f>
        <v>44530</v>
      </c>
      <c r="C17" s="65">
        <f>VLOOKUP($A17,'Return Data'!$B$7:$R$2292,4,0)</f>
        <v>54.73</v>
      </c>
      <c r="D17" s="65">
        <f>VLOOKUP($A17,'Return Data'!$B$7:$R$2292,10,0)</f>
        <v>9.0673999999999992</v>
      </c>
      <c r="E17" s="66">
        <f t="shared" si="0"/>
        <v>8</v>
      </c>
      <c r="F17" s="65">
        <f>VLOOKUP($A17,'Return Data'!$B$7:$R$2292,11,0)</f>
        <v>24.641300000000001</v>
      </c>
      <c r="G17" s="66">
        <f t="shared" si="1"/>
        <v>5</v>
      </c>
      <c r="H17" s="65">
        <f>VLOOKUP($A17,'Return Data'!$B$7:$R$2292,12,0)</f>
        <v>43.309800000000003</v>
      </c>
      <c r="I17" s="66">
        <f t="shared" si="5"/>
        <v>12</v>
      </c>
      <c r="J17" s="65">
        <f>VLOOKUP($A17,'Return Data'!$B$7:$R$2292,13,0)</f>
        <v>75.024000000000001</v>
      </c>
      <c r="K17" s="66">
        <f t="shared" si="6"/>
        <v>8</v>
      </c>
      <c r="L17" s="65">
        <f>VLOOKUP($A17,'Return Data'!$B$7:$R$2292,17,0)</f>
        <v>43.379899999999999</v>
      </c>
      <c r="M17" s="66">
        <f t="shared" si="7"/>
        <v>11</v>
      </c>
      <c r="N17" s="65">
        <f>VLOOKUP($A17,'Return Data'!$B$7:$R$2292,14,0)</f>
        <v>32.014600000000002</v>
      </c>
      <c r="O17" s="66">
        <f t="shared" si="8"/>
        <v>4</v>
      </c>
      <c r="P17" s="65">
        <f>VLOOKUP($A17,'Return Data'!$B$7:$R$2292,15,0)</f>
        <v>19.982299999999999</v>
      </c>
      <c r="Q17" s="66">
        <f t="shared" si="9"/>
        <v>8</v>
      </c>
      <c r="R17" s="65">
        <f>VLOOKUP($A17,'Return Data'!$B$7:$R$2292,16,0)</f>
        <v>18.2392</v>
      </c>
      <c r="S17" s="67">
        <f t="shared" si="4"/>
        <v>19</v>
      </c>
    </row>
    <row r="18" spans="1:19" x14ac:dyDescent="0.3">
      <c r="A18" s="63" t="s">
        <v>1462</v>
      </c>
      <c r="B18" s="64">
        <f>VLOOKUP($A18,'Return Data'!$B$7:$R$2292,3,0)</f>
        <v>44530</v>
      </c>
      <c r="C18" s="65">
        <f>VLOOKUP($A18,'Return Data'!$B$7:$R$2292,4,0)</f>
        <v>18.489999999999998</v>
      </c>
      <c r="D18" s="65">
        <f>VLOOKUP($A18,'Return Data'!$B$7:$R$2292,10,0)</f>
        <v>11.117800000000001</v>
      </c>
      <c r="E18" s="66">
        <f t="shared" si="0"/>
        <v>2</v>
      </c>
      <c r="F18" s="65">
        <f>VLOOKUP($A18,'Return Data'!$B$7:$R$2292,11,0)</f>
        <v>24.511800000000001</v>
      </c>
      <c r="G18" s="66">
        <f t="shared" si="1"/>
        <v>6</v>
      </c>
      <c r="H18" s="65">
        <f>VLOOKUP($A18,'Return Data'!$B$7:$R$2292,12,0)</f>
        <v>46.165999999999997</v>
      </c>
      <c r="I18" s="66">
        <f t="shared" si="5"/>
        <v>6</v>
      </c>
      <c r="J18" s="65">
        <f>VLOOKUP($A18,'Return Data'!$B$7:$R$2292,13,0)</f>
        <v>72.642399999999995</v>
      </c>
      <c r="K18" s="66">
        <f t="shared" si="6"/>
        <v>11</v>
      </c>
      <c r="L18" s="65">
        <f>VLOOKUP($A18,'Return Data'!$B$7:$R$2292,17,0)</f>
        <v>39.6036</v>
      </c>
      <c r="M18" s="66">
        <f t="shared" si="7"/>
        <v>17</v>
      </c>
      <c r="N18" s="65">
        <f>VLOOKUP($A18,'Return Data'!$B$7:$R$2292,14,0)</f>
        <v>24.051400000000001</v>
      </c>
      <c r="O18" s="66">
        <f t="shared" si="8"/>
        <v>11</v>
      </c>
      <c r="P18" s="65"/>
      <c r="Q18" s="66"/>
      <c r="R18" s="65">
        <f>VLOOKUP($A18,'Return Data'!$B$7:$R$2292,16,0)</f>
        <v>14.8238</v>
      </c>
      <c r="S18" s="67">
        <f t="shared" si="4"/>
        <v>23</v>
      </c>
    </row>
    <row r="19" spans="1:19" x14ac:dyDescent="0.3">
      <c r="A19" s="63" t="s">
        <v>1463</v>
      </c>
      <c r="B19" s="64">
        <f>VLOOKUP($A19,'Return Data'!$B$7:$R$2292,3,0)</f>
        <v>44530</v>
      </c>
      <c r="C19" s="65">
        <f>VLOOKUP($A19,'Return Data'!$B$7:$R$2292,4,0)</f>
        <v>22.3</v>
      </c>
      <c r="D19" s="65">
        <f>VLOOKUP($A19,'Return Data'!$B$7:$R$2292,10,0)</f>
        <v>-1.1525000000000001</v>
      </c>
      <c r="E19" s="66">
        <f t="shared" si="0"/>
        <v>23</v>
      </c>
      <c r="F19" s="65">
        <f>VLOOKUP($A19,'Return Data'!$B$7:$R$2292,11,0)</f>
        <v>19.507000000000001</v>
      </c>
      <c r="G19" s="66">
        <f t="shared" ref="G19" si="10">RANK(F19,F$8:F$30,0)</f>
        <v>20</v>
      </c>
      <c r="H19" s="65">
        <f>VLOOKUP($A19,'Return Data'!$B$7:$R$2292,12,0)</f>
        <v>36.642200000000003</v>
      </c>
      <c r="I19" s="66">
        <f t="shared" si="5"/>
        <v>19</v>
      </c>
      <c r="J19" s="65">
        <f>VLOOKUP($A19,'Return Data'!$B$7:$R$2292,13,0)</f>
        <v>59.627800000000001</v>
      </c>
      <c r="K19" s="66">
        <f t="shared" si="6"/>
        <v>20</v>
      </c>
      <c r="L19" s="65"/>
      <c r="M19" s="66"/>
      <c r="N19" s="65"/>
      <c r="O19" s="66"/>
      <c r="P19" s="65"/>
      <c r="Q19" s="66"/>
      <c r="R19" s="65">
        <f>VLOOKUP($A19,'Return Data'!$B$7:$R$2292,16,0)</f>
        <v>57.546500000000002</v>
      </c>
      <c r="S19" s="67">
        <f t="shared" si="4"/>
        <v>1</v>
      </c>
    </row>
    <row r="20" spans="1:19" x14ac:dyDescent="0.3">
      <c r="A20" s="63" t="s">
        <v>1465</v>
      </c>
      <c r="B20" s="64">
        <f>VLOOKUP($A20,'Return Data'!$B$7:$R$2292,3,0)</f>
        <v>44530</v>
      </c>
      <c r="C20" s="65">
        <f>VLOOKUP($A20,'Return Data'!$B$7:$R$2292,4,0)</f>
        <v>22.16</v>
      </c>
      <c r="D20" s="65">
        <f>VLOOKUP($A20,'Return Data'!$B$7:$R$2292,10,0)</f>
        <v>6.1810999999999998</v>
      </c>
      <c r="E20" s="66">
        <f t="shared" si="0"/>
        <v>16</v>
      </c>
      <c r="F20" s="65">
        <f>VLOOKUP($A20,'Return Data'!$B$7:$R$2292,11,0)</f>
        <v>22.974499999999999</v>
      </c>
      <c r="G20" s="66">
        <f>RANK(F20,F$8:F$30,0)</f>
        <v>9</v>
      </c>
      <c r="H20" s="65">
        <f>VLOOKUP($A20,'Return Data'!$B$7:$R$2292,12,0)</f>
        <v>40.164499999999997</v>
      </c>
      <c r="I20" s="66">
        <f t="shared" si="5"/>
        <v>14</v>
      </c>
      <c r="J20" s="65">
        <f>VLOOKUP($A20,'Return Data'!$B$7:$R$2292,13,0)</f>
        <v>72.720200000000006</v>
      </c>
      <c r="K20" s="66">
        <f t="shared" si="6"/>
        <v>10</v>
      </c>
      <c r="L20" s="65">
        <f>VLOOKUP($A20,'Return Data'!$B$7:$R$2292,17,0)</f>
        <v>42.904499999999999</v>
      </c>
      <c r="M20" s="66">
        <f t="shared" si="7"/>
        <v>12</v>
      </c>
      <c r="N20" s="65"/>
      <c r="O20" s="66"/>
      <c r="P20" s="65"/>
      <c r="Q20" s="66"/>
      <c r="R20" s="65">
        <f>VLOOKUP($A20,'Return Data'!$B$7:$R$2292,16,0)</f>
        <v>29.395499999999998</v>
      </c>
      <c r="S20" s="67">
        <f t="shared" si="4"/>
        <v>7</v>
      </c>
    </row>
    <row r="21" spans="1:19" x14ac:dyDescent="0.3">
      <c r="A21" s="63" t="s">
        <v>1467</v>
      </c>
      <c r="B21" s="64">
        <f>VLOOKUP($A21,'Return Data'!$B$7:$R$2292,3,0)</f>
        <v>44530</v>
      </c>
      <c r="C21" s="65">
        <f>VLOOKUP($A21,'Return Data'!$B$7:$R$2292,4,0)</f>
        <v>15.4488</v>
      </c>
      <c r="D21" s="65">
        <f>VLOOKUP($A21,'Return Data'!$B$7:$R$2292,10,0)</f>
        <v>-4.5900000000000003E-2</v>
      </c>
      <c r="E21" s="66">
        <f t="shared" si="0"/>
        <v>22</v>
      </c>
      <c r="F21" s="65">
        <f>VLOOKUP($A21,'Return Data'!$B$7:$R$2292,11,0)</f>
        <v>4.7035999999999998</v>
      </c>
      <c r="G21" s="66">
        <f>RANK(F21,F$8:F$30,0)</f>
        <v>23</v>
      </c>
      <c r="H21" s="65">
        <f>VLOOKUP($A21,'Return Data'!$B$7:$R$2292,12,0)</f>
        <v>21.962900000000001</v>
      </c>
      <c r="I21" s="66">
        <f t="shared" si="5"/>
        <v>23</v>
      </c>
      <c r="J21" s="65">
        <f>VLOOKUP($A21,'Return Data'!$B$7:$R$2292,13,0)</f>
        <v>43.636299999999999</v>
      </c>
      <c r="K21" s="66">
        <f t="shared" si="6"/>
        <v>23</v>
      </c>
      <c r="L21" s="65"/>
      <c r="M21" s="66"/>
      <c r="N21" s="65"/>
      <c r="O21" s="66"/>
      <c r="P21" s="65"/>
      <c r="Q21" s="66"/>
      <c r="R21" s="65">
        <f>VLOOKUP($A21,'Return Data'!$B$7:$R$2292,16,0)</f>
        <v>27.569299999999998</v>
      </c>
      <c r="S21" s="67">
        <f t="shared" si="4"/>
        <v>9</v>
      </c>
    </row>
    <row r="22" spans="1:19" x14ac:dyDescent="0.3">
      <c r="A22" s="63" t="s">
        <v>1470</v>
      </c>
      <c r="B22" s="64">
        <f>VLOOKUP($A22,'Return Data'!$B$7:$R$2292,3,0)</f>
        <v>44530</v>
      </c>
      <c r="C22" s="65">
        <f>VLOOKUP($A22,'Return Data'!$B$7:$R$2292,4,0)</f>
        <v>184.69</v>
      </c>
      <c r="D22" s="65">
        <f>VLOOKUP($A22,'Return Data'!$B$7:$R$2292,10,0)</f>
        <v>9.1561000000000003</v>
      </c>
      <c r="E22" s="66">
        <f t="shared" si="0"/>
        <v>7</v>
      </c>
      <c r="F22" s="65">
        <f>VLOOKUP($A22,'Return Data'!$B$7:$R$2292,11,0)</f>
        <v>24.3386</v>
      </c>
      <c r="G22" s="66">
        <f t="shared" ref="G22:G30" si="11">RANK(F22,F$8:F$30,0)</f>
        <v>7</v>
      </c>
      <c r="H22" s="65">
        <f>VLOOKUP($A22,'Return Data'!$B$7:$R$2292,12,0)</f>
        <v>44.607700000000001</v>
      </c>
      <c r="I22" s="66">
        <f t="shared" si="5"/>
        <v>10</v>
      </c>
      <c r="J22" s="65">
        <f>VLOOKUP($A22,'Return Data'!$B$7:$R$2292,13,0)</f>
        <v>80.990600000000001</v>
      </c>
      <c r="K22" s="66">
        <f t="shared" si="6"/>
        <v>3</v>
      </c>
      <c r="L22" s="65">
        <f>VLOOKUP($A22,'Return Data'!$B$7:$R$2292,17,0)</f>
        <v>53.299799999999998</v>
      </c>
      <c r="M22" s="66">
        <f t="shared" si="7"/>
        <v>4</v>
      </c>
      <c r="N22" s="65">
        <f>VLOOKUP($A22,'Return Data'!$B$7:$R$2292,14,0)</f>
        <v>36.1586</v>
      </c>
      <c r="O22" s="66">
        <f t="shared" si="8"/>
        <v>2</v>
      </c>
      <c r="P22" s="65">
        <f>VLOOKUP($A22,'Return Data'!$B$7:$R$2292,15,0)</f>
        <v>23.8443</v>
      </c>
      <c r="Q22" s="66">
        <f t="shared" si="9"/>
        <v>3</v>
      </c>
      <c r="R22" s="65">
        <f>VLOOKUP($A22,'Return Data'!$B$7:$R$2292,16,0)</f>
        <v>22.4129</v>
      </c>
      <c r="S22" s="67">
        <f t="shared" si="4"/>
        <v>14</v>
      </c>
    </row>
    <row r="23" spans="1:19" x14ac:dyDescent="0.3">
      <c r="A23" s="63" t="s">
        <v>1471</v>
      </c>
      <c r="B23" s="64">
        <f>VLOOKUP($A23,'Return Data'!$B$7:$R$2292,3,0)</f>
        <v>44530</v>
      </c>
      <c r="C23" s="65">
        <f>VLOOKUP($A23,'Return Data'!$B$7:$R$2292,4,0)</f>
        <v>46.936</v>
      </c>
      <c r="D23" s="65">
        <f>VLOOKUP($A23,'Return Data'!$B$7:$R$2292,10,0)</f>
        <v>9.9589999999999996</v>
      </c>
      <c r="E23" s="66">
        <f t="shared" si="0"/>
        <v>4</v>
      </c>
      <c r="F23" s="65">
        <f>VLOOKUP($A23,'Return Data'!$B$7:$R$2292,11,0)</f>
        <v>25.776499999999999</v>
      </c>
      <c r="G23" s="66">
        <f t="shared" si="11"/>
        <v>3</v>
      </c>
      <c r="H23" s="65">
        <f>VLOOKUP($A23,'Return Data'!$B$7:$R$2292,12,0)</f>
        <v>51.182099999999998</v>
      </c>
      <c r="I23" s="66">
        <f t="shared" si="5"/>
        <v>3</v>
      </c>
      <c r="J23" s="65">
        <f>VLOOKUP($A23,'Return Data'!$B$7:$R$2292,13,0)</f>
        <v>78.511399999999995</v>
      </c>
      <c r="K23" s="66">
        <f t="shared" si="6"/>
        <v>4</v>
      </c>
      <c r="L23" s="65">
        <f>VLOOKUP($A23,'Return Data'!$B$7:$R$2292,17,0)</f>
        <v>40.110599999999998</v>
      </c>
      <c r="M23" s="66">
        <f t="shared" si="7"/>
        <v>14</v>
      </c>
      <c r="N23" s="65">
        <f>VLOOKUP($A23,'Return Data'!$B$7:$R$2292,14,0)</f>
        <v>22.96</v>
      </c>
      <c r="O23" s="66">
        <f t="shared" si="8"/>
        <v>12</v>
      </c>
      <c r="P23" s="65">
        <f>VLOOKUP($A23,'Return Data'!$B$7:$R$2292,15,0)</f>
        <v>20.925799999999999</v>
      </c>
      <c r="Q23" s="66">
        <f t="shared" si="9"/>
        <v>7</v>
      </c>
      <c r="R23" s="65">
        <f>VLOOKUP($A23,'Return Data'!$B$7:$R$2292,16,0)</f>
        <v>22.697700000000001</v>
      </c>
      <c r="S23" s="67">
        <f t="shared" si="4"/>
        <v>13</v>
      </c>
    </row>
    <row r="24" spans="1:19" x14ac:dyDescent="0.3">
      <c r="A24" s="63" t="s">
        <v>1474</v>
      </c>
      <c r="B24" s="64">
        <f>VLOOKUP($A24,'Return Data'!$B$7:$R$2292,3,0)</f>
        <v>44530</v>
      </c>
      <c r="C24" s="65">
        <f>VLOOKUP($A24,'Return Data'!$B$7:$R$2292,4,0)</f>
        <v>89.101200000000006</v>
      </c>
      <c r="D24" s="65">
        <f>VLOOKUP($A24,'Return Data'!$B$7:$R$2292,10,0)</f>
        <v>6.3921999999999999</v>
      </c>
      <c r="E24" s="66">
        <f t="shared" si="0"/>
        <v>15</v>
      </c>
      <c r="F24" s="65">
        <f>VLOOKUP($A24,'Return Data'!$B$7:$R$2292,11,0)</f>
        <v>22.570599999999999</v>
      </c>
      <c r="G24" s="66">
        <f t="shared" si="11"/>
        <v>11</v>
      </c>
      <c r="H24" s="65">
        <f>VLOOKUP($A24,'Return Data'!$B$7:$R$2292,12,0)</f>
        <v>44.9696</v>
      </c>
      <c r="I24" s="66">
        <f t="shared" si="5"/>
        <v>8</v>
      </c>
      <c r="J24" s="65">
        <f>VLOOKUP($A24,'Return Data'!$B$7:$R$2292,13,0)</f>
        <v>77.090599999999995</v>
      </c>
      <c r="K24" s="66">
        <f t="shared" si="6"/>
        <v>5</v>
      </c>
      <c r="L24" s="65">
        <f>VLOOKUP($A24,'Return Data'!$B$7:$R$2292,17,0)</f>
        <v>47.186700000000002</v>
      </c>
      <c r="M24" s="66">
        <f t="shared" si="7"/>
        <v>6</v>
      </c>
      <c r="N24" s="65">
        <f>VLOOKUP($A24,'Return Data'!$B$7:$R$2292,14,0)</f>
        <v>28.655999999999999</v>
      </c>
      <c r="O24" s="66">
        <f t="shared" si="8"/>
        <v>7</v>
      </c>
      <c r="P24" s="65">
        <f>VLOOKUP($A24,'Return Data'!$B$7:$R$2292,15,0)</f>
        <v>23.666699999999999</v>
      </c>
      <c r="Q24" s="66">
        <f t="shared" si="9"/>
        <v>4</v>
      </c>
      <c r="R24" s="65">
        <f>VLOOKUP($A24,'Return Data'!$B$7:$R$2292,16,0)</f>
        <v>26.445499999999999</v>
      </c>
      <c r="S24" s="67">
        <f t="shared" si="4"/>
        <v>11</v>
      </c>
    </row>
    <row r="25" spans="1:19" x14ac:dyDescent="0.3">
      <c r="A25" s="63" t="s">
        <v>1475</v>
      </c>
      <c r="B25" s="64">
        <f>VLOOKUP($A25,'Return Data'!$B$7:$R$2292,3,0)</f>
        <v>44530</v>
      </c>
      <c r="C25" s="65">
        <f>VLOOKUP($A25,'Return Data'!$B$7:$R$2292,4,0)</f>
        <v>24.86</v>
      </c>
      <c r="D25" s="65">
        <f>VLOOKUP($A25,'Return Data'!$B$7:$R$2292,10,0)</f>
        <v>13.4642</v>
      </c>
      <c r="E25" s="66">
        <f t="shared" si="0"/>
        <v>1</v>
      </c>
      <c r="F25" s="65">
        <f>VLOOKUP($A25,'Return Data'!$B$7:$R$2292,11,0)</f>
        <v>28.741599999999998</v>
      </c>
      <c r="G25" s="66">
        <f t="shared" si="11"/>
        <v>1</v>
      </c>
      <c r="H25" s="65">
        <f>VLOOKUP($A25,'Return Data'!$B$7:$R$2292,12,0)</f>
        <v>52.9846</v>
      </c>
      <c r="I25" s="66">
        <f t="shared" si="5"/>
        <v>2</v>
      </c>
      <c r="J25" s="65">
        <f>VLOOKUP($A25,'Return Data'!$B$7:$R$2292,13,0)</f>
        <v>82.124499999999998</v>
      </c>
      <c r="K25" s="66">
        <f t="shared" si="6"/>
        <v>2</v>
      </c>
      <c r="L25" s="65"/>
      <c r="M25" s="66"/>
      <c r="N25" s="65"/>
      <c r="O25" s="66"/>
      <c r="P25" s="65"/>
      <c r="Q25" s="66"/>
      <c r="R25" s="65">
        <f>VLOOKUP($A25,'Return Data'!$B$7:$R$2292,16,0)</f>
        <v>42.853400000000001</v>
      </c>
      <c r="S25" s="67">
        <f t="shared" si="4"/>
        <v>2</v>
      </c>
    </row>
    <row r="26" spans="1:19" x14ac:dyDescent="0.3">
      <c r="A26" s="63" t="s">
        <v>1478</v>
      </c>
      <c r="B26" s="64">
        <f>VLOOKUP($A26,'Return Data'!$B$7:$R$2292,3,0)</f>
        <v>44530</v>
      </c>
      <c r="C26" s="65">
        <f>VLOOKUP($A26,'Return Data'!$B$7:$R$2292,4,0)</f>
        <v>131.80080000000001</v>
      </c>
      <c r="D26" s="65">
        <f>VLOOKUP($A26,'Return Data'!$B$7:$R$2292,10,0)</f>
        <v>5.5406000000000004</v>
      </c>
      <c r="E26" s="66">
        <f t="shared" si="0"/>
        <v>18</v>
      </c>
      <c r="F26" s="65">
        <f>VLOOKUP($A26,'Return Data'!$B$7:$R$2292,11,0)</f>
        <v>21.301100000000002</v>
      </c>
      <c r="G26" s="66">
        <f t="shared" si="11"/>
        <v>16</v>
      </c>
      <c r="H26" s="65">
        <f>VLOOKUP($A26,'Return Data'!$B$7:$R$2292,12,0)</f>
        <v>61.061300000000003</v>
      </c>
      <c r="I26" s="66">
        <f t="shared" si="5"/>
        <v>1</v>
      </c>
      <c r="J26" s="65">
        <f>VLOOKUP($A26,'Return Data'!$B$7:$R$2292,13,0)</f>
        <v>97.893799999999999</v>
      </c>
      <c r="K26" s="66">
        <f t="shared" si="6"/>
        <v>1</v>
      </c>
      <c r="L26" s="65">
        <f>VLOOKUP($A26,'Return Data'!$B$7:$R$2292,17,0)</f>
        <v>78.198599999999999</v>
      </c>
      <c r="M26" s="66">
        <f t="shared" si="7"/>
        <v>1</v>
      </c>
      <c r="N26" s="65">
        <f>VLOOKUP($A26,'Return Data'!$B$7:$R$2292,14,0)</f>
        <v>36.171700000000001</v>
      </c>
      <c r="O26" s="66">
        <f t="shared" si="8"/>
        <v>1</v>
      </c>
      <c r="P26" s="65">
        <f>VLOOKUP($A26,'Return Data'!$B$7:$R$2292,15,0)</f>
        <v>21.692</v>
      </c>
      <c r="Q26" s="66">
        <f t="shared" si="9"/>
        <v>5</v>
      </c>
      <c r="R26" s="65">
        <f>VLOOKUP($A26,'Return Data'!$B$7:$R$2292,16,0)</f>
        <v>16.399000000000001</v>
      </c>
      <c r="S26" s="67">
        <f t="shared" si="4"/>
        <v>21</v>
      </c>
    </row>
    <row r="27" spans="1:19" x14ac:dyDescent="0.3">
      <c r="A27" s="63" t="s">
        <v>1479</v>
      </c>
      <c r="B27" s="64">
        <f>VLOOKUP($A27,'Return Data'!$B$7:$R$2292,3,0)</f>
        <v>44530</v>
      </c>
      <c r="C27" s="65">
        <f>VLOOKUP($A27,'Return Data'!$B$7:$R$2292,4,0)</f>
        <v>114.6061</v>
      </c>
      <c r="D27" s="65">
        <f>VLOOKUP($A27,'Return Data'!$B$7:$R$2292,10,0)</f>
        <v>9.5158000000000005</v>
      </c>
      <c r="E27" s="66">
        <f t="shared" si="0"/>
        <v>5</v>
      </c>
      <c r="F27" s="65">
        <f>VLOOKUP($A27,'Return Data'!$B$7:$R$2292,11,0)</f>
        <v>17.8489</v>
      </c>
      <c r="G27" s="66">
        <f t="shared" si="11"/>
        <v>21</v>
      </c>
      <c r="H27" s="65">
        <f>VLOOKUP($A27,'Return Data'!$B$7:$R$2292,12,0)</f>
        <v>33.592500000000001</v>
      </c>
      <c r="I27" s="66">
        <f t="shared" si="5"/>
        <v>21</v>
      </c>
      <c r="J27" s="65">
        <f>VLOOKUP($A27,'Return Data'!$B$7:$R$2292,13,0)</f>
        <v>56.757399999999997</v>
      </c>
      <c r="K27" s="66">
        <f t="shared" si="6"/>
        <v>22</v>
      </c>
      <c r="L27" s="65">
        <f>VLOOKUP($A27,'Return Data'!$B$7:$R$2292,17,0)</f>
        <v>40.457799999999999</v>
      </c>
      <c r="M27" s="66">
        <f t="shared" si="7"/>
        <v>13</v>
      </c>
      <c r="N27" s="65">
        <f>VLOOKUP($A27,'Return Data'!$B$7:$R$2292,14,0)</f>
        <v>29.493300000000001</v>
      </c>
      <c r="O27" s="66">
        <f t="shared" si="8"/>
        <v>5</v>
      </c>
      <c r="P27" s="65">
        <f>VLOOKUP($A27,'Return Data'!$B$7:$R$2292,15,0)</f>
        <v>24.550799999999999</v>
      </c>
      <c r="Q27" s="66">
        <f t="shared" si="9"/>
        <v>1</v>
      </c>
      <c r="R27" s="65">
        <f>VLOOKUP($A27,'Return Data'!$B$7:$R$2292,16,0)</f>
        <v>27.887599999999999</v>
      </c>
      <c r="S27" s="67">
        <f t="shared" si="4"/>
        <v>8</v>
      </c>
    </row>
    <row r="28" spans="1:19" x14ac:dyDescent="0.3">
      <c r="A28" s="63" t="s">
        <v>1482</v>
      </c>
      <c r="B28" s="64">
        <f>VLOOKUP($A28,'Return Data'!$B$7:$R$2292,3,0)</f>
        <v>44530</v>
      </c>
      <c r="C28" s="65">
        <f>VLOOKUP($A28,'Return Data'!$B$7:$R$2292,4,0)</f>
        <v>155.23179999999999</v>
      </c>
      <c r="D28" s="65">
        <f>VLOOKUP($A28,'Return Data'!$B$7:$R$2292,10,0)</f>
        <v>6.9897</v>
      </c>
      <c r="E28" s="66">
        <f t="shared" si="0"/>
        <v>14</v>
      </c>
      <c r="F28" s="65">
        <f>VLOOKUP($A28,'Return Data'!$B$7:$R$2292,11,0)</f>
        <v>21.2928</v>
      </c>
      <c r="G28" s="66">
        <f t="shared" si="11"/>
        <v>17</v>
      </c>
      <c r="H28" s="65">
        <f>VLOOKUP($A28,'Return Data'!$B$7:$R$2292,12,0)</f>
        <v>42.793500000000002</v>
      </c>
      <c r="I28" s="66">
        <f t="shared" si="5"/>
        <v>13</v>
      </c>
      <c r="J28" s="65">
        <f>VLOOKUP($A28,'Return Data'!$B$7:$R$2292,13,0)</f>
        <v>67.025499999999994</v>
      </c>
      <c r="K28" s="66">
        <f t="shared" si="6"/>
        <v>16</v>
      </c>
      <c r="L28" s="65">
        <f>VLOOKUP($A28,'Return Data'!$B$7:$R$2292,17,0)</f>
        <v>39.942799999999998</v>
      </c>
      <c r="M28" s="66">
        <f t="shared" si="7"/>
        <v>15</v>
      </c>
      <c r="N28" s="65">
        <f>VLOOKUP($A28,'Return Data'!$B$7:$R$2292,14,0)</f>
        <v>24.569900000000001</v>
      </c>
      <c r="O28" s="66">
        <f t="shared" si="8"/>
        <v>9</v>
      </c>
      <c r="P28" s="65">
        <f>VLOOKUP($A28,'Return Data'!$B$7:$R$2292,15,0)</f>
        <v>15.5982</v>
      </c>
      <c r="Q28" s="66">
        <f t="shared" si="9"/>
        <v>13</v>
      </c>
      <c r="R28" s="65">
        <f>VLOOKUP($A28,'Return Data'!$B$7:$R$2292,16,0)</f>
        <v>18.366900000000001</v>
      </c>
      <c r="S28" s="67">
        <f t="shared" si="4"/>
        <v>18</v>
      </c>
    </row>
    <row r="29" spans="1:19" x14ac:dyDescent="0.3">
      <c r="A29" s="63" t="s">
        <v>1483</v>
      </c>
      <c r="B29" s="64">
        <f>VLOOKUP($A29,'Return Data'!$B$7:$R$2292,3,0)</f>
        <v>44530</v>
      </c>
      <c r="C29" s="65">
        <f>VLOOKUP($A29,'Return Data'!$B$7:$R$2292,4,0)</f>
        <v>22.601199999999999</v>
      </c>
      <c r="D29" s="65">
        <f>VLOOKUP($A29,'Return Data'!$B$7:$R$2292,10,0)</f>
        <v>5.9676</v>
      </c>
      <c r="E29" s="66">
        <f t="shared" si="0"/>
        <v>17</v>
      </c>
      <c r="F29" s="65">
        <f>VLOOKUP($A29,'Return Data'!$B$7:$R$2292,11,0)</f>
        <v>23.133099999999999</v>
      </c>
      <c r="G29" s="66">
        <f t="shared" si="11"/>
        <v>8</v>
      </c>
      <c r="H29" s="65">
        <f>VLOOKUP($A29,'Return Data'!$B$7:$R$2292,12,0)</f>
        <v>48.421599999999998</v>
      </c>
      <c r="I29" s="66">
        <f t="shared" si="5"/>
        <v>4</v>
      </c>
      <c r="J29" s="65">
        <f>VLOOKUP($A29,'Return Data'!$B$7:$R$2292,13,0)</f>
        <v>76.161699999999996</v>
      </c>
      <c r="K29" s="66">
        <f t="shared" si="6"/>
        <v>6</v>
      </c>
      <c r="L29" s="65">
        <f>VLOOKUP($A29,'Return Data'!$B$7:$R$2292,17,0)</f>
        <v>44.282299999999999</v>
      </c>
      <c r="M29" s="66">
        <f t="shared" si="7"/>
        <v>9</v>
      </c>
      <c r="N29" s="65"/>
      <c r="O29" s="66"/>
      <c r="P29" s="65"/>
      <c r="Q29" s="66"/>
      <c r="R29" s="65">
        <f>VLOOKUP($A29,'Return Data'!$B$7:$R$2292,16,0)</f>
        <v>30.626300000000001</v>
      </c>
      <c r="S29" s="67">
        <f t="shared" si="4"/>
        <v>6</v>
      </c>
    </row>
    <row r="30" spans="1:19" x14ac:dyDescent="0.3">
      <c r="A30" s="63" t="s">
        <v>1485</v>
      </c>
      <c r="B30" s="64">
        <f>VLOOKUP($A30,'Return Data'!$B$7:$R$2292,3,0)</f>
        <v>44530</v>
      </c>
      <c r="C30" s="65">
        <f>VLOOKUP($A30,'Return Data'!$B$7:$R$2292,4,0)</f>
        <v>30.04</v>
      </c>
      <c r="D30" s="65">
        <f>VLOOKUP($A30,'Return Data'!$B$7:$R$2292,10,0)</f>
        <v>4.3418000000000001</v>
      </c>
      <c r="E30" s="66">
        <f t="shared" si="0"/>
        <v>20</v>
      </c>
      <c r="F30" s="65">
        <f>VLOOKUP($A30,'Return Data'!$B$7:$R$2292,11,0)</f>
        <v>20.934000000000001</v>
      </c>
      <c r="G30" s="66">
        <f t="shared" si="11"/>
        <v>18</v>
      </c>
      <c r="H30" s="65">
        <f>VLOOKUP($A30,'Return Data'!$B$7:$R$2292,12,0)</f>
        <v>37.861400000000003</v>
      </c>
      <c r="I30" s="66">
        <f t="shared" si="5"/>
        <v>18</v>
      </c>
      <c r="J30" s="65">
        <f>VLOOKUP($A30,'Return Data'!$B$7:$R$2292,13,0)</f>
        <v>67.821200000000005</v>
      </c>
      <c r="K30" s="66">
        <f t="shared" si="6"/>
        <v>15</v>
      </c>
      <c r="L30" s="65">
        <f>VLOOKUP($A30,'Return Data'!$B$7:$R$2292,17,0)</f>
        <v>43.692900000000002</v>
      </c>
      <c r="M30" s="66">
        <f t="shared" si="7"/>
        <v>10</v>
      </c>
      <c r="N30" s="65">
        <f>VLOOKUP($A30,'Return Data'!$B$7:$R$2292,14,0)</f>
        <v>28.950500000000002</v>
      </c>
      <c r="O30" s="66">
        <f t="shared" si="8"/>
        <v>6</v>
      </c>
      <c r="P30" s="65">
        <f>VLOOKUP($A30,'Return Data'!$B$7:$R$2292,15,0)</f>
        <v>19.042100000000001</v>
      </c>
      <c r="Q30" s="66">
        <f t="shared" si="9"/>
        <v>9</v>
      </c>
      <c r="R30" s="65">
        <f>VLOOKUP($A30,'Return Data'!$B$7:$R$2292,16,0)</f>
        <v>15.842599999999999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7.1321130434782622</v>
      </c>
      <c r="E32" s="74"/>
      <c r="F32" s="75">
        <f>AVERAGE(F8:F30)</f>
        <v>21.705278260869569</v>
      </c>
      <c r="G32" s="74"/>
      <c r="H32" s="75">
        <f>AVERAGE(H8:H30)</f>
        <v>42.304756521739129</v>
      </c>
      <c r="I32" s="74"/>
      <c r="J32" s="75">
        <f>AVERAGE(J8:J30)</f>
        <v>70.407426086956519</v>
      </c>
      <c r="K32" s="74"/>
      <c r="L32" s="75">
        <f>AVERAGE(L8:L30)</f>
        <v>45.822685</v>
      </c>
      <c r="M32" s="74"/>
      <c r="N32" s="75">
        <f>AVERAGE(N8:N30)</f>
        <v>27.361439999999998</v>
      </c>
      <c r="O32" s="74"/>
      <c r="P32" s="75">
        <f>AVERAGE(P8:P30)</f>
        <v>19.925450000000005</v>
      </c>
      <c r="Q32" s="74"/>
      <c r="R32" s="75">
        <f>AVERAGE(R8:R30)</f>
        <v>26.656704347826082</v>
      </c>
      <c r="S32" s="76"/>
    </row>
    <row r="33" spans="1:19" x14ac:dyDescent="0.3">
      <c r="A33" s="73" t="s">
        <v>28</v>
      </c>
      <c r="B33" s="74"/>
      <c r="C33" s="74"/>
      <c r="D33" s="75">
        <f>MIN(D8:D30)</f>
        <v>-1.1525000000000001</v>
      </c>
      <c r="E33" s="74"/>
      <c r="F33" s="75">
        <f>MIN(F8:F30)</f>
        <v>4.7035999999999998</v>
      </c>
      <c r="G33" s="74"/>
      <c r="H33" s="75">
        <f>MIN(H8:H30)</f>
        <v>21.962900000000001</v>
      </c>
      <c r="I33" s="74"/>
      <c r="J33" s="75">
        <f>MIN(J8:J30)</f>
        <v>43.636299999999999</v>
      </c>
      <c r="K33" s="74"/>
      <c r="L33" s="75">
        <f>MIN(L8:L30)</f>
        <v>34.1038</v>
      </c>
      <c r="M33" s="74"/>
      <c r="N33" s="75">
        <f>MIN(N8:N30)</f>
        <v>18.483799999999999</v>
      </c>
      <c r="O33" s="74"/>
      <c r="P33" s="75">
        <f>MIN(P8:P30)</f>
        <v>13.935499999999999</v>
      </c>
      <c r="Q33" s="74"/>
      <c r="R33" s="75">
        <f>MIN(R8:R30)</f>
        <v>14.8238</v>
      </c>
      <c r="S33" s="76"/>
    </row>
    <row r="34" spans="1:19" ht="15" thickBot="1" x14ac:dyDescent="0.35">
      <c r="A34" s="77" t="s">
        <v>29</v>
      </c>
      <c r="B34" s="78"/>
      <c r="C34" s="78"/>
      <c r="D34" s="79">
        <f>MAX(D8:D30)</f>
        <v>13.4642</v>
      </c>
      <c r="E34" s="78"/>
      <c r="F34" s="79">
        <f>MAX(F8:F30)</f>
        <v>28.741599999999998</v>
      </c>
      <c r="G34" s="78"/>
      <c r="H34" s="79">
        <f>MAX(H8:H30)</f>
        <v>61.061300000000003</v>
      </c>
      <c r="I34" s="78"/>
      <c r="J34" s="79">
        <f>MAX(J8:J30)</f>
        <v>97.893799999999999</v>
      </c>
      <c r="K34" s="78"/>
      <c r="L34" s="79">
        <f>MAX(L8:L30)</f>
        <v>78.198599999999999</v>
      </c>
      <c r="M34" s="78"/>
      <c r="N34" s="79">
        <f>MAX(N8:N30)</f>
        <v>36.171700000000001</v>
      </c>
      <c r="O34" s="78"/>
      <c r="P34" s="79">
        <f>MAX(P8:P30)</f>
        <v>24.550799999999999</v>
      </c>
      <c r="Q34" s="78"/>
      <c r="R34" s="79">
        <f>MAX(R8:R30)</f>
        <v>57.546500000000002</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1441</v>
      </c>
      <c r="B8" s="64">
        <f>VLOOKUP($A8,'Return Data'!$B$7:$R$2292,3,0)</f>
        <v>44530</v>
      </c>
      <c r="C8" s="65">
        <f>VLOOKUP($A8,'Return Data'!$B$7:$R$2292,4,0)</f>
        <v>53.831800000000001</v>
      </c>
      <c r="D8" s="65">
        <f>VLOOKUP($A8,'Return Data'!$B$7:$R$2292,10,0)</f>
        <v>3.4651999999999998</v>
      </c>
      <c r="E8" s="66">
        <f t="shared" ref="E8:E30" si="0">RANK(D8,D$8:D$30,0)</f>
        <v>21</v>
      </c>
      <c r="F8" s="65">
        <f>VLOOKUP($A8,'Return Data'!$B$7:$R$2292,11,0)</f>
        <v>13.187099999999999</v>
      </c>
      <c r="G8" s="66">
        <f t="shared" ref="G8" si="1">RANK(F8,F$8:F$30,0)</f>
        <v>22</v>
      </c>
      <c r="H8" s="65">
        <f>VLOOKUP($A8,'Return Data'!$B$7:$R$2292,12,0)</f>
        <v>28.784199999999998</v>
      </c>
      <c r="I8" s="66">
        <f t="shared" ref="I8" si="2">RANK(H8,H$8:H$30,0)</f>
        <v>22</v>
      </c>
      <c r="J8" s="65">
        <f>VLOOKUP($A8,'Return Data'!$B$7:$R$2292,13,0)</f>
        <v>55.541400000000003</v>
      </c>
      <c r="K8" s="66">
        <f t="shared" ref="K8" si="3">RANK(J8,J$8:J$30,0)</f>
        <v>21</v>
      </c>
      <c r="L8" s="65">
        <f>VLOOKUP($A8,'Return Data'!$B$7:$R$2292,17,0)</f>
        <v>32.638599999999997</v>
      </c>
      <c r="M8" s="66">
        <f>RANK(L8,L$8:L$30,0)</f>
        <v>20</v>
      </c>
      <c r="N8" s="65">
        <f>VLOOKUP($A8,'Return Data'!$B$7:$R$2292,14,0)</f>
        <v>17.150300000000001</v>
      </c>
      <c r="O8" s="66">
        <f>RANK(N8,N$8:N$30,0)</f>
        <v>15</v>
      </c>
      <c r="P8" s="65">
        <f>VLOOKUP($A8,'Return Data'!$B$7:$R$2292,15,0)</f>
        <v>12.633800000000001</v>
      </c>
      <c r="Q8" s="66">
        <f>RANK(P8,P$8:P$30,0)</f>
        <v>14</v>
      </c>
      <c r="R8" s="65">
        <f>VLOOKUP($A8,'Return Data'!$B$7:$R$2292,16,0)</f>
        <v>12.206200000000001</v>
      </c>
      <c r="S8" s="67">
        <f t="shared" ref="S8" si="4">RANK(R8,R$8:R$30,0)</f>
        <v>21</v>
      </c>
    </row>
    <row r="9" spans="1:20" x14ac:dyDescent="0.3">
      <c r="A9" s="63" t="s">
        <v>1444</v>
      </c>
      <c r="B9" s="64">
        <f>VLOOKUP($A9,'Return Data'!$B$7:$R$2292,3,0)</f>
        <v>44530</v>
      </c>
      <c r="C9" s="65">
        <f>VLOOKUP($A9,'Return Data'!$B$7:$R$2292,4,0)</f>
        <v>59.59</v>
      </c>
      <c r="D9" s="65">
        <f>VLOOKUP($A9,'Return Data'!$B$7:$R$2292,10,0)</f>
        <v>6.6200999999999999</v>
      </c>
      <c r="E9" s="66">
        <f t="shared" si="0"/>
        <v>14</v>
      </c>
      <c r="F9" s="65">
        <f>VLOOKUP($A9,'Return Data'!$B$7:$R$2292,11,0)</f>
        <v>21.265799999999999</v>
      </c>
      <c r="G9" s="66">
        <f t="shared" ref="G9:G30" si="5">RANK(F9,F$8:F$30,0)</f>
        <v>13</v>
      </c>
      <c r="H9" s="65">
        <f>VLOOKUP($A9,'Return Data'!$B$7:$R$2292,12,0)</f>
        <v>41.6449</v>
      </c>
      <c r="I9" s="66">
        <f t="shared" ref="I9:I30" si="6">RANK(H9,H$8:H$30,0)</f>
        <v>13</v>
      </c>
      <c r="J9" s="65">
        <f>VLOOKUP($A9,'Return Data'!$B$7:$R$2292,13,0)</f>
        <v>59.587600000000002</v>
      </c>
      <c r="K9" s="66">
        <f t="shared" ref="K9:K30" si="7">RANK(J9,J$8:J$30,0)</f>
        <v>19</v>
      </c>
      <c r="L9" s="65">
        <f>VLOOKUP($A9,'Return Data'!$B$7:$R$2292,17,0)</f>
        <v>37.639099999999999</v>
      </c>
      <c r="M9" s="66">
        <f t="shared" ref="M9:M30" si="8">RANK(L9,L$8:L$30,0)</f>
        <v>17</v>
      </c>
      <c r="N9" s="65">
        <f>VLOOKUP($A9,'Return Data'!$B$7:$R$2292,14,0)</f>
        <v>31.677900000000001</v>
      </c>
      <c r="O9" s="66">
        <f t="shared" ref="O9:O30" si="9">RANK(N9,N$8:N$30,0)</f>
        <v>3</v>
      </c>
      <c r="P9" s="65">
        <f>VLOOKUP($A9,'Return Data'!$B$7:$R$2292,15,0)</f>
        <v>22.443300000000001</v>
      </c>
      <c r="Q9" s="66">
        <f t="shared" ref="Q9:Q30" si="10">RANK(P9,P$8:P$30,0)</f>
        <v>2</v>
      </c>
      <c r="R9" s="65">
        <f>VLOOKUP($A9,'Return Data'!$B$7:$R$2292,16,0)</f>
        <v>24.967500000000001</v>
      </c>
      <c r="S9" s="67">
        <f t="shared" ref="S9:S30" si="11">RANK(R9,R$8:R$30,0)</f>
        <v>8</v>
      </c>
    </row>
    <row r="10" spans="1:20" x14ac:dyDescent="0.3">
      <c r="A10" s="63" t="s">
        <v>1446</v>
      </c>
      <c r="B10" s="64">
        <f>VLOOKUP($A10,'Return Data'!$B$7:$R$2292,3,0)</f>
        <v>44530</v>
      </c>
      <c r="C10" s="65">
        <f>VLOOKUP($A10,'Return Data'!$B$7:$R$2292,4,0)</f>
        <v>25.69</v>
      </c>
      <c r="D10" s="65">
        <f>VLOOKUP($A10,'Return Data'!$B$7:$R$2292,10,0)</f>
        <v>7.5345000000000004</v>
      </c>
      <c r="E10" s="66">
        <f t="shared" si="0"/>
        <v>11</v>
      </c>
      <c r="F10" s="65">
        <f>VLOOKUP($A10,'Return Data'!$B$7:$R$2292,11,0)</f>
        <v>21.5807</v>
      </c>
      <c r="G10" s="66">
        <f t="shared" si="5"/>
        <v>11</v>
      </c>
      <c r="H10" s="65">
        <f>VLOOKUP($A10,'Return Data'!$B$7:$R$2292,12,0)</f>
        <v>44.244799999999998</v>
      </c>
      <c r="I10" s="66">
        <f t="shared" si="6"/>
        <v>7</v>
      </c>
      <c r="J10" s="65">
        <f>VLOOKUP($A10,'Return Data'!$B$7:$R$2292,13,0)</f>
        <v>70.471100000000007</v>
      </c>
      <c r="K10" s="66">
        <f t="shared" si="7"/>
        <v>10</v>
      </c>
      <c r="L10" s="65">
        <f>VLOOKUP($A10,'Return Data'!$B$7:$R$2292,17,0)</f>
        <v>57.9621</v>
      </c>
      <c r="M10" s="66">
        <f t="shared" si="8"/>
        <v>2</v>
      </c>
      <c r="N10" s="65"/>
      <c r="O10" s="66"/>
      <c r="P10" s="65"/>
      <c r="Q10" s="66"/>
      <c r="R10" s="65">
        <f>VLOOKUP($A10,'Return Data'!$B$7:$R$2292,16,0)</f>
        <v>37.68</v>
      </c>
      <c r="S10" s="67">
        <f t="shared" si="11"/>
        <v>3</v>
      </c>
    </row>
    <row r="11" spans="1:20" x14ac:dyDescent="0.3">
      <c r="A11" s="63" t="s">
        <v>1448</v>
      </c>
      <c r="B11" s="64">
        <f>VLOOKUP($A11,'Return Data'!$B$7:$R$2292,3,0)</f>
        <v>44530</v>
      </c>
      <c r="C11" s="65">
        <f>VLOOKUP($A11,'Return Data'!$B$7:$R$2292,4,0)</f>
        <v>22.04</v>
      </c>
      <c r="D11" s="65">
        <f>VLOOKUP($A11,'Return Data'!$B$7:$R$2292,10,0)</f>
        <v>7.8277999999999999</v>
      </c>
      <c r="E11" s="66">
        <f t="shared" si="0"/>
        <v>9</v>
      </c>
      <c r="F11" s="65">
        <f>VLOOKUP($A11,'Return Data'!$B$7:$R$2292,11,0)</f>
        <v>23.611899999999999</v>
      </c>
      <c r="G11" s="66">
        <f t="shared" si="5"/>
        <v>6</v>
      </c>
      <c r="H11" s="65">
        <f>VLOOKUP($A11,'Return Data'!$B$7:$R$2292,12,0)</f>
        <v>46.250799999999998</v>
      </c>
      <c r="I11" s="66">
        <f t="shared" si="6"/>
        <v>5</v>
      </c>
      <c r="J11" s="65">
        <f>VLOOKUP($A11,'Return Data'!$B$7:$R$2292,13,0)</f>
        <v>72.998400000000004</v>
      </c>
      <c r="K11" s="66">
        <f t="shared" si="7"/>
        <v>7</v>
      </c>
      <c r="L11" s="65">
        <f>VLOOKUP($A11,'Return Data'!$B$7:$R$2292,17,0)</f>
        <v>52.380600000000001</v>
      </c>
      <c r="M11" s="66">
        <f t="shared" si="8"/>
        <v>3</v>
      </c>
      <c r="N11" s="65"/>
      <c r="O11" s="66"/>
      <c r="P11" s="65"/>
      <c r="Q11" s="66"/>
      <c r="R11" s="65">
        <f>VLOOKUP($A11,'Return Data'!$B$7:$R$2292,16,0)</f>
        <v>32.72</v>
      </c>
      <c r="S11" s="67">
        <f t="shared" si="11"/>
        <v>5</v>
      </c>
    </row>
    <row r="12" spans="1:20" x14ac:dyDescent="0.3">
      <c r="A12" s="63" t="s">
        <v>1450</v>
      </c>
      <c r="B12" s="64">
        <f>VLOOKUP($A12,'Return Data'!$B$7:$R$2292,3,0)</f>
        <v>44530</v>
      </c>
      <c r="C12" s="65">
        <f>VLOOKUP($A12,'Return Data'!$B$7:$R$2292,4,0)</f>
        <v>107.373</v>
      </c>
      <c r="D12" s="65">
        <f>VLOOKUP($A12,'Return Data'!$B$7:$R$2292,10,0)</f>
        <v>7.4729000000000001</v>
      </c>
      <c r="E12" s="66">
        <f t="shared" si="0"/>
        <v>12</v>
      </c>
      <c r="F12" s="65">
        <f>VLOOKUP($A12,'Return Data'!$B$7:$R$2292,11,0)</f>
        <v>21.293900000000001</v>
      </c>
      <c r="G12" s="66">
        <f t="shared" si="5"/>
        <v>12</v>
      </c>
      <c r="H12" s="65">
        <f>VLOOKUP($A12,'Return Data'!$B$7:$R$2292,12,0)</f>
        <v>38.3352</v>
      </c>
      <c r="I12" s="66">
        <f t="shared" si="6"/>
        <v>16</v>
      </c>
      <c r="J12" s="65">
        <f>VLOOKUP($A12,'Return Data'!$B$7:$R$2292,13,0)</f>
        <v>59.634</v>
      </c>
      <c r="K12" s="66">
        <f t="shared" si="7"/>
        <v>18</v>
      </c>
      <c r="L12" s="65">
        <f>VLOOKUP($A12,'Return Data'!$B$7:$R$2292,17,0)</f>
        <v>43.600999999999999</v>
      </c>
      <c r="M12" s="66">
        <f t="shared" si="8"/>
        <v>7</v>
      </c>
      <c r="N12" s="65">
        <f>VLOOKUP($A12,'Return Data'!$B$7:$R$2292,14,0)</f>
        <v>26.528099999999998</v>
      </c>
      <c r="O12" s="66">
        <f t="shared" si="9"/>
        <v>8</v>
      </c>
      <c r="P12" s="65">
        <f>VLOOKUP($A12,'Return Data'!$B$7:$R$2292,15,0)</f>
        <v>16.2668</v>
      </c>
      <c r="Q12" s="66">
        <f t="shared" si="10"/>
        <v>10</v>
      </c>
      <c r="R12" s="65">
        <f>VLOOKUP($A12,'Return Data'!$B$7:$R$2292,16,0)</f>
        <v>17.821400000000001</v>
      </c>
      <c r="S12" s="67">
        <f t="shared" si="11"/>
        <v>14</v>
      </c>
    </row>
    <row r="13" spans="1:20" x14ac:dyDescent="0.3">
      <c r="A13" s="63" t="s">
        <v>1452</v>
      </c>
      <c r="B13" s="64">
        <f>VLOOKUP($A13,'Return Data'!$B$7:$R$2292,3,0)</f>
        <v>44530</v>
      </c>
      <c r="C13" s="65">
        <f>VLOOKUP($A13,'Return Data'!$B$7:$R$2292,4,0)</f>
        <v>23.788</v>
      </c>
      <c r="D13" s="65">
        <f>VLOOKUP($A13,'Return Data'!$B$7:$R$2292,10,0)</f>
        <v>7.7160000000000002</v>
      </c>
      <c r="E13" s="66">
        <f t="shared" si="0"/>
        <v>10</v>
      </c>
      <c r="F13" s="65">
        <f>VLOOKUP($A13,'Return Data'!$B$7:$R$2292,11,0)</f>
        <v>20.341999999999999</v>
      </c>
      <c r="G13" s="66">
        <f t="shared" si="5"/>
        <v>17</v>
      </c>
      <c r="H13" s="65">
        <f>VLOOKUP($A13,'Return Data'!$B$7:$R$2292,12,0)</f>
        <v>37.973399999999998</v>
      </c>
      <c r="I13" s="66">
        <f t="shared" si="6"/>
        <v>17</v>
      </c>
      <c r="J13" s="65">
        <f>VLOOKUP($A13,'Return Data'!$B$7:$R$2292,13,0)</f>
        <v>68.996899999999997</v>
      </c>
      <c r="K13" s="66">
        <f t="shared" si="7"/>
        <v>14</v>
      </c>
      <c r="L13" s="65">
        <f>VLOOKUP($A13,'Return Data'!$B$7:$R$2292,17,0)</f>
        <v>47.558100000000003</v>
      </c>
      <c r="M13" s="66">
        <f t="shared" si="8"/>
        <v>5</v>
      </c>
      <c r="N13" s="65"/>
      <c r="O13" s="66"/>
      <c r="P13" s="65"/>
      <c r="Q13" s="66"/>
      <c r="R13" s="65">
        <f>VLOOKUP($A13,'Return Data'!$B$7:$R$2292,16,0)</f>
        <v>36.069000000000003</v>
      </c>
      <c r="S13" s="67">
        <f t="shared" si="11"/>
        <v>4</v>
      </c>
    </row>
    <row r="14" spans="1:20" x14ac:dyDescent="0.3">
      <c r="A14" s="63" t="s">
        <v>1453</v>
      </c>
      <c r="B14" s="64">
        <f>VLOOKUP($A14,'Return Data'!$B$7:$R$2292,3,0)</f>
        <v>44530</v>
      </c>
      <c r="C14" s="65">
        <f>VLOOKUP($A14,'Return Data'!$B$7:$R$2292,4,0)</f>
        <v>90.169600000000003</v>
      </c>
      <c r="D14" s="65">
        <f>VLOOKUP($A14,'Return Data'!$B$7:$R$2292,10,0)</f>
        <v>8.9626000000000001</v>
      </c>
      <c r="E14" s="66">
        <f t="shared" si="0"/>
        <v>6</v>
      </c>
      <c r="F14" s="65">
        <f>VLOOKUP($A14,'Return Data'!$B$7:$R$2292,11,0)</f>
        <v>21.1983</v>
      </c>
      <c r="G14" s="66">
        <f t="shared" si="5"/>
        <v>14</v>
      </c>
      <c r="H14" s="65">
        <f>VLOOKUP($A14,'Return Data'!$B$7:$R$2292,12,0)</f>
        <v>35.6068</v>
      </c>
      <c r="I14" s="66">
        <f t="shared" si="6"/>
        <v>19</v>
      </c>
      <c r="J14" s="65">
        <f>VLOOKUP($A14,'Return Data'!$B$7:$R$2292,13,0)</f>
        <v>64.824299999999994</v>
      </c>
      <c r="K14" s="66">
        <f t="shared" si="7"/>
        <v>17</v>
      </c>
      <c r="L14" s="65">
        <f>VLOOKUP($A14,'Return Data'!$B$7:$R$2292,17,0)</f>
        <v>34.749600000000001</v>
      </c>
      <c r="M14" s="66">
        <f t="shared" si="8"/>
        <v>19</v>
      </c>
      <c r="N14" s="65">
        <f>VLOOKUP($A14,'Return Data'!$B$7:$R$2292,14,0)</f>
        <v>20.7865</v>
      </c>
      <c r="O14" s="66">
        <f t="shared" si="9"/>
        <v>13</v>
      </c>
      <c r="P14" s="65">
        <f>VLOOKUP($A14,'Return Data'!$B$7:$R$2292,15,0)</f>
        <v>14.735799999999999</v>
      </c>
      <c r="Q14" s="66">
        <f t="shared" si="10"/>
        <v>12</v>
      </c>
      <c r="R14" s="65">
        <f>VLOOKUP($A14,'Return Data'!$B$7:$R$2292,16,0)</f>
        <v>14.842599999999999</v>
      </c>
      <c r="S14" s="67">
        <f t="shared" si="11"/>
        <v>18</v>
      </c>
    </row>
    <row r="15" spans="1:20" x14ac:dyDescent="0.3">
      <c r="A15" s="63" t="s">
        <v>1456</v>
      </c>
      <c r="B15" s="64">
        <f>VLOOKUP($A15,'Return Data'!$B$7:$R$2292,3,0)</f>
        <v>44530</v>
      </c>
      <c r="C15" s="65">
        <f>VLOOKUP($A15,'Return Data'!$B$7:$R$2292,4,0)</f>
        <v>72.558999999999997</v>
      </c>
      <c r="D15" s="65">
        <f>VLOOKUP($A15,'Return Data'!$B$7:$R$2292,10,0)</f>
        <v>4.6981999999999999</v>
      </c>
      <c r="E15" s="66">
        <f t="shared" si="0"/>
        <v>19</v>
      </c>
      <c r="F15" s="65">
        <f>VLOOKUP($A15,'Return Data'!$B$7:$R$2292,11,0)</f>
        <v>19.415099999999999</v>
      </c>
      <c r="G15" s="66">
        <f t="shared" si="5"/>
        <v>19</v>
      </c>
      <c r="H15" s="65">
        <f>VLOOKUP($A15,'Return Data'!$B$7:$R$2292,12,0)</f>
        <v>38.677799999999998</v>
      </c>
      <c r="I15" s="66">
        <f t="shared" si="6"/>
        <v>14</v>
      </c>
      <c r="J15" s="65">
        <f>VLOOKUP($A15,'Return Data'!$B$7:$R$2292,13,0)</f>
        <v>70.262299999999996</v>
      </c>
      <c r="K15" s="66">
        <f t="shared" si="7"/>
        <v>11</v>
      </c>
      <c r="L15" s="65">
        <f>VLOOKUP($A15,'Return Data'!$B$7:$R$2292,17,0)</f>
        <v>36.7288</v>
      </c>
      <c r="M15" s="66">
        <f t="shared" si="8"/>
        <v>18</v>
      </c>
      <c r="N15" s="65">
        <f>VLOOKUP($A15,'Return Data'!$B$7:$R$2292,14,0)</f>
        <v>19.978300000000001</v>
      </c>
      <c r="O15" s="66">
        <f t="shared" si="9"/>
        <v>14</v>
      </c>
      <c r="P15" s="65">
        <f>VLOOKUP($A15,'Return Data'!$B$7:$R$2292,15,0)</f>
        <v>19.7029</v>
      </c>
      <c r="Q15" s="66">
        <f t="shared" si="10"/>
        <v>7</v>
      </c>
      <c r="R15" s="65">
        <f>VLOOKUP($A15,'Return Data'!$B$7:$R$2292,16,0)</f>
        <v>15.603</v>
      </c>
      <c r="S15" s="67">
        <f t="shared" si="11"/>
        <v>16</v>
      </c>
    </row>
    <row r="16" spans="1:20" x14ac:dyDescent="0.3">
      <c r="A16" s="63" t="s">
        <v>1457</v>
      </c>
      <c r="B16" s="64">
        <f>VLOOKUP($A16,'Return Data'!$B$7:$R$2292,3,0)</f>
        <v>44530</v>
      </c>
      <c r="C16" s="65">
        <f>VLOOKUP($A16,'Return Data'!$B$7:$R$2292,4,0)</f>
        <v>89.320800000000006</v>
      </c>
      <c r="D16" s="65">
        <f>VLOOKUP($A16,'Return Data'!$B$7:$R$2292,10,0)</f>
        <v>10.154999999999999</v>
      </c>
      <c r="E16" s="66">
        <f t="shared" si="0"/>
        <v>3</v>
      </c>
      <c r="F16" s="65">
        <f>VLOOKUP($A16,'Return Data'!$B$7:$R$2292,11,0)</f>
        <v>27.754300000000001</v>
      </c>
      <c r="G16" s="66">
        <f t="shared" si="5"/>
        <v>1</v>
      </c>
      <c r="H16" s="65">
        <f>VLOOKUP($A16,'Return Data'!$B$7:$R$2292,12,0)</f>
        <v>43.238300000000002</v>
      </c>
      <c r="I16" s="66">
        <f t="shared" si="6"/>
        <v>9</v>
      </c>
      <c r="J16" s="65">
        <f>VLOOKUP($A16,'Return Data'!$B$7:$R$2292,13,0)</f>
        <v>69.118499999999997</v>
      </c>
      <c r="K16" s="66">
        <f t="shared" si="7"/>
        <v>13</v>
      </c>
      <c r="L16" s="65">
        <f>VLOOKUP($A16,'Return Data'!$B$7:$R$2292,17,0)</f>
        <v>42.749699999999997</v>
      </c>
      <c r="M16" s="66">
        <f t="shared" si="8"/>
        <v>8</v>
      </c>
      <c r="N16" s="65">
        <f>VLOOKUP($A16,'Return Data'!$B$7:$R$2292,14,0)</f>
        <v>22.8415</v>
      </c>
      <c r="O16" s="66">
        <f t="shared" si="9"/>
        <v>10</v>
      </c>
      <c r="P16" s="65">
        <f>VLOOKUP($A16,'Return Data'!$B$7:$R$2292,15,0)</f>
        <v>16.238900000000001</v>
      </c>
      <c r="Q16" s="66">
        <f t="shared" si="10"/>
        <v>11</v>
      </c>
      <c r="R16" s="65">
        <f>VLOOKUP($A16,'Return Data'!$B$7:$R$2292,16,0)</f>
        <v>14.15</v>
      </c>
      <c r="S16" s="67">
        <f t="shared" si="11"/>
        <v>19</v>
      </c>
    </row>
    <row r="17" spans="1:19" x14ac:dyDescent="0.3">
      <c r="A17" s="63" t="s">
        <v>1459</v>
      </c>
      <c r="B17" s="64">
        <f>VLOOKUP($A17,'Return Data'!$B$7:$R$2292,3,0)</f>
        <v>44530</v>
      </c>
      <c r="C17" s="65">
        <f>VLOOKUP($A17,'Return Data'!$B$7:$R$2292,4,0)</f>
        <v>50.86</v>
      </c>
      <c r="D17" s="65">
        <f>VLOOKUP($A17,'Return Data'!$B$7:$R$2292,10,0)</f>
        <v>8.7217000000000002</v>
      </c>
      <c r="E17" s="66">
        <f t="shared" si="0"/>
        <v>8</v>
      </c>
      <c r="F17" s="65">
        <f>VLOOKUP($A17,'Return Data'!$B$7:$R$2292,11,0)</f>
        <v>23.747</v>
      </c>
      <c r="G17" s="66">
        <f t="shared" si="5"/>
        <v>5</v>
      </c>
      <c r="H17" s="65">
        <f>VLOOKUP($A17,'Return Data'!$B$7:$R$2292,12,0)</f>
        <v>41.7898</v>
      </c>
      <c r="I17" s="66">
        <f t="shared" si="6"/>
        <v>11</v>
      </c>
      <c r="J17" s="65">
        <f>VLOOKUP($A17,'Return Data'!$B$7:$R$2292,13,0)</f>
        <v>72.582300000000004</v>
      </c>
      <c r="K17" s="66">
        <f t="shared" si="7"/>
        <v>8</v>
      </c>
      <c r="L17" s="65">
        <f>VLOOKUP($A17,'Return Data'!$B$7:$R$2292,17,0)</f>
        <v>41.259799999999998</v>
      </c>
      <c r="M17" s="66">
        <f t="shared" si="8"/>
        <v>11</v>
      </c>
      <c r="N17" s="65">
        <f>VLOOKUP($A17,'Return Data'!$B$7:$R$2292,14,0)</f>
        <v>30.212399999999999</v>
      </c>
      <c r="O17" s="66">
        <f t="shared" si="9"/>
        <v>4</v>
      </c>
      <c r="P17" s="65">
        <f>VLOOKUP($A17,'Return Data'!$B$7:$R$2292,15,0)</f>
        <v>18.736799999999999</v>
      </c>
      <c r="Q17" s="66">
        <f t="shared" si="10"/>
        <v>8</v>
      </c>
      <c r="R17" s="65">
        <f>VLOOKUP($A17,'Return Data'!$B$7:$R$2292,16,0)</f>
        <v>12.200699999999999</v>
      </c>
      <c r="S17" s="67">
        <f t="shared" si="11"/>
        <v>22</v>
      </c>
    </row>
    <row r="18" spans="1:19" x14ac:dyDescent="0.3">
      <c r="A18" s="63" t="s">
        <v>1461</v>
      </c>
      <c r="B18" s="64">
        <f>VLOOKUP($A18,'Return Data'!$B$7:$R$2292,3,0)</f>
        <v>44530</v>
      </c>
      <c r="C18" s="65">
        <f>VLOOKUP($A18,'Return Data'!$B$7:$R$2292,4,0)</f>
        <v>17.16</v>
      </c>
      <c r="D18" s="65">
        <f>VLOOKUP($A18,'Return Data'!$B$7:$R$2292,10,0)</f>
        <v>10.7811</v>
      </c>
      <c r="E18" s="66">
        <f t="shared" si="0"/>
        <v>2</v>
      </c>
      <c r="F18" s="65">
        <f>VLOOKUP($A18,'Return Data'!$B$7:$R$2292,11,0)</f>
        <v>23.8095</v>
      </c>
      <c r="G18" s="66">
        <f t="shared" si="5"/>
        <v>4</v>
      </c>
      <c r="H18" s="65">
        <f>VLOOKUP($A18,'Return Data'!$B$7:$R$2292,12,0)</f>
        <v>45.054900000000004</v>
      </c>
      <c r="I18" s="66">
        <f t="shared" si="6"/>
        <v>6</v>
      </c>
      <c r="J18" s="65">
        <f>VLOOKUP($A18,'Return Data'!$B$7:$R$2292,13,0)</f>
        <v>70.916300000000007</v>
      </c>
      <c r="K18" s="66">
        <f t="shared" si="7"/>
        <v>9</v>
      </c>
      <c r="L18" s="65">
        <f>VLOOKUP($A18,'Return Data'!$B$7:$R$2292,17,0)</f>
        <v>38.267200000000003</v>
      </c>
      <c r="M18" s="66">
        <f t="shared" si="8"/>
        <v>16</v>
      </c>
      <c r="N18" s="65">
        <f>VLOOKUP($A18,'Return Data'!$B$7:$R$2292,14,0)</f>
        <v>22.630099999999999</v>
      </c>
      <c r="O18" s="66">
        <f t="shared" si="9"/>
        <v>11</v>
      </c>
      <c r="P18" s="65"/>
      <c r="Q18" s="66"/>
      <c r="R18" s="65">
        <f>VLOOKUP($A18,'Return Data'!$B$7:$R$2292,16,0)</f>
        <v>12.9123</v>
      </c>
      <c r="S18" s="67">
        <f t="shared" si="11"/>
        <v>20</v>
      </c>
    </row>
    <row r="19" spans="1:19" x14ac:dyDescent="0.3">
      <c r="A19" s="63" t="s">
        <v>1464</v>
      </c>
      <c r="B19" s="64">
        <f>VLOOKUP($A19,'Return Data'!$B$7:$R$2292,3,0)</f>
        <v>44530</v>
      </c>
      <c r="C19" s="65">
        <f>VLOOKUP($A19,'Return Data'!$B$7:$R$2292,4,0)</f>
        <v>21.57</v>
      </c>
      <c r="D19" s="65">
        <f>VLOOKUP($A19,'Return Data'!$B$7:$R$2292,10,0)</f>
        <v>-1.5967</v>
      </c>
      <c r="E19" s="66">
        <f t="shared" si="0"/>
        <v>23</v>
      </c>
      <c r="F19" s="65">
        <f>VLOOKUP($A19,'Return Data'!$B$7:$R$2292,11,0)</f>
        <v>18.386399999999998</v>
      </c>
      <c r="G19" s="66">
        <f t="shared" si="5"/>
        <v>20</v>
      </c>
      <c r="H19" s="65">
        <f>VLOOKUP($A19,'Return Data'!$B$7:$R$2292,12,0)</f>
        <v>34.728299999999997</v>
      </c>
      <c r="I19" s="66">
        <f t="shared" si="6"/>
        <v>20</v>
      </c>
      <c r="J19" s="65">
        <f>VLOOKUP($A19,'Return Data'!$B$7:$R$2292,13,0)</f>
        <v>56.6449</v>
      </c>
      <c r="K19" s="66">
        <f t="shared" si="7"/>
        <v>20</v>
      </c>
      <c r="L19" s="65"/>
      <c r="M19" s="66"/>
      <c r="N19" s="65"/>
      <c r="O19" s="66"/>
      <c r="P19" s="65"/>
      <c r="Q19" s="66"/>
      <c r="R19" s="65">
        <f>VLOOKUP($A19,'Return Data'!$B$7:$R$2292,16,0)</f>
        <v>54.602400000000003</v>
      </c>
      <c r="S19" s="67">
        <f t="shared" si="11"/>
        <v>1</v>
      </c>
    </row>
    <row r="20" spans="1:19" x14ac:dyDescent="0.3">
      <c r="A20" s="63" t="s">
        <v>1466</v>
      </c>
      <c r="B20" s="64">
        <f>VLOOKUP($A20,'Return Data'!$B$7:$R$2292,3,0)</f>
        <v>44530</v>
      </c>
      <c r="C20" s="65">
        <f>VLOOKUP($A20,'Return Data'!$B$7:$R$2292,4,0)</f>
        <v>21.08</v>
      </c>
      <c r="D20" s="65">
        <f>VLOOKUP($A20,'Return Data'!$B$7:$R$2292,10,0)</f>
        <v>5.7702</v>
      </c>
      <c r="E20" s="66">
        <f t="shared" si="0"/>
        <v>16</v>
      </c>
      <c r="F20" s="65">
        <f>VLOOKUP($A20,'Return Data'!$B$7:$R$2292,11,0)</f>
        <v>22.061399999999999</v>
      </c>
      <c r="G20" s="66">
        <f t="shared" si="5"/>
        <v>8</v>
      </c>
      <c r="H20" s="65">
        <f>VLOOKUP($A20,'Return Data'!$B$7:$R$2292,12,0)</f>
        <v>38.502000000000002</v>
      </c>
      <c r="I20" s="66">
        <f t="shared" si="6"/>
        <v>15</v>
      </c>
      <c r="J20" s="65">
        <f>VLOOKUP($A20,'Return Data'!$B$7:$R$2292,13,0)</f>
        <v>69.863</v>
      </c>
      <c r="K20" s="66">
        <f t="shared" si="7"/>
        <v>12</v>
      </c>
      <c r="L20" s="65">
        <f>VLOOKUP($A20,'Return Data'!$B$7:$R$2292,17,0)</f>
        <v>40.623800000000003</v>
      </c>
      <c r="M20" s="66">
        <f t="shared" si="8"/>
        <v>12</v>
      </c>
      <c r="N20" s="65"/>
      <c r="O20" s="66"/>
      <c r="P20" s="65"/>
      <c r="Q20" s="66"/>
      <c r="R20" s="65">
        <f>VLOOKUP($A20,'Return Data'!$B$7:$R$2292,16,0)</f>
        <v>27.3185</v>
      </c>
      <c r="S20" s="67">
        <f t="shared" si="11"/>
        <v>7</v>
      </c>
    </row>
    <row r="21" spans="1:19" x14ac:dyDescent="0.3">
      <c r="A21" s="63" t="s">
        <v>1468</v>
      </c>
      <c r="B21" s="64">
        <f>VLOOKUP($A21,'Return Data'!$B$7:$R$2292,3,0)</f>
        <v>44530</v>
      </c>
      <c r="C21" s="65">
        <f>VLOOKUP($A21,'Return Data'!$B$7:$R$2292,4,0)</f>
        <v>14.8492</v>
      </c>
      <c r="D21" s="65">
        <f>VLOOKUP($A21,'Return Data'!$B$7:$R$2292,10,0)</f>
        <v>-0.61040000000000005</v>
      </c>
      <c r="E21" s="66">
        <f t="shared" si="0"/>
        <v>22</v>
      </c>
      <c r="F21" s="65">
        <f>VLOOKUP($A21,'Return Data'!$B$7:$R$2292,11,0)</f>
        <v>3.5125999999999999</v>
      </c>
      <c r="G21" s="66">
        <f t="shared" si="5"/>
        <v>23</v>
      </c>
      <c r="H21" s="65">
        <f>VLOOKUP($A21,'Return Data'!$B$7:$R$2292,12,0)</f>
        <v>19.906300000000002</v>
      </c>
      <c r="I21" s="66">
        <f t="shared" si="6"/>
        <v>23</v>
      </c>
      <c r="J21" s="65">
        <f>VLOOKUP($A21,'Return Data'!$B$7:$R$2292,13,0)</f>
        <v>40.469799999999999</v>
      </c>
      <c r="K21" s="66">
        <f t="shared" si="7"/>
        <v>23</v>
      </c>
      <c r="L21" s="65"/>
      <c r="M21" s="66"/>
      <c r="N21" s="65"/>
      <c r="O21" s="66"/>
      <c r="P21" s="65"/>
      <c r="Q21" s="66"/>
      <c r="R21" s="65">
        <f>VLOOKUP($A21,'Return Data'!$B$7:$R$2292,16,0)</f>
        <v>24.773399999999999</v>
      </c>
      <c r="S21" s="67">
        <f t="shared" si="11"/>
        <v>9</v>
      </c>
    </row>
    <row r="22" spans="1:19" x14ac:dyDescent="0.3">
      <c r="A22" s="63" t="s">
        <v>1469</v>
      </c>
      <c r="B22" s="64">
        <f>VLOOKUP($A22,'Return Data'!$B$7:$R$2292,3,0)</f>
        <v>44530</v>
      </c>
      <c r="C22" s="65">
        <f>VLOOKUP($A22,'Return Data'!$B$7:$R$2292,4,0)</f>
        <v>164.71799999999999</v>
      </c>
      <c r="D22" s="65">
        <f>VLOOKUP($A22,'Return Data'!$B$7:$R$2292,10,0)</f>
        <v>8.7542000000000009</v>
      </c>
      <c r="E22" s="66">
        <f t="shared" si="0"/>
        <v>7</v>
      </c>
      <c r="F22" s="65">
        <f>VLOOKUP($A22,'Return Data'!$B$7:$R$2292,11,0)</f>
        <v>23.4129</v>
      </c>
      <c r="G22" s="66">
        <f t="shared" si="5"/>
        <v>7</v>
      </c>
      <c r="H22" s="65">
        <f>VLOOKUP($A22,'Return Data'!$B$7:$R$2292,12,0)</f>
        <v>43.006700000000002</v>
      </c>
      <c r="I22" s="66">
        <f t="shared" si="6"/>
        <v>10</v>
      </c>
      <c r="J22" s="65">
        <f>VLOOKUP($A22,'Return Data'!$B$7:$R$2292,13,0)</f>
        <v>78.326099999999997</v>
      </c>
      <c r="K22" s="66">
        <f t="shared" si="7"/>
        <v>3</v>
      </c>
      <c r="L22" s="65">
        <f>VLOOKUP($A22,'Return Data'!$B$7:$R$2292,17,0)</f>
        <v>51.105200000000004</v>
      </c>
      <c r="M22" s="66">
        <f t="shared" si="8"/>
        <v>4</v>
      </c>
      <c r="N22" s="65">
        <f>VLOOKUP($A22,'Return Data'!$B$7:$R$2292,14,0)</f>
        <v>34.243299999999998</v>
      </c>
      <c r="O22" s="66">
        <f t="shared" si="9"/>
        <v>2</v>
      </c>
      <c r="P22" s="65">
        <f>VLOOKUP($A22,'Return Data'!$B$7:$R$2292,15,0)</f>
        <v>22.123799999999999</v>
      </c>
      <c r="Q22" s="66">
        <f t="shared" si="10"/>
        <v>4</v>
      </c>
      <c r="R22" s="65">
        <f>VLOOKUP($A22,'Return Data'!$B$7:$R$2292,16,0)</f>
        <v>18.176600000000001</v>
      </c>
      <c r="S22" s="67">
        <f t="shared" si="11"/>
        <v>13</v>
      </c>
    </row>
    <row r="23" spans="1:19" x14ac:dyDescent="0.3">
      <c r="A23" s="63" t="s">
        <v>1472</v>
      </c>
      <c r="B23" s="64">
        <f>VLOOKUP($A23,'Return Data'!$B$7:$R$2292,3,0)</f>
        <v>44530</v>
      </c>
      <c r="C23" s="65">
        <f>VLOOKUP($A23,'Return Data'!$B$7:$R$2292,4,0)</f>
        <v>43.863</v>
      </c>
      <c r="D23" s="65">
        <f>VLOOKUP($A23,'Return Data'!$B$7:$R$2292,10,0)</f>
        <v>9.6575000000000006</v>
      </c>
      <c r="E23" s="66">
        <f t="shared" si="0"/>
        <v>4</v>
      </c>
      <c r="F23" s="65">
        <f>VLOOKUP($A23,'Return Data'!$B$7:$R$2292,11,0)</f>
        <v>25.087</v>
      </c>
      <c r="G23" s="66">
        <f t="shared" si="5"/>
        <v>3</v>
      </c>
      <c r="H23" s="65">
        <f>VLOOKUP($A23,'Return Data'!$B$7:$R$2292,12,0)</f>
        <v>49.959000000000003</v>
      </c>
      <c r="I23" s="66">
        <f t="shared" si="6"/>
        <v>3</v>
      </c>
      <c r="J23" s="65">
        <f>VLOOKUP($A23,'Return Data'!$B$7:$R$2292,13,0)</f>
        <v>76.610600000000005</v>
      </c>
      <c r="K23" s="66">
        <f t="shared" si="7"/>
        <v>4</v>
      </c>
      <c r="L23" s="65">
        <f>VLOOKUP($A23,'Return Data'!$B$7:$R$2292,17,0)</f>
        <v>38.583799999999997</v>
      </c>
      <c r="M23" s="66">
        <f t="shared" si="8"/>
        <v>14</v>
      </c>
      <c r="N23" s="65">
        <f>VLOOKUP($A23,'Return Data'!$B$7:$R$2292,14,0)</f>
        <v>21.586300000000001</v>
      </c>
      <c r="O23" s="66">
        <f t="shared" si="9"/>
        <v>12</v>
      </c>
      <c r="P23" s="65">
        <f>VLOOKUP($A23,'Return Data'!$B$7:$R$2292,15,0)</f>
        <v>19.723800000000001</v>
      </c>
      <c r="Q23" s="66">
        <f t="shared" si="10"/>
        <v>6</v>
      </c>
      <c r="R23" s="65">
        <f>VLOOKUP($A23,'Return Data'!$B$7:$R$2292,16,0)</f>
        <v>21.6035</v>
      </c>
      <c r="S23" s="67">
        <f t="shared" si="11"/>
        <v>10</v>
      </c>
    </row>
    <row r="24" spans="1:19" x14ac:dyDescent="0.3">
      <c r="A24" s="63" t="s">
        <v>1473</v>
      </c>
      <c r="B24" s="64">
        <f>VLOOKUP($A24,'Return Data'!$B$7:$R$2292,3,0)</f>
        <v>44530</v>
      </c>
      <c r="C24" s="65">
        <f>VLOOKUP($A24,'Return Data'!$B$7:$R$2292,4,0)</f>
        <v>81.957899999999995</v>
      </c>
      <c r="D24" s="65">
        <f>VLOOKUP($A24,'Return Data'!$B$7:$R$2292,10,0)</f>
        <v>6.1444000000000001</v>
      </c>
      <c r="E24" s="66">
        <f t="shared" si="0"/>
        <v>15</v>
      </c>
      <c r="F24" s="65">
        <f>VLOOKUP($A24,'Return Data'!$B$7:$R$2292,11,0)</f>
        <v>22.0289</v>
      </c>
      <c r="G24" s="66">
        <f t="shared" si="5"/>
        <v>9</v>
      </c>
      <c r="H24" s="65">
        <f>VLOOKUP($A24,'Return Data'!$B$7:$R$2292,12,0)</f>
        <v>44.006100000000004</v>
      </c>
      <c r="I24" s="66">
        <f t="shared" si="6"/>
        <v>8</v>
      </c>
      <c r="J24" s="65">
        <f>VLOOKUP($A24,'Return Data'!$B$7:$R$2292,13,0)</f>
        <v>75.534400000000005</v>
      </c>
      <c r="K24" s="66">
        <f t="shared" si="7"/>
        <v>5</v>
      </c>
      <c r="L24" s="65">
        <f>VLOOKUP($A24,'Return Data'!$B$7:$R$2292,17,0)</f>
        <v>45.9283</v>
      </c>
      <c r="M24" s="66">
        <f t="shared" si="8"/>
        <v>6</v>
      </c>
      <c r="N24" s="65">
        <f>VLOOKUP($A24,'Return Data'!$B$7:$R$2292,14,0)</f>
        <v>27.511299999999999</v>
      </c>
      <c r="O24" s="66">
        <f t="shared" si="9"/>
        <v>7</v>
      </c>
      <c r="P24" s="65">
        <f>VLOOKUP($A24,'Return Data'!$B$7:$R$2292,15,0)</f>
        <v>22.418600000000001</v>
      </c>
      <c r="Q24" s="66">
        <f t="shared" si="10"/>
        <v>3</v>
      </c>
      <c r="R24" s="65">
        <f>VLOOKUP($A24,'Return Data'!$B$7:$R$2292,16,0)</f>
        <v>20.6343</v>
      </c>
      <c r="S24" s="67">
        <f t="shared" si="11"/>
        <v>12</v>
      </c>
    </row>
    <row r="25" spans="1:19" x14ac:dyDescent="0.3">
      <c r="A25" s="63" t="s">
        <v>1476</v>
      </c>
      <c r="B25" s="64">
        <f>VLOOKUP($A25,'Return Data'!$B$7:$R$2292,3,0)</f>
        <v>44530</v>
      </c>
      <c r="C25" s="65">
        <f>VLOOKUP($A25,'Return Data'!$B$7:$R$2292,4,0)</f>
        <v>23.77</v>
      </c>
      <c r="D25" s="65">
        <f>VLOOKUP($A25,'Return Data'!$B$7:$R$2292,10,0)</f>
        <v>12.975300000000001</v>
      </c>
      <c r="E25" s="66">
        <f t="shared" si="0"/>
        <v>1</v>
      </c>
      <c r="F25" s="65">
        <f>VLOOKUP($A25,'Return Data'!$B$7:$R$2292,11,0)</f>
        <v>27.5899</v>
      </c>
      <c r="G25" s="66">
        <f t="shared" si="5"/>
        <v>2</v>
      </c>
      <c r="H25" s="65">
        <f>VLOOKUP($A25,'Return Data'!$B$7:$R$2292,12,0)</f>
        <v>51.112499999999997</v>
      </c>
      <c r="I25" s="66">
        <f t="shared" si="6"/>
        <v>2</v>
      </c>
      <c r="J25" s="65">
        <f>VLOOKUP($A25,'Return Data'!$B$7:$R$2292,13,0)</f>
        <v>79.125799999999998</v>
      </c>
      <c r="K25" s="66">
        <f t="shared" si="7"/>
        <v>2</v>
      </c>
      <c r="L25" s="65"/>
      <c r="M25" s="66"/>
      <c r="N25" s="65"/>
      <c r="O25" s="66"/>
      <c r="P25" s="65"/>
      <c r="Q25" s="66"/>
      <c r="R25" s="65">
        <f>VLOOKUP($A25,'Return Data'!$B$7:$R$2292,16,0)</f>
        <v>40.366900000000001</v>
      </c>
      <c r="S25" s="67">
        <f t="shared" si="11"/>
        <v>2</v>
      </c>
    </row>
    <row r="26" spans="1:19" x14ac:dyDescent="0.3">
      <c r="A26" s="63" t="s">
        <v>1477</v>
      </c>
      <c r="B26" s="64">
        <f>VLOOKUP($A26,'Return Data'!$B$7:$R$2292,3,0)</f>
        <v>44530</v>
      </c>
      <c r="C26" s="65">
        <f>VLOOKUP($A26,'Return Data'!$B$7:$R$2292,4,0)</f>
        <v>142.269992717782</v>
      </c>
      <c r="D26" s="65">
        <f>VLOOKUP($A26,'Return Data'!$B$7:$R$2292,10,0)</f>
        <v>5.0502000000000002</v>
      </c>
      <c r="E26" s="66">
        <f t="shared" si="0"/>
        <v>18</v>
      </c>
      <c r="F26" s="65">
        <f>VLOOKUP($A26,'Return Data'!$B$7:$R$2292,11,0)</f>
        <v>20.128699999999998</v>
      </c>
      <c r="G26" s="66">
        <f t="shared" si="5"/>
        <v>18</v>
      </c>
      <c r="H26" s="65">
        <f>VLOOKUP($A26,'Return Data'!$B$7:$R$2292,12,0)</f>
        <v>58.674500000000002</v>
      </c>
      <c r="I26" s="66">
        <f t="shared" si="6"/>
        <v>1</v>
      </c>
      <c r="J26" s="65">
        <f>VLOOKUP($A26,'Return Data'!$B$7:$R$2292,13,0)</f>
        <v>94.158699999999996</v>
      </c>
      <c r="K26" s="66">
        <f t="shared" si="7"/>
        <v>1</v>
      </c>
      <c r="L26" s="65">
        <f>VLOOKUP($A26,'Return Data'!$B$7:$R$2292,17,0)</f>
        <v>76.098799999999997</v>
      </c>
      <c r="M26" s="66">
        <f t="shared" si="8"/>
        <v>1</v>
      </c>
      <c r="N26" s="65">
        <f>VLOOKUP($A26,'Return Data'!$B$7:$R$2292,14,0)</f>
        <v>34.921999999999997</v>
      </c>
      <c r="O26" s="66">
        <f t="shared" si="9"/>
        <v>1</v>
      </c>
      <c r="P26" s="65">
        <f>VLOOKUP($A26,'Return Data'!$B$7:$R$2292,15,0)</f>
        <v>20.9268</v>
      </c>
      <c r="Q26" s="66">
        <f t="shared" si="10"/>
        <v>5</v>
      </c>
      <c r="R26" s="65">
        <f>VLOOKUP($A26,'Return Data'!$B$7:$R$2292,16,0)</f>
        <v>11.1394</v>
      </c>
      <c r="S26" s="67">
        <f t="shared" si="11"/>
        <v>23</v>
      </c>
    </row>
    <row r="27" spans="1:19" x14ac:dyDescent="0.3">
      <c r="A27" s="63" t="s">
        <v>1480</v>
      </c>
      <c r="B27" s="64">
        <f>VLOOKUP($A27,'Return Data'!$B$7:$R$2292,3,0)</f>
        <v>44530</v>
      </c>
      <c r="C27" s="65">
        <f>VLOOKUP($A27,'Return Data'!$B$7:$R$2292,4,0)</f>
        <v>103.7962</v>
      </c>
      <c r="D27" s="65">
        <f>VLOOKUP($A27,'Return Data'!$B$7:$R$2292,10,0)</f>
        <v>9.2538</v>
      </c>
      <c r="E27" s="66">
        <f t="shared" si="0"/>
        <v>5</v>
      </c>
      <c r="F27" s="65">
        <f>VLOOKUP($A27,'Return Data'!$B$7:$R$2292,11,0)</f>
        <v>17.243200000000002</v>
      </c>
      <c r="G27" s="66">
        <f t="shared" si="5"/>
        <v>21</v>
      </c>
      <c r="H27" s="65">
        <f>VLOOKUP($A27,'Return Data'!$B$7:$R$2292,12,0)</f>
        <v>32.535800000000002</v>
      </c>
      <c r="I27" s="66">
        <f t="shared" si="6"/>
        <v>21</v>
      </c>
      <c r="J27" s="65">
        <f>VLOOKUP($A27,'Return Data'!$B$7:$R$2292,13,0)</f>
        <v>55.112299999999998</v>
      </c>
      <c r="K27" s="66">
        <f t="shared" si="7"/>
        <v>22</v>
      </c>
      <c r="L27" s="65">
        <f>VLOOKUP($A27,'Return Data'!$B$7:$R$2292,17,0)</f>
        <v>38.908299999999997</v>
      </c>
      <c r="M27" s="66">
        <f t="shared" si="8"/>
        <v>13</v>
      </c>
      <c r="N27" s="65">
        <f>VLOOKUP($A27,'Return Data'!$B$7:$R$2292,14,0)</f>
        <v>28.020199999999999</v>
      </c>
      <c r="O27" s="66">
        <f t="shared" si="9"/>
        <v>6</v>
      </c>
      <c r="P27" s="65">
        <f>VLOOKUP($A27,'Return Data'!$B$7:$R$2292,15,0)</f>
        <v>23.1568</v>
      </c>
      <c r="Q27" s="66">
        <f t="shared" si="10"/>
        <v>1</v>
      </c>
      <c r="R27" s="65">
        <f>VLOOKUP($A27,'Return Data'!$B$7:$R$2292,16,0)</f>
        <v>21.0792</v>
      </c>
      <c r="S27" s="67">
        <f t="shared" si="11"/>
        <v>11</v>
      </c>
    </row>
    <row r="28" spans="1:19" x14ac:dyDescent="0.3">
      <c r="A28" s="63" t="s">
        <v>1481</v>
      </c>
      <c r="B28" s="64">
        <f>VLOOKUP($A28,'Return Data'!$B$7:$R$2292,3,0)</f>
        <v>44530</v>
      </c>
      <c r="C28" s="65">
        <f>VLOOKUP($A28,'Return Data'!$B$7:$R$2292,4,0)</f>
        <v>146.1019</v>
      </c>
      <c r="D28" s="65">
        <f>VLOOKUP($A28,'Return Data'!$B$7:$R$2292,10,0)</f>
        <v>6.7207999999999997</v>
      </c>
      <c r="E28" s="66">
        <f t="shared" si="0"/>
        <v>13</v>
      </c>
      <c r="F28" s="65">
        <f>VLOOKUP($A28,'Return Data'!$B$7:$R$2292,11,0)</f>
        <v>20.6738</v>
      </c>
      <c r="G28" s="66">
        <f t="shared" si="5"/>
        <v>15</v>
      </c>
      <c r="H28" s="65">
        <f>VLOOKUP($A28,'Return Data'!$B$7:$R$2292,12,0)</f>
        <v>41.703699999999998</v>
      </c>
      <c r="I28" s="66">
        <f t="shared" si="6"/>
        <v>12</v>
      </c>
      <c r="J28" s="65">
        <f>VLOOKUP($A28,'Return Data'!$B$7:$R$2292,13,0)</f>
        <v>65.342100000000002</v>
      </c>
      <c r="K28" s="66">
        <f t="shared" si="7"/>
        <v>16</v>
      </c>
      <c r="L28" s="65">
        <f>VLOOKUP($A28,'Return Data'!$B$7:$R$2292,17,0)</f>
        <v>38.581099999999999</v>
      </c>
      <c r="M28" s="66">
        <f t="shared" si="8"/>
        <v>15</v>
      </c>
      <c r="N28" s="65">
        <f>VLOOKUP($A28,'Return Data'!$B$7:$R$2292,14,0)</f>
        <v>23.3659</v>
      </c>
      <c r="O28" s="66">
        <f t="shared" si="9"/>
        <v>9</v>
      </c>
      <c r="P28" s="65">
        <f>VLOOKUP($A28,'Return Data'!$B$7:$R$2292,15,0)</f>
        <v>14.6031</v>
      </c>
      <c r="Q28" s="66">
        <f t="shared" si="10"/>
        <v>13</v>
      </c>
      <c r="R28" s="65">
        <f>VLOOKUP($A28,'Return Data'!$B$7:$R$2292,16,0)</f>
        <v>17.307200000000002</v>
      </c>
      <c r="S28" s="67">
        <f t="shared" si="11"/>
        <v>15</v>
      </c>
    </row>
    <row r="29" spans="1:19" x14ac:dyDescent="0.3">
      <c r="A29" s="63" t="s">
        <v>1484</v>
      </c>
      <c r="B29" s="64">
        <f>VLOOKUP($A29,'Return Data'!$B$7:$R$2292,3,0)</f>
        <v>44530</v>
      </c>
      <c r="C29" s="65">
        <f>VLOOKUP($A29,'Return Data'!$B$7:$R$2292,4,0)</f>
        <v>21.332699999999999</v>
      </c>
      <c r="D29" s="65">
        <f>VLOOKUP($A29,'Return Data'!$B$7:$R$2292,10,0)</f>
        <v>5.492</v>
      </c>
      <c r="E29" s="66">
        <f t="shared" si="0"/>
        <v>17</v>
      </c>
      <c r="F29" s="65">
        <f>VLOOKUP($A29,'Return Data'!$B$7:$R$2292,11,0)</f>
        <v>22.016200000000001</v>
      </c>
      <c r="G29" s="66">
        <f t="shared" si="5"/>
        <v>10</v>
      </c>
      <c r="H29" s="65">
        <f>VLOOKUP($A29,'Return Data'!$B$7:$R$2292,12,0)</f>
        <v>46.432299999999998</v>
      </c>
      <c r="I29" s="66">
        <f t="shared" si="6"/>
        <v>4</v>
      </c>
      <c r="J29" s="65">
        <f>VLOOKUP($A29,'Return Data'!$B$7:$R$2292,13,0)</f>
        <v>73.032799999999995</v>
      </c>
      <c r="K29" s="66">
        <f t="shared" si="7"/>
        <v>6</v>
      </c>
      <c r="L29" s="65">
        <f>VLOOKUP($A29,'Return Data'!$B$7:$R$2292,17,0)</f>
        <v>41.703800000000001</v>
      </c>
      <c r="M29" s="66">
        <f t="shared" si="8"/>
        <v>10</v>
      </c>
      <c r="N29" s="65"/>
      <c r="O29" s="66"/>
      <c r="P29" s="65"/>
      <c r="Q29" s="66"/>
      <c r="R29" s="65">
        <f>VLOOKUP($A29,'Return Data'!$B$7:$R$2292,16,0)</f>
        <v>28.177299999999999</v>
      </c>
      <c r="S29" s="67">
        <f t="shared" si="11"/>
        <v>6</v>
      </c>
    </row>
    <row r="30" spans="1:19" x14ac:dyDescent="0.3">
      <c r="A30" s="63" t="s">
        <v>1486</v>
      </c>
      <c r="B30" s="64">
        <f>VLOOKUP($A30,'Return Data'!$B$7:$R$2292,3,0)</f>
        <v>44530</v>
      </c>
      <c r="C30" s="65">
        <f>VLOOKUP($A30,'Return Data'!$B$7:$R$2292,4,0)</f>
        <v>28.32</v>
      </c>
      <c r="D30" s="65">
        <f>VLOOKUP($A30,'Return Data'!$B$7:$R$2292,10,0)</f>
        <v>4.1558999999999999</v>
      </c>
      <c r="E30" s="66">
        <f t="shared" si="0"/>
        <v>20</v>
      </c>
      <c r="F30" s="65">
        <f>VLOOKUP($A30,'Return Data'!$B$7:$R$2292,11,0)</f>
        <v>20.459399999999999</v>
      </c>
      <c r="G30" s="66">
        <f t="shared" si="5"/>
        <v>16</v>
      </c>
      <c r="H30" s="65">
        <f>VLOOKUP($A30,'Return Data'!$B$7:$R$2292,12,0)</f>
        <v>37.010199999999998</v>
      </c>
      <c r="I30" s="66">
        <f t="shared" si="6"/>
        <v>18</v>
      </c>
      <c r="J30" s="65">
        <f>VLOOKUP($A30,'Return Data'!$B$7:$R$2292,13,0)</f>
        <v>66.490300000000005</v>
      </c>
      <c r="K30" s="66">
        <f t="shared" si="7"/>
        <v>15</v>
      </c>
      <c r="L30" s="65">
        <f>VLOOKUP($A30,'Return Data'!$B$7:$R$2292,17,0)</f>
        <v>42.650300000000001</v>
      </c>
      <c r="M30" s="66">
        <f t="shared" si="8"/>
        <v>9</v>
      </c>
      <c r="N30" s="65">
        <f>VLOOKUP($A30,'Return Data'!$B$7:$R$2292,14,0)</f>
        <v>28.110399999999998</v>
      </c>
      <c r="O30" s="66">
        <f t="shared" si="9"/>
        <v>5</v>
      </c>
      <c r="P30" s="65">
        <f>VLOOKUP($A30,'Return Data'!$B$7:$R$2292,15,0)</f>
        <v>18.159500000000001</v>
      </c>
      <c r="Q30" s="66">
        <f t="shared" si="10"/>
        <v>9</v>
      </c>
      <c r="R30" s="65">
        <f>VLOOKUP($A30,'Return Data'!$B$7:$R$2292,16,0)</f>
        <v>14.933</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6.7705347826086966</v>
      </c>
      <c r="E32" s="74"/>
      <c r="F32" s="75">
        <f>AVERAGE(F8:F30)</f>
        <v>20.861130434782613</v>
      </c>
      <c r="G32" s="74"/>
      <c r="H32" s="75">
        <f>AVERAGE(H8:H30)</f>
        <v>40.833839130434775</v>
      </c>
      <c r="I32" s="74"/>
      <c r="J32" s="75">
        <f>AVERAGE(J8:J30)</f>
        <v>68.071473913043477</v>
      </c>
      <c r="K32" s="74"/>
      <c r="L32" s="75">
        <f>AVERAGE(L8:L30)</f>
        <v>43.985900000000001</v>
      </c>
      <c r="M32" s="74"/>
      <c r="N32" s="75">
        <f>AVERAGE(N8:N30)</f>
        <v>25.970966666666662</v>
      </c>
      <c r="O32" s="74"/>
      <c r="P32" s="75">
        <f>AVERAGE(P8:P30)</f>
        <v>18.70505</v>
      </c>
      <c r="Q32" s="74"/>
      <c r="R32" s="75">
        <f>AVERAGE(R8:R30)</f>
        <v>23.099321739130435</v>
      </c>
      <c r="S32" s="76"/>
    </row>
    <row r="33" spans="1:19" x14ac:dyDescent="0.3">
      <c r="A33" s="73" t="s">
        <v>28</v>
      </c>
      <c r="B33" s="74"/>
      <c r="C33" s="74"/>
      <c r="D33" s="75">
        <f>MIN(D8:D30)</f>
        <v>-1.5967</v>
      </c>
      <c r="E33" s="74"/>
      <c r="F33" s="75">
        <f>MIN(F8:F30)</f>
        <v>3.5125999999999999</v>
      </c>
      <c r="G33" s="74"/>
      <c r="H33" s="75">
        <f>MIN(H8:H30)</f>
        <v>19.906300000000002</v>
      </c>
      <c r="I33" s="74"/>
      <c r="J33" s="75">
        <f>MIN(J8:J30)</f>
        <v>40.469799999999999</v>
      </c>
      <c r="K33" s="74"/>
      <c r="L33" s="75">
        <f>MIN(L8:L30)</f>
        <v>32.638599999999997</v>
      </c>
      <c r="M33" s="74"/>
      <c r="N33" s="75">
        <f>MIN(N8:N30)</f>
        <v>17.150300000000001</v>
      </c>
      <c r="O33" s="74"/>
      <c r="P33" s="75">
        <f>MIN(P8:P30)</f>
        <v>12.633800000000001</v>
      </c>
      <c r="Q33" s="74"/>
      <c r="R33" s="75">
        <f>MIN(R8:R30)</f>
        <v>11.1394</v>
      </c>
      <c r="S33" s="76"/>
    </row>
    <row r="34" spans="1:19" ht="15" thickBot="1" x14ac:dyDescent="0.35">
      <c r="A34" s="77" t="s">
        <v>29</v>
      </c>
      <c r="B34" s="78"/>
      <c r="C34" s="78"/>
      <c r="D34" s="79">
        <f>MAX(D8:D30)</f>
        <v>12.975300000000001</v>
      </c>
      <c r="E34" s="78"/>
      <c r="F34" s="79">
        <f>MAX(F8:F30)</f>
        <v>27.754300000000001</v>
      </c>
      <c r="G34" s="78"/>
      <c r="H34" s="79">
        <f>MAX(H8:H30)</f>
        <v>58.674500000000002</v>
      </c>
      <c r="I34" s="78"/>
      <c r="J34" s="79">
        <f>MAX(J8:J30)</f>
        <v>94.158699999999996</v>
      </c>
      <c r="K34" s="78"/>
      <c r="L34" s="79">
        <f>MAX(L8:L30)</f>
        <v>76.098799999999997</v>
      </c>
      <c r="M34" s="78"/>
      <c r="N34" s="79">
        <f>MAX(N8:N30)</f>
        <v>34.921999999999997</v>
      </c>
      <c r="O34" s="78"/>
      <c r="P34" s="79">
        <f>MAX(P8:P30)</f>
        <v>23.1568</v>
      </c>
      <c r="Q34" s="78"/>
      <c r="R34" s="79">
        <f>MAX(R8:R30)</f>
        <v>54.602400000000003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1145</v>
      </c>
      <c r="B8" s="64">
        <f>VLOOKUP($A8,'Return Data'!$B$7:$R$2292,3,0)</f>
        <v>44530</v>
      </c>
      <c r="C8" s="65">
        <f>VLOOKUP($A8,'Return Data'!$B$7:$R$2292,4,0)</f>
        <v>499.67</v>
      </c>
      <c r="D8" s="65">
        <f>VLOOKUP($A8,'Return Data'!$B$7:$R$2292,10,0)</f>
        <v>6.4894999999999996</v>
      </c>
      <c r="E8" s="66">
        <f t="shared" ref="E8:E33" si="0">RANK(D8,D$8:D$33,0)</f>
        <v>7</v>
      </c>
      <c r="F8" s="65">
        <f>VLOOKUP($A8,'Return Data'!$B$7:$R$2292,11,0)</f>
        <v>23.852399999999999</v>
      </c>
      <c r="G8" s="66">
        <f t="shared" ref="G8:G25" si="1">RANK(F8,F$8:F$33,0)</f>
        <v>3</v>
      </c>
      <c r="H8" s="65">
        <f>VLOOKUP($A8,'Return Data'!$B$7:$R$2292,12,0)</f>
        <v>34.9803</v>
      </c>
      <c r="I8" s="66">
        <f t="shared" ref="I8:I25" si="2">RANK(H8,H$8:H$33,0)</f>
        <v>5</v>
      </c>
      <c r="J8" s="65">
        <f>VLOOKUP($A8,'Return Data'!$B$7:$R$2292,13,0)</f>
        <v>56.371699999999997</v>
      </c>
      <c r="K8" s="66">
        <f t="shared" ref="K8:K21" si="3">RANK(J8,J$8:J$33,0)</f>
        <v>7</v>
      </c>
      <c r="L8" s="65">
        <f>VLOOKUP($A8,'Return Data'!$B$7:$R$2292,17,0)</f>
        <v>31.0867</v>
      </c>
      <c r="M8" s="66">
        <f t="shared" ref="M8:M21" si="4">RANK(L8,L$8:L$33,0)</f>
        <v>14</v>
      </c>
      <c r="N8" s="65">
        <f>VLOOKUP($A8,'Return Data'!$B$7:$R$2292,14,0)</f>
        <v>19.174499999999998</v>
      </c>
      <c r="O8" s="66">
        <f t="shared" ref="O8:O20" si="5">RANK(N8,N$8:N$33,0)</f>
        <v>18</v>
      </c>
      <c r="P8" s="65">
        <f>VLOOKUP($A8,'Return Data'!$B$7:$R$2292,15,0)</f>
        <v>14.5571</v>
      </c>
      <c r="Q8" s="66">
        <f t="shared" ref="Q8:Q16" si="6">RANK(P8,P$8:P$33,0)</f>
        <v>20</v>
      </c>
      <c r="R8" s="65">
        <f>VLOOKUP($A8,'Return Data'!$B$7:$R$2292,16,0)</f>
        <v>17.352499999999999</v>
      </c>
      <c r="S8" s="67">
        <f t="shared" ref="S8:S33" si="7">RANK(R8,R$8:R$33,0)</f>
        <v>22</v>
      </c>
    </row>
    <row r="9" spans="1:20" x14ac:dyDescent="0.3">
      <c r="A9" s="63" t="s">
        <v>1146</v>
      </c>
      <c r="B9" s="64">
        <f>VLOOKUP($A9,'Return Data'!$B$7:$R$2292,3,0)</f>
        <v>44530</v>
      </c>
      <c r="C9" s="65">
        <f>VLOOKUP($A9,'Return Data'!$B$7:$R$2292,4,0)</f>
        <v>76.680000000000007</v>
      </c>
      <c r="D9" s="65">
        <f>VLOOKUP($A9,'Return Data'!$B$7:$R$2292,10,0)</f>
        <v>3.5655999999999999</v>
      </c>
      <c r="E9" s="66">
        <f t="shared" si="0"/>
        <v>15</v>
      </c>
      <c r="F9" s="65">
        <f>VLOOKUP($A9,'Return Data'!$B$7:$R$2292,11,0)</f>
        <v>20.075199999999999</v>
      </c>
      <c r="G9" s="66">
        <f t="shared" si="1"/>
        <v>8</v>
      </c>
      <c r="H9" s="65">
        <f>VLOOKUP($A9,'Return Data'!$B$7:$R$2292,12,0)</f>
        <v>29.878</v>
      </c>
      <c r="I9" s="66">
        <f t="shared" si="2"/>
        <v>9</v>
      </c>
      <c r="J9" s="65">
        <f>VLOOKUP($A9,'Return Data'!$B$7:$R$2292,13,0)</f>
        <v>46.085000000000001</v>
      </c>
      <c r="K9" s="66">
        <f t="shared" si="3"/>
        <v>17</v>
      </c>
      <c r="L9" s="65">
        <f>VLOOKUP($A9,'Return Data'!$B$7:$R$2292,17,0)</f>
        <v>33.263199999999998</v>
      </c>
      <c r="M9" s="66">
        <f t="shared" si="4"/>
        <v>12</v>
      </c>
      <c r="N9" s="65">
        <f>VLOOKUP($A9,'Return Data'!$B$7:$R$2292,14,0)</f>
        <v>27.466799999999999</v>
      </c>
      <c r="O9" s="66">
        <f t="shared" si="5"/>
        <v>4</v>
      </c>
      <c r="P9" s="65">
        <f>VLOOKUP($A9,'Return Data'!$B$7:$R$2292,15,0)</f>
        <v>24.124300000000002</v>
      </c>
      <c r="Q9" s="66">
        <f t="shared" si="6"/>
        <v>1</v>
      </c>
      <c r="R9" s="65">
        <f>VLOOKUP($A9,'Return Data'!$B$7:$R$2292,16,0)</f>
        <v>21.313300000000002</v>
      </c>
      <c r="S9" s="67">
        <f t="shared" si="7"/>
        <v>8</v>
      </c>
    </row>
    <row r="10" spans="1:20" x14ac:dyDescent="0.3">
      <c r="A10" s="63" t="s">
        <v>1149</v>
      </c>
      <c r="B10" s="64">
        <f>VLOOKUP($A10,'Return Data'!$B$7:$R$2292,3,0)</f>
        <v>44530</v>
      </c>
      <c r="C10" s="65">
        <f>VLOOKUP($A10,'Return Data'!$B$7:$R$2292,4,0)</f>
        <v>18.66</v>
      </c>
      <c r="D10" s="65">
        <f>VLOOKUP($A10,'Return Data'!$B$7:$R$2292,10,0)</f>
        <v>10.414199999999999</v>
      </c>
      <c r="E10" s="66">
        <f t="shared" si="0"/>
        <v>2</v>
      </c>
      <c r="F10" s="65">
        <f>VLOOKUP($A10,'Return Data'!$B$7:$R$2292,11,0)</f>
        <v>27.546099999999999</v>
      </c>
      <c r="G10" s="66">
        <f t="shared" si="1"/>
        <v>2</v>
      </c>
      <c r="H10" s="65">
        <f>VLOOKUP($A10,'Return Data'!$B$7:$R$2292,12,0)</f>
        <v>39.253700000000002</v>
      </c>
      <c r="I10" s="66">
        <f t="shared" si="2"/>
        <v>2</v>
      </c>
      <c r="J10" s="65">
        <f>VLOOKUP($A10,'Return Data'!$B$7:$R$2292,13,0)</f>
        <v>57.868000000000002</v>
      </c>
      <c r="K10" s="66">
        <f t="shared" si="3"/>
        <v>5</v>
      </c>
      <c r="L10" s="65">
        <f>VLOOKUP($A10,'Return Data'!$B$7:$R$2292,17,0)</f>
        <v>41.742800000000003</v>
      </c>
      <c r="M10" s="66">
        <f t="shared" si="4"/>
        <v>3</v>
      </c>
      <c r="N10" s="65">
        <f>VLOOKUP($A10,'Return Data'!$B$7:$R$2292,14,0)</f>
        <v>27.485299999999999</v>
      </c>
      <c r="O10" s="66">
        <f t="shared" si="5"/>
        <v>3</v>
      </c>
      <c r="P10" s="65">
        <f>VLOOKUP($A10,'Return Data'!$B$7:$R$2292,15,0)</f>
        <v>19.170400000000001</v>
      </c>
      <c r="Q10" s="66">
        <f t="shared" si="6"/>
        <v>9</v>
      </c>
      <c r="R10" s="65">
        <f>VLOOKUP($A10,'Return Data'!$B$7:$R$2292,16,0)</f>
        <v>10.8948</v>
      </c>
      <c r="S10" s="67">
        <f t="shared" si="7"/>
        <v>26</v>
      </c>
    </row>
    <row r="11" spans="1:20" x14ac:dyDescent="0.3">
      <c r="A11" s="63" t="s">
        <v>1151</v>
      </c>
      <c r="B11" s="64">
        <f>VLOOKUP($A11,'Return Data'!$B$7:$R$2292,3,0)</f>
        <v>44530</v>
      </c>
      <c r="C11" s="65">
        <f>VLOOKUP($A11,'Return Data'!$B$7:$R$2292,4,0)</f>
        <v>64.203999999999994</v>
      </c>
      <c r="D11" s="65">
        <f>VLOOKUP($A11,'Return Data'!$B$7:$R$2292,10,0)</f>
        <v>1.4714</v>
      </c>
      <c r="E11" s="66">
        <f t="shared" si="0"/>
        <v>24</v>
      </c>
      <c r="F11" s="65">
        <f>VLOOKUP($A11,'Return Data'!$B$7:$R$2292,11,0)</f>
        <v>16.607299999999999</v>
      </c>
      <c r="G11" s="66">
        <f t="shared" si="1"/>
        <v>16</v>
      </c>
      <c r="H11" s="65">
        <f>VLOOKUP($A11,'Return Data'!$B$7:$R$2292,12,0)</f>
        <v>25.725000000000001</v>
      </c>
      <c r="I11" s="66">
        <f t="shared" si="2"/>
        <v>19</v>
      </c>
      <c r="J11" s="65">
        <f>VLOOKUP($A11,'Return Data'!$B$7:$R$2292,13,0)</f>
        <v>51.771700000000003</v>
      </c>
      <c r="K11" s="66">
        <f t="shared" si="3"/>
        <v>14</v>
      </c>
      <c r="L11" s="65">
        <f>VLOOKUP($A11,'Return Data'!$B$7:$R$2292,17,0)</f>
        <v>34.148099999999999</v>
      </c>
      <c r="M11" s="66">
        <f t="shared" si="4"/>
        <v>8</v>
      </c>
      <c r="N11" s="65">
        <f>VLOOKUP($A11,'Return Data'!$B$7:$R$2292,14,0)</f>
        <v>25.067699999999999</v>
      </c>
      <c r="O11" s="66">
        <f t="shared" si="5"/>
        <v>9</v>
      </c>
      <c r="P11" s="65">
        <f>VLOOKUP($A11,'Return Data'!$B$7:$R$2292,15,0)</f>
        <v>18.264500000000002</v>
      </c>
      <c r="Q11" s="66">
        <f t="shared" si="6"/>
        <v>10</v>
      </c>
      <c r="R11" s="65">
        <f>VLOOKUP($A11,'Return Data'!$B$7:$R$2292,16,0)</f>
        <v>20.1828</v>
      </c>
      <c r="S11" s="67">
        <f t="shared" si="7"/>
        <v>13</v>
      </c>
    </row>
    <row r="12" spans="1:20" x14ac:dyDescent="0.3">
      <c r="A12" s="63" t="s">
        <v>1152</v>
      </c>
      <c r="B12" s="64">
        <f>VLOOKUP($A12,'Return Data'!$B$7:$R$2292,3,0)</f>
        <v>44530</v>
      </c>
      <c r="C12" s="65">
        <f>VLOOKUP($A12,'Return Data'!$B$7:$R$2292,4,0)</f>
        <v>95.995999999999995</v>
      </c>
      <c r="D12" s="65">
        <f>VLOOKUP($A12,'Return Data'!$B$7:$R$2292,10,0)</f>
        <v>0.4289</v>
      </c>
      <c r="E12" s="66">
        <f t="shared" si="0"/>
        <v>26</v>
      </c>
      <c r="F12" s="65">
        <f>VLOOKUP($A12,'Return Data'!$B$7:$R$2292,11,0)</f>
        <v>9.6608000000000001</v>
      </c>
      <c r="G12" s="66">
        <f t="shared" si="1"/>
        <v>25</v>
      </c>
      <c r="H12" s="65">
        <f>VLOOKUP($A12,'Return Data'!$B$7:$R$2292,12,0)</f>
        <v>19.908100000000001</v>
      </c>
      <c r="I12" s="66">
        <f t="shared" si="2"/>
        <v>24</v>
      </c>
      <c r="J12" s="65">
        <f>VLOOKUP($A12,'Return Data'!$B$7:$R$2292,13,0)</f>
        <v>30.783000000000001</v>
      </c>
      <c r="K12" s="66">
        <f t="shared" si="3"/>
        <v>25</v>
      </c>
      <c r="L12" s="65">
        <f>VLOOKUP($A12,'Return Data'!$B$7:$R$2292,17,0)</f>
        <v>26.912500000000001</v>
      </c>
      <c r="M12" s="66">
        <f t="shared" si="4"/>
        <v>20</v>
      </c>
      <c r="N12" s="65">
        <f>VLOOKUP($A12,'Return Data'!$B$7:$R$2292,14,0)</f>
        <v>21.293800000000001</v>
      </c>
      <c r="O12" s="66">
        <f t="shared" si="5"/>
        <v>14</v>
      </c>
      <c r="P12" s="65">
        <f>VLOOKUP($A12,'Return Data'!$B$7:$R$2292,15,0)</f>
        <v>16.941800000000001</v>
      </c>
      <c r="Q12" s="66">
        <f t="shared" si="6"/>
        <v>14</v>
      </c>
      <c r="R12" s="65">
        <f>VLOOKUP($A12,'Return Data'!$B$7:$R$2292,16,0)</f>
        <v>19.108799999999999</v>
      </c>
      <c r="S12" s="67">
        <f t="shared" si="7"/>
        <v>18</v>
      </c>
    </row>
    <row r="13" spans="1:20" x14ac:dyDescent="0.3">
      <c r="A13" s="63" t="s">
        <v>1154</v>
      </c>
      <c r="B13" s="64">
        <f>VLOOKUP($A13,'Return Data'!$B$7:$R$2292,3,0)</f>
        <v>44530</v>
      </c>
      <c r="C13" s="65">
        <f>VLOOKUP($A13,'Return Data'!$B$7:$R$2292,4,0)</f>
        <v>54.661000000000001</v>
      </c>
      <c r="D13" s="65">
        <f>VLOOKUP($A13,'Return Data'!$B$7:$R$2292,10,0)</f>
        <v>4.1996000000000002</v>
      </c>
      <c r="E13" s="66">
        <f t="shared" si="0"/>
        <v>13</v>
      </c>
      <c r="F13" s="65">
        <f>VLOOKUP($A13,'Return Data'!$B$7:$R$2292,11,0)</f>
        <v>17.482299999999999</v>
      </c>
      <c r="G13" s="66">
        <f t="shared" si="1"/>
        <v>13</v>
      </c>
      <c r="H13" s="65">
        <f>VLOOKUP($A13,'Return Data'!$B$7:$R$2292,12,0)</f>
        <v>28.149799999999999</v>
      </c>
      <c r="I13" s="66">
        <f t="shared" si="2"/>
        <v>14</v>
      </c>
      <c r="J13" s="65">
        <f>VLOOKUP($A13,'Return Data'!$B$7:$R$2292,13,0)</f>
        <v>53.961599999999997</v>
      </c>
      <c r="K13" s="66">
        <f t="shared" si="3"/>
        <v>10</v>
      </c>
      <c r="L13" s="65">
        <f>VLOOKUP($A13,'Return Data'!$B$7:$R$2292,17,0)</f>
        <v>37.2943</v>
      </c>
      <c r="M13" s="66">
        <f t="shared" si="4"/>
        <v>6</v>
      </c>
      <c r="N13" s="65">
        <f>VLOOKUP($A13,'Return Data'!$B$7:$R$2292,14,0)</f>
        <v>26.964300000000001</v>
      </c>
      <c r="O13" s="66">
        <f t="shared" si="5"/>
        <v>5</v>
      </c>
      <c r="P13" s="65">
        <f>VLOOKUP($A13,'Return Data'!$B$7:$R$2292,15,0)</f>
        <v>20.477699999999999</v>
      </c>
      <c r="Q13" s="66">
        <f t="shared" si="6"/>
        <v>5</v>
      </c>
      <c r="R13" s="65">
        <f>VLOOKUP($A13,'Return Data'!$B$7:$R$2292,16,0)</f>
        <v>22.1435</v>
      </c>
      <c r="S13" s="67">
        <f t="shared" si="7"/>
        <v>5</v>
      </c>
    </row>
    <row r="14" spans="1:20" x14ac:dyDescent="0.3">
      <c r="A14" s="63" t="s">
        <v>1157</v>
      </c>
      <c r="B14" s="64">
        <f>VLOOKUP($A14,'Return Data'!$B$7:$R$2292,3,0)</f>
        <v>44530</v>
      </c>
      <c r="C14" s="65">
        <f>VLOOKUP($A14,'Return Data'!$B$7:$R$2292,4,0)</f>
        <v>1625.7493999999999</v>
      </c>
      <c r="D14" s="65">
        <f>VLOOKUP($A14,'Return Data'!$B$7:$R$2292,10,0)</f>
        <v>1.8643000000000001</v>
      </c>
      <c r="E14" s="66">
        <f t="shared" si="0"/>
        <v>21</v>
      </c>
      <c r="F14" s="65">
        <f>VLOOKUP($A14,'Return Data'!$B$7:$R$2292,11,0)</f>
        <v>12.8695</v>
      </c>
      <c r="G14" s="66">
        <f t="shared" si="1"/>
        <v>23</v>
      </c>
      <c r="H14" s="65">
        <f>VLOOKUP($A14,'Return Data'!$B$7:$R$2292,12,0)</f>
        <v>19.774100000000001</v>
      </c>
      <c r="I14" s="66">
        <f t="shared" si="2"/>
        <v>25</v>
      </c>
      <c r="J14" s="65">
        <f>VLOOKUP($A14,'Return Data'!$B$7:$R$2292,13,0)</f>
        <v>38.756</v>
      </c>
      <c r="K14" s="66">
        <f t="shared" si="3"/>
        <v>22</v>
      </c>
      <c r="L14" s="65">
        <f>VLOOKUP($A14,'Return Data'!$B$7:$R$2292,17,0)</f>
        <v>25.078600000000002</v>
      </c>
      <c r="M14" s="66">
        <f t="shared" si="4"/>
        <v>21</v>
      </c>
      <c r="N14" s="65">
        <f>VLOOKUP($A14,'Return Data'!$B$7:$R$2292,14,0)</f>
        <v>18.986499999999999</v>
      </c>
      <c r="O14" s="66">
        <f t="shared" si="5"/>
        <v>19</v>
      </c>
      <c r="P14" s="65">
        <f>VLOOKUP($A14,'Return Data'!$B$7:$R$2292,15,0)</f>
        <v>15.838800000000001</v>
      </c>
      <c r="Q14" s="66">
        <f t="shared" si="6"/>
        <v>19</v>
      </c>
      <c r="R14" s="65">
        <f>VLOOKUP($A14,'Return Data'!$B$7:$R$2292,16,0)</f>
        <v>19.451499999999999</v>
      </c>
      <c r="S14" s="67">
        <f t="shared" si="7"/>
        <v>17</v>
      </c>
    </row>
    <row r="15" spans="1:20" x14ac:dyDescent="0.3">
      <c r="A15" s="63" t="s">
        <v>1159</v>
      </c>
      <c r="B15" s="64">
        <f>VLOOKUP($A15,'Return Data'!$B$7:$R$2292,3,0)</f>
        <v>44530</v>
      </c>
      <c r="C15" s="65">
        <f>VLOOKUP($A15,'Return Data'!$B$7:$R$2292,4,0)</f>
        <v>95.912000000000006</v>
      </c>
      <c r="D15" s="65">
        <f>VLOOKUP($A15,'Return Data'!$B$7:$R$2292,10,0)</f>
        <v>3.1000999999999999</v>
      </c>
      <c r="E15" s="66">
        <f t="shared" si="0"/>
        <v>19</v>
      </c>
      <c r="F15" s="65">
        <f>VLOOKUP($A15,'Return Data'!$B$7:$R$2292,11,0)</f>
        <v>13.219900000000001</v>
      </c>
      <c r="G15" s="66">
        <f t="shared" si="1"/>
        <v>22</v>
      </c>
      <c r="H15" s="65">
        <f>VLOOKUP($A15,'Return Data'!$B$7:$R$2292,12,0)</f>
        <v>23.6218</v>
      </c>
      <c r="I15" s="66">
        <f t="shared" si="2"/>
        <v>20</v>
      </c>
      <c r="J15" s="65">
        <f>VLOOKUP($A15,'Return Data'!$B$7:$R$2292,13,0)</f>
        <v>44.716000000000001</v>
      </c>
      <c r="K15" s="66">
        <f t="shared" si="3"/>
        <v>19</v>
      </c>
      <c r="L15" s="65">
        <f>VLOOKUP($A15,'Return Data'!$B$7:$R$2292,17,0)</f>
        <v>30.0242</v>
      </c>
      <c r="M15" s="66">
        <f t="shared" si="4"/>
        <v>16</v>
      </c>
      <c r="N15" s="65">
        <f>VLOOKUP($A15,'Return Data'!$B$7:$R$2292,14,0)</f>
        <v>20.488700000000001</v>
      </c>
      <c r="O15" s="66">
        <f t="shared" si="5"/>
        <v>16</v>
      </c>
      <c r="P15" s="65">
        <f>VLOOKUP($A15,'Return Data'!$B$7:$R$2292,15,0)</f>
        <v>16.289400000000001</v>
      </c>
      <c r="Q15" s="66">
        <f t="shared" si="6"/>
        <v>16</v>
      </c>
      <c r="R15" s="65">
        <f>VLOOKUP($A15,'Return Data'!$B$7:$R$2292,16,0)</f>
        <v>20.157699999999998</v>
      </c>
      <c r="S15" s="67">
        <f t="shared" si="7"/>
        <v>14</v>
      </c>
    </row>
    <row r="16" spans="1:20" x14ac:dyDescent="0.3">
      <c r="A16" s="63" t="s">
        <v>1161</v>
      </c>
      <c r="B16" s="64">
        <f>VLOOKUP($A16,'Return Data'!$B$7:$R$2292,3,0)</f>
        <v>44530</v>
      </c>
      <c r="C16" s="65">
        <f>VLOOKUP($A16,'Return Data'!$B$7:$R$2292,4,0)</f>
        <v>173.24</v>
      </c>
      <c r="D16" s="65">
        <f>VLOOKUP($A16,'Return Data'!$B$7:$R$2292,10,0)</f>
        <v>4.702</v>
      </c>
      <c r="E16" s="66">
        <f t="shared" si="0"/>
        <v>11</v>
      </c>
      <c r="F16" s="65">
        <f>VLOOKUP($A16,'Return Data'!$B$7:$R$2292,11,0)</f>
        <v>15.895099999999999</v>
      </c>
      <c r="G16" s="66">
        <f t="shared" si="1"/>
        <v>18</v>
      </c>
      <c r="H16" s="65">
        <f>VLOOKUP($A16,'Return Data'!$B$7:$R$2292,12,0)</f>
        <v>28.145600000000002</v>
      </c>
      <c r="I16" s="66">
        <f t="shared" si="2"/>
        <v>15</v>
      </c>
      <c r="J16" s="65">
        <f>VLOOKUP($A16,'Return Data'!$B$7:$R$2292,13,0)</f>
        <v>51.884999999999998</v>
      </c>
      <c r="K16" s="66">
        <f t="shared" si="3"/>
        <v>13</v>
      </c>
      <c r="L16" s="65">
        <f>VLOOKUP($A16,'Return Data'!$B$7:$R$2292,17,0)</f>
        <v>30.286899999999999</v>
      </c>
      <c r="M16" s="66">
        <f t="shared" si="4"/>
        <v>15</v>
      </c>
      <c r="N16" s="65">
        <f>VLOOKUP($A16,'Return Data'!$B$7:$R$2292,14,0)</f>
        <v>20.7121</v>
      </c>
      <c r="O16" s="66">
        <f t="shared" si="5"/>
        <v>15</v>
      </c>
      <c r="P16" s="65">
        <f>VLOOKUP($A16,'Return Data'!$B$7:$R$2292,15,0)</f>
        <v>17.302199999999999</v>
      </c>
      <c r="Q16" s="66">
        <f t="shared" si="6"/>
        <v>12</v>
      </c>
      <c r="R16" s="65">
        <f>VLOOKUP($A16,'Return Data'!$B$7:$R$2292,16,0)</f>
        <v>19.988900000000001</v>
      </c>
      <c r="S16" s="67">
        <f t="shared" si="7"/>
        <v>16</v>
      </c>
    </row>
    <row r="17" spans="1:19" x14ac:dyDescent="0.3">
      <c r="A17" s="63" t="s">
        <v>1163</v>
      </c>
      <c r="B17" s="64">
        <f>VLOOKUP($A17,'Return Data'!$B$7:$R$2292,3,0)</f>
        <v>44530</v>
      </c>
      <c r="C17" s="65">
        <f>VLOOKUP($A17,'Return Data'!$B$7:$R$2292,4,0)</f>
        <v>18.48</v>
      </c>
      <c r="D17" s="65">
        <f>VLOOKUP($A17,'Return Data'!$B$7:$R$2292,10,0)</f>
        <v>1.5943000000000001</v>
      </c>
      <c r="E17" s="66">
        <f t="shared" si="0"/>
        <v>23</v>
      </c>
      <c r="F17" s="65">
        <f>VLOOKUP($A17,'Return Data'!$B$7:$R$2292,11,0)</f>
        <v>15.427899999999999</v>
      </c>
      <c r="G17" s="66">
        <f t="shared" si="1"/>
        <v>20</v>
      </c>
      <c r="H17" s="65">
        <f>VLOOKUP($A17,'Return Data'!$B$7:$R$2292,12,0)</f>
        <v>21.100899999999999</v>
      </c>
      <c r="I17" s="66">
        <f t="shared" si="2"/>
        <v>22</v>
      </c>
      <c r="J17" s="65">
        <f>VLOOKUP($A17,'Return Data'!$B$7:$R$2292,13,0)</f>
        <v>40.746400000000001</v>
      </c>
      <c r="K17" s="66">
        <f t="shared" si="3"/>
        <v>21</v>
      </c>
      <c r="L17" s="65">
        <f>VLOOKUP($A17,'Return Data'!$B$7:$R$2292,17,0)</f>
        <v>29.055800000000001</v>
      </c>
      <c r="M17" s="66">
        <f t="shared" si="4"/>
        <v>18</v>
      </c>
      <c r="N17" s="65">
        <f>VLOOKUP($A17,'Return Data'!$B$7:$R$2292,14,0)</f>
        <v>18.787800000000001</v>
      </c>
      <c r="O17" s="66">
        <f t="shared" si="5"/>
        <v>20</v>
      </c>
      <c r="P17" s="65"/>
      <c r="Q17" s="66"/>
      <c r="R17" s="65">
        <f>VLOOKUP($A17,'Return Data'!$B$7:$R$2292,16,0)</f>
        <v>13.500500000000001</v>
      </c>
      <c r="S17" s="67">
        <f t="shared" si="7"/>
        <v>25</v>
      </c>
    </row>
    <row r="18" spans="1:19" x14ac:dyDescent="0.3">
      <c r="A18" s="63" t="s">
        <v>1165</v>
      </c>
      <c r="B18" s="64">
        <f>VLOOKUP($A18,'Return Data'!$B$7:$R$2292,3,0)</f>
        <v>44530</v>
      </c>
      <c r="C18" s="65">
        <f>VLOOKUP($A18,'Return Data'!$B$7:$R$2292,4,0)</f>
        <v>99.07</v>
      </c>
      <c r="D18" s="65">
        <f>VLOOKUP($A18,'Return Data'!$B$7:$R$2292,10,0)</f>
        <v>6.5153999999999996</v>
      </c>
      <c r="E18" s="66">
        <f t="shared" si="0"/>
        <v>6</v>
      </c>
      <c r="F18" s="65">
        <f>VLOOKUP($A18,'Return Data'!$B$7:$R$2292,11,0)</f>
        <v>18.8032</v>
      </c>
      <c r="G18" s="66">
        <f t="shared" si="1"/>
        <v>11</v>
      </c>
      <c r="H18" s="65">
        <f>VLOOKUP($A18,'Return Data'!$B$7:$R$2292,12,0)</f>
        <v>26.785299999999999</v>
      </c>
      <c r="I18" s="66">
        <f t="shared" si="2"/>
        <v>18</v>
      </c>
      <c r="J18" s="65">
        <f>VLOOKUP($A18,'Return Data'!$B$7:$R$2292,13,0)</f>
        <v>47.976100000000002</v>
      </c>
      <c r="K18" s="66">
        <f t="shared" si="3"/>
        <v>16</v>
      </c>
      <c r="L18" s="65">
        <f>VLOOKUP($A18,'Return Data'!$B$7:$R$2292,17,0)</f>
        <v>34.079300000000003</v>
      </c>
      <c r="M18" s="66">
        <f t="shared" si="4"/>
        <v>9</v>
      </c>
      <c r="N18" s="65">
        <f>VLOOKUP($A18,'Return Data'!$B$7:$R$2292,14,0)</f>
        <v>24.279900000000001</v>
      </c>
      <c r="O18" s="66">
        <f t="shared" si="5"/>
        <v>12</v>
      </c>
      <c r="P18" s="65">
        <f>VLOOKUP($A18,'Return Data'!$B$7:$R$2292,15,0)</f>
        <v>20.4907</v>
      </c>
      <c r="Q18" s="66">
        <f>RANK(P18,P$8:P$33,0)</f>
        <v>4</v>
      </c>
      <c r="R18" s="65">
        <f>VLOOKUP($A18,'Return Data'!$B$7:$R$2292,16,0)</f>
        <v>21.342099999999999</v>
      </c>
      <c r="S18" s="67">
        <f t="shared" si="7"/>
        <v>7</v>
      </c>
    </row>
    <row r="19" spans="1:19" x14ac:dyDescent="0.3">
      <c r="A19" s="63" t="s">
        <v>1167</v>
      </c>
      <c r="B19" s="64">
        <f>VLOOKUP($A19,'Return Data'!$B$7:$R$2292,3,0)</f>
        <v>44530</v>
      </c>
      <c r="C19" s="65">
        <f>VLOOKUP($A19,'Return Data'!$B$7:$R$2292,4,0)</f>
        <v>78.855999999999995</v>
      </c>
      <c r="D19" s="65">
        <f>VLOOKUP($A19,'Return Data'!$B$7:$R$2292,10,0)</f>
        <v>4.2903000000000002</v>
      </c>
      <c r="E19" s="66">
        <f t="shared" si="0"/>
        <v>12</v>
      </c>
      <c r="F19" s="65">
        <f>VLOOKUP($A19,'Return Data'!$B$7:$R$2292,11,0)</f>
        <v>16.7926</v>
      </c>
      <c r="G19" s="66">
        <f t="shared" si="1"/>
        <v>15</v>
      </c>
      <c r="H19" s="65">
        <f>VLOOKUP($A19,'Return Data'!$B$7:$R$2292,12,0)</f>
        <v>27.507899999999999</v>
      </c>
      <c r="I19" s="66">
        <f t="shared" si="2"/>
        <v>17</v>
      </c>
      <c r="J19" s="65">
        <f>VLOOKUP($A19,'Return Data'!$B$7:$R$2292,13,0)</f>
        <v>52.458300000000001</v>
      </c>
      <c r="K19" s="66">
        <f t="shared" si="3"/>
        <v>11</v>
      </c>
      <c r="L19" s="65">
        <f>VLOOKUP($A19,'Return Data'!$B$7:$R$2292,17,0)</f>
        <v>34.561100000000003</v>
      </c>
      <c r="M19" s="66">
        <f t="shared" si="4"/>
        <v>7</v>
      </c>
      <c r="N19" s="65">
        <f>VLOOKUP($A19,'Return Data'!$B$7:$R$2292,14,0)</f>
        <v>26.879899999999999</v>
      </c>
      <c r="O19" s="66">
        <f t="shared" si="5"/>
        <v>6</v>
      </c>
      <c r="P19" s="65">
        <f>VLOOKUP($A19,'Return Data'!$B$7:$R$2292,15,0)</f>
        <v>20.045999999999999</v>
      </c>
      <c r="Q19" s="66">
        <f>RANK(P19,P$8:P$33,0)</f>
        <v>6</v>
      </c>
      <c r="R19" s="65">
        <f>VLOOKUP($A19,'Return Data'!$B$7:$R$2292,16,0)</f>
        <v>21.473299999999998</v>
      </c>
      <c r="S19" s="67">
        <f t="shared" si="7"/>
        <v>6</v>
      </c>
    </row>
    <row r="20" spans="1:19" x14ac:dyDescent="0.3">
      <c r="A20" s="63" t="s">
        <v>1168</v>
      </c>
      <c r="B20" s="64">
        <f>VLOOKUP($A20,'Return Data'!$B$7:$R$2292,3,0)</f>
        <v>44530</v>
      </c>
      <c r="C20" s="65">
        <f>VLOOKUP($A20,'Return Data'!$B$7:$R$2292,4,0)</f>
        <v>219.77</v>
      </c>
      <c r="D20" s="65">
        <f>VLOOKUP($A20,'Return Data'!$B$7:$R$2292,10,0)</f>
        <v>0.66879999999999995</v>
      </c>
      <c r="E20" s="66">
        <f t="shared" si="0"/>
        <v>25</v>
      </c>
      <c r="F20" s="65">
        <f>VLOOKUP($A20,'Return Data'!$B$7:$R$2292,11,0)</f>
        <v>11.2309</v>
      </c>
      <c r="G20" s="66">
        <f t="shared" si="1"/>
        <v>24</v>
      </c>
      <c r="H20" s="65">
        <f>VLOOKUP($A20,'Return Data'!$B$7:$R$2292,12,0)</f>
        <v>19.916</v>
      </c>
      <c r="I20" s="66">
        <f t="shared" si="2"/>
        <v>23</v>
      </c>
      <c r="J20" s="65">
        <f>VLOOKUP($A20,'Return Data'!$B$7:$R$2292,13,0)</f>
        <v>34.869599999999998</v>
      </c>
      <c r="K20" s="66">
        <f t="shared" si="3"/>
        <v>24</v>
      </c>
      <c r="L20" s="65">
        <f>VLOOKUP($A20,'Return Data'!$B$7:$R$2292,17,0)</f>
        <v>24.942799999999998</v>
      </c>
      <c r="M20" s="66">
        <f t="shared" si="4"/>
        <v>22</v>
      </c>
      <c r="N20" s="65">
        <f>VLOOKUP($A20,'Return Data'!$B$7:$R$2292,14,0)</f>
        <v>16.812799999999999</v>
      </c>
      <c r="O20" s="66">
        <f t="shared" si="5"/>
        <v>21</v>
      </c>
      <c r="P20" s="65">
        <f>VLOOKUP($A20,'Return Data'!$B$7:$R$2292,15,0)</f>
        <v>15.9453</v>
      </c>
      <c r="Q20" s="66">
        <f>RANK(P20,P$8:P$33,0)</f>
        <v>18</v>
      </c>
      <c r="R20" s="65">
        <f>VLOOKUP($A20,'Return Data'!$B$7:$R$2292,16,0)</f>
        <v>20.1144</v>
      </c>
      <c r="S20" s="67">
        <f t="shared" si="7"/>
        <v>15</v>
      </c>
    </row>
    <row r="21" spans="1:19" x14ac:dyDescent="0.3">
      <c r="A21" s="63" t="s">
        <v>1170</v>
      </c>
      <c r="B21" s="64">
        <f>VLOOKUP($A21,'Return Data'!$B$7:$R$2292,3,0)</f>
        <v>44530</v>
      </c>
      <c r="C21" s="65">
        <f>VLOOKUP($A21,'Return Data'!$B$7:$R$2292,4,0)</f>
        <v>17.9574</v>
      </c>
      <c r="D21" s="65">
        <f>VLOOKUP($A21,'Return Data'!$B$7:$R$2292,10,0)</f>
        <v>3.4418000000000002</v>
      </c>
      <c r="E21" s="66">
        <f t="shared" si="0"/>
        <v>16</v>
      </c>
      <c r="F21" s="65">
        <f>VLOOKUP($A21,'Return Data'!$B$7:$R$2292,11,0)</f>
        <v>14.3645</v>
      </c>
      <c r="G21" s="66">
        <f t="shared" si="1"/>
        <v>21</v>
      </c>
      <c r="H21" s="65">
        <f>VLOOKUP($A21,'Return Data'!$B$7:$R$2292,12,0)</f>
        <v>28.889500000000002</v>
      </c>
      <c r="I21" s="66">
        <f t="shared" si="2"/>
        <v>12</v>
      </c>
      <c r="J21" s="65">
        <f>VLOOKUP($A21,'Return Data'!$B$7:$R$2292,13,0)</f>
        <v>55.907299999999999</v>
      </c>
      <c r="K21" s="66">
        <f t="shared" si="3"/>
        <v>8</v>
      </c>
      <c r="L21" s="65">
        <f>VLOOKUP($A21,'Return Data'!$B$7:$R$2292,17,0)</f>
        <v>33.3414</v>
      </c>
      <c r="M21" s="66">
        <f t="shared" si="4"/>
        <v>10</v>
      </c>
      <c r="N21" s="65"/>
      <c r="O21" s="66"/>
      <c r="P21" s="65"/>
      <c r="Q21" s="66"/>
      <c r="R21" s="65">
        <f>VLOOKUP($A21,'Return Data'!$B$7:$R$2292,16,0)</f>
        <v>16.489000000000001</v>
      </c>
      <c r="S21" s="67">
        <f t="shared" si="7"/>
        <v>24</v>
      </c>
    </row>
    <row r="22" spans="1:19" x14ac:dyDescent="0.3">
      <c r="A22" s="63" t="s">
        <v>1172</v>
      </c>
      <c r="B22" s="64">
        <f>VLOOKUP($A22,'Return Data'!$B$7:$R$2292,3,0)</f>
        <v>44530</v>
      </c>
      <c r="C22" s="65">
        <f>VLOOKUP($A22,'Return Data'!$B$7:$R$2292,4,0)</f>
        <v>21.224</v>
      </c>
      <c r="D22" s="65">
        <f>VLOOKUP($A22,'Return Data'!$B$7:$R$2292,10,0)</f>
        <v>3.9169999999999998</v>
      </c>
      <c r="E22" s="66">
        <f t="shared" si="0"/>
        <v>14</v>
      </c>
      <c r="F22" s="65">
        <f>VLOOKUP($A22,'Return Data'!$B$7:$R$2292,11,0)</f>
        <v>16.525700000000001</v>
      </c>
      <c r="G22" s="66">
        <f t="shared" si="1"/>
        <v>17</v>
      </c>
      <c r="H22" s="65">
        <f>VLOOKUP($A22,'Return Data'!$B$7:$R$2292,12,0)</f>
        <v>29.596399999999999</v>
      </c>
      <c r="I22" s="66">
        <f t="shared" si="2"/>
        <v>10</v>
      </c>
      <c r="J22" s="65">
        <f>VLOOKUP($A22,'Return Data'!$B$7:$R$2292,13,0)</f>
        <v>57.4831</v>
      </c>
      <c r="K22" s="66">
        <f t="shared" ref="K22:K31" si="8">RANK(J22,J$8:J$33,0)</f>
        <v>6</v>
      </c>
      <c r="L22" s="65"/>
      <c r="M22" s="66"/>
      <c r="N22" s="65"/>
      <c r="O22" s="66"/>
      <c r="P22" s="65"/>
      <c r="Q22" s="66"/>
      <c r="R22" s="65">
        <f>VLOOKUP($A22,'Return Data'!$B$7:$R$2292,16,0)</f>
        <v>37.886800000000001</v>
      </c>
      <c r="S22" s="67">
        <f t="shared" si="7"/>
        <v>2</v>
      </c>
    </row>
    <row r="23" spans="1:19" x14ac:dyDescent="0.3">
      <c r="A23" s="63" t="s">
        <v>1174</v>
      </c>
      <c r="B23" s="64">
        <f>VLOOKUP($A23,'Return Data'!$B$7:$R$2292,3,0)</f>
        <v>44530</v>
      </c>
      <c r="C23" s="65">
        <f>VLOOKUP($A23,'Return Data'!$B$7:$R$2292,4,0)</f>
        <v>48.1736</v>
      </c>
      <c r="D23" s="65">
        <f>VLOOKUP($A23,'Return Data'!$B$7:$R$2292,10,0)</f>
        <v>12.351699999999999</v>
      </c>
      <c r="E23" s="66">
        <f t="shared" si="0"/>
        <v>1</v>
      </c>
      <c r="F23" s="65">
        <f>VLOOKUP($A23,'Return Data'!$B$7:$R$2292,11,0)</f>
        <v>29.7197</v>
      </c>
      <c r="G23" s="66">
        <f t="shared" si="1"/>
        <v>1</v>
      </c>
      <c r="H23" s="65">
        <f>VLOOKUP($A23,'Return Data'!$B$7:$R$2292,12,0)</f>
        <v>36.613900000000001</v>
      </c>
      <c r="I23" s="66">
        <f t="shared" si="2"/>
        <v>4</v>
      </c>
      <c r="J23" s="65">
        <f>VLOOKUP($A23,'Return Data'!$B$7:$R$2292,13,0)</f>
        <v>57.958100000000002</v>
      </c>
      <c r="K23" s="66">
        <f t="shared" si="8"/>
        <v>4</v>
      </c>
      <c r="L23" s="65">
        <f>VLOOKUP($A23,'Return Data'!$B$7:$R$2292,17,0)</f>
        <v>30.003299999999999</v>
      </c>
      <c r="M23" s="66">
        <f>RANK(L23,L$8:L$33,0)</f>
        <v>17</v>
      </c>
      <c r="N23" s="65">
        <f>VLOOKUP($A23,'Return Data'!$B$7:$R$2292,14,0)</f>
        <v>24.404499999999999</v>
      </c>
      <c r="O23" s="66">
        <f>RANK(N23,N$8:N$33,0)</f>
        <v>11</v>
      </c>
      <c r="P23" s="65">
        <f>VLOOKUP($A23,'Return Data'!$B$7:$R$2292,15,0)</f>
        <v>16.017099999999999</v>
      </c>
      <c r="Q23" s="66">
        <f>RANK(P23,P$8:P$33,0)</f>
        <v>17</v>
      </c>
      <c r="R23" s="65">
        <f>VLOOKUP($A23,'Return Data'!$B$7:$R$2292,16,0)</f>
        <v>22.427600000000002</v>
      </c>
      <c r="S23" s="67">
        <f t="shared" si="7"/>
        <v>4</v>
      </c>
    </row>
    <row r="24" spans="1:19" x14ac:dyDescent="0.3">
      <c r="A24" s="63" t="s">
        <v>1177</v>
      </c>
      <c r="B24" s="64">
        <f>VLOOKUP($A24,'Return Data'!$B$7:$R$2292,3,0)</f>
        <v>44530</v>
      </c>
      <c r="C24" s="65">
        <f>VLOOKUP($A24,'Return Data'!$B$7:$R$2292,4,0)</f>
        <v>2122.1819</v>
      </c>
      <c r="D24" s="65">
        <f>VLOOKUP($A24,'Return Data'!$B$7:$R$2292,10,0)</f>
        <v>3.2805</v>
      </c>
      <c r="E24" s="66">
        <f t="shared" si="0"/>
        <v>17</v>
      </c>
      <c r="F24" s="65">
        <f>VLOOKUP($A24,'Return Data'!$B$7:$R$2292,11,0)</f>
        <v>19.819500000000001</v>
      </c>
      <c r="G24" s="66">
        <f t="shared" si="1"/>
        <v>10</v>
      </c>
      <c r="H24" s="65">
        <f>VLOOKUP($A24,'Return Data'!$B$7:$R$2292,12,0)</f>
        <v>28.815100000000001</v>
      </c>
      <c r="I24" s="66">
        <f t="shared" si="2"/>
        <v>13</v>
      </c>
      <c r="J24" s="65">
        <f>VLOOKUP($A24,'Return Data'!$B$7:$R$2292,13,0)</f>
        <v>52.396099999999997</v>
      </c>
      <c r="K24" s="66">
        <f t="shared" si="8"/>
        <v>12</v>
      </c>
      <c r="L24" s="65">
        <f>VLOOKUP($A24,'Return Data'!$B$7:$R$2292,17,0)</f>
        <v>33.292700000000004</v>
      </c>
      <c r="M24" s="66">
        <f>RANK(L24,L$8:L$33,0)</f>
        <v>11</v>
      </c>
      <c r="N24" s="65">
        <f>VLOOKUP($A24,'Return Data'!$B$7:$R$2292,14,0)</f>
        <v>24.8826</v>
      </c>
      <c r="O24" s="66">
        <f>RANK(N24,N$8:N$33,0)</f>
        <v>10</v>
      </c>
      <c r="P24" s="65">
        <f>VLOOKUP($A24,'Return Data'!$B$7:$R$2292,15,0)</f>
        <v>19.198699999999999</v>
      </c>
      <c r="Q24" s="66">
        <f>RANK(P24,P$8:P$33,0)</f>
        <v>8</v>
      </c>
      <c r="R24" s="65">
        <f>VLOOKUP($A24,'Return Data'!$B$7:$R$2292,16,0)</f>
        <v>17.457100000000001</v>
      </c>
      <c r="S24" s="67">
        <f t="shared" si="7"/>
        <v>21</v>
      </c>
    </row>
    <row r="25" spans="1:19" x14ac:dyDescent="0.3">
      <c r="A25" s="63" t="s">
        <v>1178</v>
      </c>
      <c r="B25" s="64">
        <f>VLOOKUP($A25,'Return Data'!$B$7:$R$2292,3,0)</f>
        <v>44530</v>
      </c>
      <c r="C25" s="65">
        <f>VLOOKUP($A25,'Return Data'!$B$7:$R$2292,4,0)</f>
        <v>46.51</v>
      </c>
      <c r="D25" s="65">
        <f>VLOOKUP($A25,'Return Data'!$B$7:$R$2292,10,0)</f>
        <v>5.2262000000000004</v>
      </c>
      <c r="E25" s="66">
        <f t="shared" si="0"/>
        <v>8</v>
      </c>
      <c r="F25" s="65">
        <f>VLOOKUP($A25,'Return Data'!$B$7:$R$2292,11,0)</f>
        <v>23.1401</v>
      </c>
      <c r="G25" s="66">
        <f t="shared" si="1"/>
        <v>5</v>
      </c>
      <c r="H25" s="65">
        <f>VLOOKUP($A25,'Return Data'!$B$7:$R$2292,12,0)</f>
        <v>39.001800000000003</v>
      </c>
      <c r="I25" s="66">
        <f t="shared" si="2"/>
        <v>3</v>
      </c>
      <c r="J25" s="65">
        <f>VLOOKUP($A25,'Return Data'!$B$7:$R$2292,13,0)</f>
        <v>68.881600000000006</v>
      </c>
      <c r="K25" s="66">
        <f t="shared" si="8"/>
        <v>2</v>
      </c>
      <c r="L25" s="65">
        <f>VLOOKUP($A25,'Return Data'!$B$7:$R$2292,17,0)</f>
        <v>56.1434</v>
      </c>
      <c r="M25" s="66">
        <f>RANK(L25,L$8:L$33,0)</f>
        <v>1</v>
      </c>
      <c r="N25" s="65">
        <f>VLOOKUP($A25,'Return Data'!$B$7:$R$2292,14,0)</f>
        <v>36.157600000000002</v>
      </c>
      <c r="O25" s="66">
        <f>RANK(N25,N$8:N$33,0)</f>
        <v>1</v>
      </c>
      <c r="P25" s="65">
        <f>VLOOKUP($A25,'Return Data'!$B$7:$R$2292,15,0)</f>
        <v>23.606000000000002</v>
      </c>
      <c r="Q25" s="66">
        <f>RANK(P25,P$8:P$33,0)</f>
        <v>2</v>
      </c>
      <c r="R25" s="65">
        <f>VLOOKUP($A25,'Return Data'!$B$7:$R$2292,16,0)</f>
        <v>21.183399999999999</v>
      </c>
      <c r="S25" s="67">
        <f t="shared" si="7"/>
        <v>9</v>
      </c>
    </row>
    <row r="26" spans="1:19" x14ac:dyDescent="0.3">
      <c r="A26" s="63" t="s">
        <v>1180</v>
      </c>
      <c r="B26" s="64">
        <f>VLOOKUP($A26,'Return Data'!$B$7:$R$2292,3,0)</f>
        <v>44530</v>
      </c>
      <c r="C26" s="65">
        <f>VLOOKUP($A26,'Return Data'!$B$7:$R$2292,4,0)</f>
        <v>18.239999999999998</v>
      </c>
      <c r="D26" s="65">
        <f>VLOOKUP($A26,'Return Data'!$B$7:$R$2292,10,0)</f>
        <v>6.9794999999999998</v>
      </c>
      <c r="E26" s="66">
        <f t="shared" si="0"/>
        <v>5</v>
      </c>
      <c r="F26" s="65">
        <f>VLOOKUP($A26,'Return Data'!$B$7:$R$2292,11,0)</f>
        <v>20.316600000000001</v>
      </c>
      <c r="G26" s="66">
        <f t="shared" ref="G26" si="9">RANK(F26,F$8:F$33,0)</f>
        <v>7</v>
      </c>
      <c r="H26" s="65">
        <f>VLOOKUP($A26,'Return Data'!$B$7:$R$2292,12,0)</f>
        <v>31.601700000000001</v>
      </c>
      <c r="I26" s="66">
        <f t="shared" ref="I26" si="10">RANK(H26,H$8:H$33,0)</f>
        <v>7</v>
      </c>
      <c r="J26" s="65">
        <f>VLOOKUP($A26,'Return Data'!$B$7:$R$2292,13,0)</f>
        <v>54.838700000000003</v>
      </c>
      <c r="K26" s="66">
        <f t="shared" si="8"/>
        <v>9</v>
      </c>
      <c r="L26" s="65"/>
      <c r="M26" s="66"/>
      <c r="N26" s="65"/>
      <c r="O26" s="66"/>
      <c r="P26" s="65"/>
      <c r="Q26" s="66"/>
      <c r="R26" s="65">
        <f>VLOOKUP($A26,'Return Data'!$B$7:$R$2292,16,0)</f>
        <v>36.745100000000001</v>
      </c>
      <c r="S26" s="67">
        <f t="shared" si="7"/>
        <v>3</v>
      </c>
    </row>
    <row r="27" spans="1:19" x14ac:dyDescent="0.3">
      <c r="A27" s="63" t="s">
        <v>1183</v>
      </c>
      <c r="B27" s="64">
        <f>VLOOKUP($A27,'Return Data'!$B$7:$R$2292,3,0)</f>
        <v>44530</v>
      </c>
      <c r="C27" s="65">
        <f>VLOOKUP($A27,'Return Data'!$B$7:$R$2292,4,0)</f>
        <v>123.2882</v>
      </c>
      <c r="D27" s="65">
        <f>VLOOKUP($A27,'Return Data'!$B$7:$R$2292,10,0)</f>
        <v>7.6173000000000002</v>
      </c>
      <c r="E27" s="66">
        <f t="shared" si="0"/>
        <v>4</v>
      </c>
      <c r="F27" s="65">
        <f>VLOOKUP($A27,'Return Data'!$B$7:$R$2292,11,0)</f>
        <v>17.011800000000001</v>
      </c>
      <c r="G27" s="66">
        <f t="shared" ref="G27:G33" si="11">RANK(F27,F$8:F$33,0)</f>
        <v>14</v>
      </c>
      <c r="H27" s="65">
        <f>VLOOKUP($A27,'Return Data'!$B$7:$R$2292,12,0)</f>
        <v>47.650199999999998</v>
      </c>
      <c r="I27" s="66">
        <f t="shared" ref="I27:I33" si="12">RANK(H27,H$8:H$33,0)</f>
        <v>1</v>
      </c>
      <c r="J27" s="65">
        <f>VLOOKUP($A27,'Return Data'!$B$7:$R$2292,13,0)</f>
        <v>69.764399999999995</v>
      </c>
      <c r="K27" s="66">
        <f t="shared" si="8"/>
        <v>1</v>
      </c>
      <c r="L27" s="65">
        <f>VLOOKUP($A27,'Return Data'!$B$7:$R$2292,17,0)</f>
        <v>46.1601</v>
      </c>
      <c r="M27" s="66">
        <f>RANK(L27,L$8:L$33,0)</f>
        <v>2</v>
      </c>
      <c r="N27" s="65">
        <f>VLOOKUP($A27,'Return Data'!$B$7:$R$2292,14,0)</f>
        <v>29.151499999999999</v>
      </c>
      <c r="O27" s="66">
        <f>RANK(N27,N$8:N$33,0)</f>
        <v>2</v>
      </c>
      <c r="P27" s="65">
        <f>VLOOKUP($A27,'Return Data'!$B$7:$R$2292,15,0)</f>
        <v>22.473400000000002</v>
      </c>
      <c r="Q27" s="66">
        <f>RANK(P27,P$8:P$33,0)</f>
        <v>3</v>
      </c>
      <c r="R27" s="65">
        <f>VLOOKUP($A27,'Return Data'!$B$7:$R$2292,16,0)</f>
        <v>16.943899999999999</v>
      </c>
      <c r="S27" s="67">
        <f t="shared" si="7"/>
        <v>23</v>
      </c>
    </row>
    <row r="28" spans="1:19" x14ac:dyDescent="0.3">
      <c r="A28" s="63" t="s">
        <v>1184</v>
      </c>
      <c r="B28" s="64">
        <f>VLOOKUP($A28,'Return Data'!$B$7:$R$2292,3,0)</f>
        <v>44530</v>
      </c>
      <c r="C28" s="65">
        <f>VLOOKUP($A28,'Return Data'!$B$7:$R$2292,4,0)</f>
        <v>149.77269999999999</v>
      </c>
      <c r="D28" s="65">
        <f>VLOOKUP($A28,'Return Data'!$B$7:$R$2292,10,0)</f>
        <v>8.9585000000000008</v>
      </c>
      <c r="E28" s="66">
        <f t="shared" si="0"/>
        <v>3</v>
      </c>
      <c r="F28" s="65">
        <f>VLOOKUP($A28,'Return Data'!$B$7:$R$2292,11,0)</f>
        <v>21.839099999999998</v>
      </c>
      <c r="G28" s="66">
        <f t="shared" si="11"/>
        <v>6</v>
      </c>
      <c r="H28" s="65">
        <f>VLOOKUP($A28,'Return Data'!$B$7:$R$2292,12,0)</f>
        <v>30.689499999999999</v>
      </c>
      <c r="I28" s="66">
        <f t="shared" si="12"/>
        <v>8</v>
      </c>
      <c r="J28" s="65">
        <f>VLOOKUP($A28,'Return Data'!$B$7:$R$2292,13,0)</f>
        <v>61.496200000000002</v>
      </c>
      <c r="K28" s="66">
        <f t="shared" si="8"/>
        <v>3</v>
      </c>
      <c r="L28" s="65">
        <f>VLOOKUP($A28,'Return Data'!$B$7:$R$2292,17,0)</f>
        <v>40.100499999999997</v>
      </c>
      <c r="M28" s="66">
        <f>RANK(L28,L$8:L$33,0)</f>
        <v>4</v>
      </c>
      <c r="N28" s="65">
        <f>VLOOKUP($A28,'Return Data'!$B$7:$R$2292,14,0)</f>
        <v>26.7227</v>
      </c>
      <c r="O28" s="66">
        <f>RANK(N28,N$8:N$33,0)</f>
        <v>7</v>
      </c>
      <c r="P28" s="65">
        <f>VLOOKUP($A28,'Return Data'!$B$7:$R$2292,15,0)</f>
        <v>16.6157</v>
      </c>
      <c r="Q28" s="66">
        <f>RANK(P28,P$8:P$33,0)</f>
        <v>15</v>
      </c>
      <c r="R28" s="65">
        <f>VLOOKUP($A28,'Return Data'!$B$7:$R$2292,16,0)</f>
        <v>20.770800000000001</v>
      </c>
      <c r="S28" s="67">
        <f t="shared" si="7"/>
        <v>11</v>
      </c>
    </row>
    <row r="29" spans="1:19" x14ac:dyDescent="0.3">
      <c r="A29" s="63" t="s">
        <v>1187</v>
      </c>
      <c r="B29" s="64">
        <f>VLOOKUP($A29,'Return Data'!$B$7:$R$2292,3,0)</f>
        <v>44530</v>
      </c>
      <c r="C29" s="65">
        <f>VLOOKUP($A29,'Return Data'!$B$7:$R$2292,4,0)</f>
        <v>733.48770000000002</v>
      </c>
      <c r="D29" s="65">
        <f>VLOOKUP($A29,'Return Data'!$B$7:$R$2292,10,0)</f>
        <v>2.0165999999999999</v>
      </c>
      <c r="E29" s="66">
        <f t="shared" si="0"/>
        <v>20</v>
      </c>
      <c r="F29" s="65">
        <f>VLOOKUP($A29,'Return Data'!$B$7:$R$2292,11,0)</f>
        <v>15.748900000000001</v>
      </c>
      <c r="G29" s="66">
        <f t="shared" si="11"/>
        <v>19</v>
      </c>
      <c r="H29" s="65">
        <f>VLOOKUP($A29,'Return Data'!$B$7:$R$2292,12,0)</f>
        <v>21.2483</v>
      </c>
      <c r="I29" s="66">
        <f t="shared" si="12"/>
        <v>21</v>
      </c>
      <c r="J29" s="65">
        <f>VLOOKUP($A29,'Return Data'!$B$7:$R$2292,13,0)</f>
        <v>42.491100000000003</v>
      </c>
      <c r="K29" s="66">
        <f t="shared" si="8"/>
        <v>20</v>
      </c>
      <c r="L29" s="65">
        <f>VLOOKUP($A29,'Return Data'!$B$7:$R$2292,17,0)</f>
        <v>23.809200000000001</v>
      </c>
      <c r="M29" s="66">
        <f>RANK(L29,L$8:L$33,0)</f>
        <v>23</v>
      </c>
      <c r="N29" s="65">
        <f>VLOOKUP($A29,'Return Data'!$B$7:$R$2292,14,0)</f>
        <v>16.486499999999999</v>
      </c>
      <c r="O29" s="66">
        <f>RANK(N29,N$8:N$33,0)</f>
        <v>22</v>
      </c>
      <c r="P29" s="65">
        <f>VLOOKUP($A29,'Return Data'!$B$7:$R$2292,15,0)</f>
        <v>12.756399999999999</v>
      </c>
      <c r="Q29" s="66">
        <f>RANK(P29,P$8:P$33,0)</f>
        <v>21</v>
      </c>
      <c r="R29" s="65">
        <f>VLOOKUP($A29,'Return Data'!$B$7:$R$2292,16,0)</f>
        <v>17.5307</v>
      </c>
      <c r="S29" s="67">
        <f t="shared" si="7"/>
        <v>19</v>
      </c>
    </row>
    <row r="30" spans="1:19" x14ac:dyDescent="0.3">
      <c r="A30" s="63" t="s">
        <v>1189</v>
      </c>
      <c r="B30" s="64">
        <f>VLOOKUP($A30,'Return Data'!$B$7:$R$2292,3,0)</f>
        <v>44530</v>
      </c>
      <c r="C30" s="65">
        <f>VLOOKUP($A30,'Return Data'!$B$7:$R$2292,4,0)</f>
        <v>262.1198</v>
      </c>
      <c r="D30" s="65">
        <f>VLOOKUP($A30,'Return Data'!$B$7:$R$2292,10,0)</f>
        <v>3.2679</v>
      </c>
      <c r="E30" s="66">
        <f t="shared" si="0"/>
        <v>18</v>
      </c>
      <c r="F30" s="65">
        <f>VLOOKUP($A30,'Return Data'!$B$7:$R$2292,11,0)</f>
        <v>17.7727</v>
      </c>
      <c r="G30" s="66">
        <f t="shared" si="11"/>
        <v>12</v>
      </c>
      <c r="H30" s="65">
        <f>VLOOKUP($A30,'Return Data'!$B$7:$R$2292,12,0)</f>
        <v>27.590599999999998</v>
      </c>
      <c r="I30" s="66">
        <f t="shared" si="12"/>
        <v>16</v>
      </c>
      <c r="J30" s="65">
        <f>VLOOKUP($A30,'Return Data'!$B$7:$R$2292,13,0)</f>
        <v>46.072800000000001</v>
      </c>
      <c r="K30" s="66">
        <f t="shared" si="8"/>
        <v>18</v>
      </c>
      <c r="L30" s="65">
        <f>VLOOKUP($A30,'Return Data'!$B$7:$R$2292,17,0)</f>
        <v>32.125500000000002</v>
      </c>
      <c r="M30" s="66">
        <f>RANK(L30,L$8:L$33,0)</f>
        <v>13</v>
      </c>
      <c r="N30" s="65">
        <f>VLOOKUP($A30,'Return Data'!$B$7:$R$2292,14,0)</f>
        <v>25.133900000000001</v>
      </c>
      <c r="O30" s="66">
        <f>RANK(N30,N$8:N$33,0)</f>
        <v>8</v>
      </c>
      <c r="P30" s="65">
        <f>VLOOKUP($A30,'Return Data'!$B$7:$R$2292,15,0)</f>
        <v>19.4909</v>
      </c>
      <c r="Q30" s="66">
        <f>RANK(P30,P$8:P$33,0)</f>
        <v>7</v>
      </c>
      <c r="R30" s="65">
        <f>VLOOKUP($A30,'Return Data'!$B$7:$R$2292,16,0)</f>
        <v>20.607099999999999</v>
      </c>
      <c r="S30" s="67">
        <f t="shared" si="7"/>
        <v>12</v>
      </c>
    </row>
    <row r="31" spans="1:19" x14ac:dyDescent="0.3">
      <c r="A31" s="63" t="s">
        <v>1190</v>
      </c>
      <c r="B31" s="64">
        <f>VLOOKUP($A31,'Return Data'!$B$7:$R$2292,3,0)</f>
        <v>44530</v>
      </c>
      <c r="C31" s="65">
        <f>VLOOKUP($A31,'Return Data'!$B$7:$R$2292,4,0)</f>
        <v>74.53</v>
      </c>
      <c r="D31" s="65">
        <f>VLOOKUP($A31,'Return Data'!$B$7:$R$2292,10,0)</f>
        <v>1.7197</v>
      </c>
      <c r="E31" s="66">
        <f t="shared" si="0"/>
        <v>22</v>
      </c>
      <c r="F31" s="65">
        <f>VLOOKUP($A31,'Return Data'!$B$7:$R$2292,11,0)</f>
        <v>9.1374999999999993</v>
      </c>
      <c r="G31" s="66">
        <f t="shared" si="11"/>
        <v>26</v>
      </c>
      <c r="H31" s="65">
        <f>VLOOKUP($A31,'Return Data'!$B$7:$R$2292,12,0)</f>
        <v>19.7654</v>
      </c>
      <c r="I31" s="66">
        <f t="shared" si="12"/>
        <v>26</v>
      </c>
      <c r="J31" s="65">
        <f>VLOOKUP($A31,'Return Data'!$B$7:$R$2292,13,0)</f>
        <v>37.712499999999999</v>
      </c>
      <c r="K31" s="66">
        <f t="shared" si="8"/>
        <v>23</v>
      </c>
      <c r="L31" s="65">
        <f>VLOOKUP($A31,'Return Data'!$B$7:$R$2292,17,0)</f>
        <v>28.734100000000002</v>
      </c>
      <c r="M31" s="66">
        <f>RANK(L31,L$8:L$33,0)</f>
        <v>19</v>
      </c>
      <c r="N31" s="65">
        <f>VLOOKUP($A31,'Return Data'!$B$7:$R$2292,14,0)</f>
        <v>20.064299999999999</v>
      </c>
      <c r="O31" s="66">
        <f>RANK(N31,N$8:N$33,0)</f>
        <v>17</v>
      </c>
      <c r="P31" s="65">
        <f>VLOOKUP($A31,'Return Data'!$B$7:$R$2292,15,0)</f>
        <v>17.234999999999999</v>
      </c>
      <c r="Q31" s="66">
        <f>RANK(P31,P$8:P$33,0)</f>
        <v>13</v>
      </c>
      <c r="R31" s="65">
        <f>VLOOKUP($A31,'Return Data'!$B$7:$R$2292,16,0)</f>
        <v>17.485700000000001</v>
      </c>
      <c r="S31" s="67">
        <f t="shared" si="7"/>
        <v>20</v>
      </c>
    </row>
    <row r="32" spans="1:19" x14ac:dyDescent="0.3">
      <c r="A32" s="63" t="s">
        <v>1192</v>
      </c>
      <c r="B32" s="64">
        <f>VLOOKUP($A32,'Return Data'!$B$7:$R$2292,3,0)</f>
        <v>44530</v>
      </c>
      <c r="C32" s="65">
        <f>VLOOKUP($A32,'Return Data'!$B$7:$R$2292,4,0)</f>
        <v>27.89</v>
      </c>
      <c r="D32" s="65">
        <f>VLOOKUP($A32,'Return Data'!$B$7:$R$2292,10,0)</f>
        <v>4.8102</v>
      </c>
      <c r="E32" s="66">
        <f t="shared" si="0"/>
        <v>9</v>
      </c>
      <c r="F32" s="65">
        <f>VLOOKUP($A32,'Return Data'!$B$7:$R$2292,11,0)</f>
        <v>23.790500000000002</v>
      </c>
      <c r="G32" s="66">
        <f t="shared" si="11"/>
        <v>4</v>
      </c>
      <c r="H32" s="65">
        <f>VLOOKUP($A32,'Return Data'!$B$7:$R$2292,12,0)</f>
        <v>34.151000000000003</v>
      </c>
      <c r="I32" s="66">
        <f t="shared" si="12"/>
        <v>6</v>
      </c>
      <c r="J32" s="65"/>
      <c r="K32" s="66"/>
      <c r="L32" s="65"/>
      <c r="M32" s="66"/>
      <c r="N32" s="65"/>
      <c r="O32" s="66"/>
      <c r="P32" s="65"/>
      <c r="Q32" s="66"/>
      <c r="R32" s="65">
        <f>VLOOKUP($A32,'Return Data'!$B$7:$R$2292,16,0)</f>
        <v>83.448800000000006</v>
      </c>
      <c r="S32" s="67">
        <f t="shared" si="7"/>
        <v>1</v>
      </c>
    </row>
    <row r="33" spans="1:19" x14ac:dyDescent="0.3">
      <c r="A33" s="63" t="s">
        <v>1933</v>
      </c>
      <c r="B33" s="64">
        <f>VLOOKUP($A33,'Return Data'!$B$7:$R$2292,3,0)</f>
        <v>44530</v>
      </c>
      <c r="C33" s="65">
        <f>VLOOKUP($A33,'Return Data'!$B$7:$R$2292,4,0)</f>
        <v>199.40950000000001</v>
      </c>
      <c r="D33" s="65">
        <f>VLOOKUP($A33,'Return Data'!$B$7:$R$2292,10,0)</f>
        <v>4.7141999999999999</v>
      </c>
      <c r="E33" s="66">
        <f t="shared" si="0"/>
        <v>10</v>
      </c>
      <c r="F33" s="65">
        <f>VLOOKUP($A33,'Return Data'!$B$7:$R$2292,11,0)</f>
        <v>19.885200000000001</v>
      </c>
      <c r="G33" s="66">
        <f t="shared" si="11"/>
        <v>9</v>
      </c>
      <c r="H33" s="65">
        <f>VLOOKUP($A33,'Return Data'!$B$7:$R$2292,12,0)</f>
        <v>29.384899999999998</v>
      </c>
      <c r="I33" s="66">
        <f t="shared" si="12"/>
        <v>11</v>
      </c>
      <c r="J33" s="65">
        <f>VLOOKUP($A33,'Return Data'!$B$7:$R$2292,13,0)</f>
        <v>50.096600000000002</v>
      </c>
      <c r="K33" s="66">
        <f>RANK(J33,J$8:J$33,0)</f>
        <v>15</v>
      </c>
      <c r="L33" s="65">
        <f>VLOOKUP($A33,'Return Data'!$B$7:$R$2292,17,0)</f>
        <v>37.764699999999998</v>
      </c>
      <c r="M33" s="66">
        <f>RANK(L33,L$8:L$33,0)</f>
        <v>5</v>
      </c>
      <c r="N33" s="65">
        <f>VLOOKUP($A33,'Return Data'!$B$7:$R$2292,14,0)</f>
        <v>24.213899999999999</v>
      </c>
      <c r="O33" s="66">
        <f>RANK(N33,N$8:N$33,0)</f>
        <v>13</v>
      </c>
      <c r="P33" s="65">
        <f>VLOOKUP($A33,'Return Data'!$B$7:$R$2292,15,0)</f>
        <v>17.756900000000002</v>
      </c>
      <c r="Q33" s="66">
        <f>RANK(P33,P$8:P$33,0)</f>
        <v>11</v>
      </c>
      <c r="R33" s="65">
        <f>VLOOKUP($A33,'Return Data'!$B$7:$R$2292,16,0)</f>
        <v>21.034300000000002</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4.5232884615384616</v>
      </c>
      <c r="E35" s="74"/>
      <c r="F35" s="75">
        <f>AVERAGE(F8:F33)</f>
        <v>18.02057692307692</v>
      </c>
      <c r="G35" s="74"/>
      <c r="H35" s="75">
        <f>AVERAGE(H8:H33)</f>
        <v>28.836338461538464</v>
      </c>
      <c r="I35" s="74"/>
      <c r="J35" s="75">
        <f>AVERAGE(J8:J33)</f>
        <v>50.533876000000006</v>
      </c>
      <c r="K35" s="74"/>
      <c r="L35" s="75">
        <f>AVERAGE(L8:L33)</f>
        <v>33.650052173913046</v>
      </c>
      <c r="M35" s="74"/>
      <c r="N35" s="75">
        <f>AVERAGE(N8:N33)</f>
        <v>23.709890909090905</v>
      </c>
      <c r="O35" s="74"/>
      <c r="P35" s="75">
        <f>AVERAGE(P8:P33)</f>
        <v>18.314204761904769</v>
      </c>
      <c r="Q35" s="74"/>
      <c r="R35" s="75">
        <f>AVERAGE(R8:R33)</f>
        <v>22.962861538461539</v>
      </c>
      <c r="S35" s="76"/>
    </row>
    <row r="36" spans="1:19" x14ac:dyDescent="0.3">
      <c r="A36" s="73" t="s">
        <v>28</v>
      </c>
      <c r="B36" s="74"/>
      <c r="C36" s="74"/>
      <c r="D36" s="75">
        <f>MIN(D8:D33)</f>
        <v>0.4289</v>
      </c>
      <c r="E36" s="74"/>
      <c r="F36" s="75">
        <f>MIN(F8:F33)</f>
        <v>9.1374999999999993</v>
      </c>
      <c r="G36" s="74"/>
      <c r="H36" s="75">
        <f>MIN(H8:H33)</f>
        <v>19.7654</v>
      </c>
      <c r="I36" s="74"/>
      <c r="J36" s="75">
        <f>MIN(J8:J33)</f>
        <v>30.783000000000001</v>
      </c>
      <c r="K36" s="74"/>
      <c r="L36" s="75">
        <f>MIN(L8:L33)</f>
        <v>23.809200000000001</v>
      </c>
      <c r="M36" s="74"/>
      <c r="N36" s="75">
        <f>MIN(N8:N33)</f>
        <v>16.486499999999999</v>
      </c>
      <c r="O36" s="74"/>
      <c r="P36" s="75">
        <f>MIN(P8:P33)</f>
        <v>12.756399999999999</v>
      </c>
      <c r="Q36" s="74"/>
      <c r="R36" s="75">
        <f>MIN(R8:R33)</f>
        <v>10.8948</v>
      </c>
      <c r="S36" s="76"/>
    </row>
    <row r="37" spans="1:19" ht="15" thickBot="1" x14ac:dyDescent="0.35">
      <c r="A37" s="77" t="s">
        <v>29</v>
      </c>
      <c r="B37" s="78"/>
      <c r="C37" s="78"/>
      <c r="D37" s="79">
        <f>MAX(D8:D33)</f>
        <v>12.351699999999999</v>
      </c>
      <c r="E37" s="78"/>
      <c r="F37" s="79">
        <f>MAX(F8:F33)</f>
        <v>29.7197</v>
      </c>
      <c r="G37" s="78"/>
      <c r="H37" s="79">
        <f>MAX(H8:H33)</f>
        <v>47.650199999999998</v>
      </c>
      <c r="I37" s="78"/>
      <c r="J37" s="79">
        <f>MAX(J8:J33)</f>
        <v>69.764399999999995</v>
      </c>
      <c r="K37" s="78"/>
      <c r="L37" s="79">
        <f>MAX(L8:L33)</f>
        <v>56.1434</v>
      </c>
      <c r="M37" s="78"/>
      <c r="N37" s="79">
        <f>MAX(N8:N33)</f>
        <v>36.157600000000002</v>
      </c>
      <c r="O37" s="78"/>
      <c r="P37" s="79">
        <f>MAX(P8:P33)</f>
        <v>24.124300000000002</v>
      </c>
      <c r="Q37" s="78"/>
      <c r="R37" s="79">
        <f>MAX(R8:R33)</f>
        <v>83.448800000000006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1144</v>
      </c>
      <c r="B8" s="64">
        <f>VLOOKUP($A8,'Return Data'!$B$7:$R$2292,3,0)</f>
        <v>44530</v>
      </c>
      <c r="C8" s="65">
        <f>VLOOKUP($A8,'Return Data'!$B$7:$R$2292,4,0)</f>
        <v>462.83</v>
      </c>
      <c r="D8" s="65">
        <f>VLOOKUP($A8,'Return Data'!$B$7:$R$2292,10,0)</f>
        <v>6.2511000000000001</v>
      </c>
      <c r="E8" s="66">
        <f t="shared" ref="E8:E33" si="0">RANK(D8,D$8:D$33,0)</f>
        <v>6</v>
      </c>
      <c r="F8" s="65">
        <f>VLOOKUP($A8,'Return Data'!$B$7:$R$2292,11,0)</f>
        <v>23.303000000000001</v>
      </c>
      <c r="G8" s="66">
        <f t="shared" ref="G8:G25" si="1">RANK(F8,F$8:F$33,0)</f>
        <v>3</v>
      </c>
      <c r="H8" s="65">
        <f>VLOOKUP($A8,'Return Data'!$B$7:$R$2292,12,0)</f>
        <v>34.079799999999999</v>
      </c>
      <c r="I8" s="66">
        <f t="shared" ref="I8:I25" si="2">RANK(H8,H$8:H$33,0)</f>
        <v>5</v>
      </c>
      <c r="J8" s="65">
        <f>VLOOKUP($A8,'Return Data'!$B$7:$R$2292,13,0)</f>
        <v>54.989600000000003</v>
      </c>
      <c r="K8" s="66">
        <f t="shared" ref="K8:K21" si="3">RANK(J8,J$8:J$33,0)</f>
        <v>7</v>
      </c>
      <c r="L8" s="65">
        <f>VLOOKUP($A8,'Return Data'!$B$7:$R$2292,17,0)</f>
        <v>29.8841</v>
      </c>
      <c r="M8" s="66">
        <f t="shared" ref="M8:M21" si="4">RANK(L8,L$8:L$33,0)</f>
        <v>14</v>
      </c>
      <c r="N8" s="65">
        <f>VLOOKUP($A8,'Return Data'!$B$7:$R$2292,14,0)</f>
        <v>18.085899999999999</v>
      </c>
      <c r="O8" s="66">
        <f t="shared" ref="O8:O20" si="5">RANK(N8,N$8:N$33,0)</f>
        <v>18</v>
      </c>
      <c r="P8" s="65">
        <f>VLOOKUP($A8,'Return Data'!$B$7:$R$2292,15,0)</f>
        <v>13.507899999999999</v>
      </c>
      <c r="Q8" s="66">
        <f t="shared" ref="Q8:Q16" si="6">RANK(P8,P$8:P$33,0)</f>
        <v>20</v>
      </c>
      <c r="R8" s="65">
        <f>VLOOKUP($A8,'Return Data'!$B$7:$R$2292,16,0)</f>
        <v>22.1419</v>
      </c>
      <c r="S8" s="67">
        <f t="shared" ref="S8:S33" si="7">RANK(R8,R$8:R$33,0)</f>
        <v>6</v>
      </c>
    </row>
    <row r="9" spans="1:20" x14ac:dyDescent="0.3">
      <c r="A9" s="63" t="s">
        <v>1147</v>
      </c>
      <c r="B9" s="64">
        <f>VLOOKUP($A9,'Return Data'!$B$7:$R$2292,3,0)</f>
        <v>44530</v>
      </c>
      <c r="C9" s="65">
        <f>VLOOKUP($A9,'Return Data'!$B$7:$R$2292,4,0)</f>
        <v>68.72</v>
      </c>
      <c r="D9" s="65">
        <f>VLOOKUP($A9,'Return Data'!$B$7:$R$2292,10,0)</f>
        <v>3.2141999999999999</v>
      </c>
      <c r="E9" s="66">
        <f t="shared" si="0"/>
        <v>15</v>
      </c>
      <c r="F9" s="65">
        <f>VLOOKUP($A9,'Return Data'!$B$7:$R$2292,11,0)</f>
        <v>19.264099999999999</v>
      </c>
      <c r="G9" s="66">
        <f t="shared" si="1"/>
        <v>10</v>
      </c>
      <c r="H9" s="65">
        <f>VLOOKUP($A9,'Return Data'!$B$7:$R$2292,12,0)</f>
        <v>28.5928</v>
      </c>
      <c r="I9" s="66">
        <f t="shared" si="2"/>
        <v>9</v>
      </c>
      <c r="J9" s="65">
        <f>VLOOKUP($A9,'Return Data'!$B$7:$R$2292,13,0)</f>
        <v>44.157800000000002</v>
      </c>
      <c r="K9" s="66">
        <f t="shared" si="3"/>
        <v>18</v>
      </c>
      <c r="L9" s="65">
        <f>VLOOKUP($A9,'Return Data'!$B$7:$R$2292,17,0)</f>
        <v>31.4847</v>
      </c>
      <c r="M9" s="66">
        <f t="shared" si="4"/>
        <v>11</v>
      </c>
      <c r="N9" s="65">
        <f>VLOOKUP($A9,'Return Data'!$B$7:$R$2292,14,0)</f>
        <v>25.770800000000001</v>
      </c>
      <c r="O9" s="66">
        <f t="shared" si="5"/>
        <v>4</v>
      </c>
      <c r="P9" s="65">
        <f>VLOOKUP($A9,'Return Data'!$B$7:$R$2292,15,0)</f>
        <v>22.596399999999999</v>
      </c>
      <c r="Q9" s="66">
        <f t="shared" si="6"/>
        <v>1</v>
      </c>
      <c r="R9" s="65">
        <f>VLOOKUP($A9,'Return Data'!$B$7:$R$2292,16,0)</f>
        <v>19.560099999999998</v>
      </c>
      <c r="S9" s="67">
        <f t="shared" si="7"/>
        <v>9</v>
      </c>
    </row>
    <row r="10" spans="1:20" x14ac:dyDescent="0.3">
      <c r="A10" s="63" t="s">
        <v>1148</v>
      </c>
      <c r="B10" s="64">
        <f>VLOOKUP($A10,'Return Data'!$B$7:$R$2292,3,0)</f>
        <v>44530</v>
      </c>
      <c r="C10" s="65">
        <f>VLOOKUP($A10,'Return Data'!$B$7:$R$2292,4,0)</f>
        <v>17.329999999999998</v>
      </c>
      <c r="D10" s="65">
        <f>VLOOKUP($A10,'Return Data'!$B$7:$R$2292,10,0)</f>
        <v>10.101699999999999</v>
      </c>
      <c r="E10" s="66">
        <f t="shared" si="0"/>
        <v>2</v>
      </c>
      <c r="F10" s="65">
        <f>VLOOKUP($A10,'Return Data'!$B$7:$R$2292,11,0)</f>
        <v>26.959700000000002</v>
      </c>
      <c r="G10" s="66">
        <f t="shared" si="1"/>
        <v>2</v>
      </c>
      <c r="H10" s="65">
        <f>VLOOKUP($A10,'Return Data'!$B$7:$R$2292,12,0)</f>
        <v>38.197800000000001</v>
      </c>
      <c r="I10" s="66">
        <f t="shared" si="2"/>
        <v>2</v>
      </c>
      <c r="J10" s="65">
        <f>VLOOKUP($A10,'Return Data'!$B$7:$R$2292,13,0)</f>
        <v>56.2669</v>
      </c>
      <c r="K10" s="66">
        <f t="shared" si="3"/>
        <v>4</v>
      </c>
      <c r="L10" s="65">
        <f>VLOOKUP($A10,'Return Data'!$B$7:$R$2292,17,0)</f>
        <v>40.601500000000001</v>
      </c>
      <c r="M10" s="66">
        <f t="shared" si="4"/>
        <v>3</v>
      </c>
      <c r="N10" s="65">
        <f>VLOOKUP($A10,'Return Data'!$B$7:$R$2292,14,0)</f>
        <v>26.379799999999999</v>
      </c>
      <c r="O10" s="66">
        <f t="shared" si="5"/>
        <v>3</v>
      </c>
      <c r="P10" s="65">
        <f>VLOOKUP($A10,'Return Data'!$B$7:$R$2292,15,0)</f>
        <v>18.0989</v>
      </c>
      <c r="Q10" s="66">
        <f t="shared" si="6"/>
        <v>9</v>
      </c>
      <c r="R10" s="65">
        <f>VLOOKUP($A10,'Return Data'!$B$7:$R$2292,16,0)</f>
        <v>5.0484</v>
      </c>
      <c r="S10" s="67">
        <f t="shared" si="7"/>
        <v>26</v>
      </c>
    </row>
    <row r="11" spans="1:20" x14ac:dyDescent="0.3">
      <c r="A11" s="63" t="s">
        <v>1150</v>
      </c>
      <c r="B11" s="64">
        <f>VLOOKUP($A11,'Return Data'!$B$7:$R$2292,3,0)</f>
        <v>44530</v>
      </c>
      <c r="C11" s="65">
        <f>VLOOKUP($A11,'Return Data'!$B$7:$R$2292,4,0)</f>
        <v>56.945999999999998</v>
      </c>
      <c r="D11" s="65">
        <f>VLOOKUP($A11,'Return Data'!$B$7:$R$2292,10,0)</f>
        <v>1.0773999999999999</v>
      </c>
      <c r="E11" s="66">
        <f t="shared" si="0"/>
        <v>24</v>
      </c>
      <c r="F11" s="65">
        <f>VLOOKUP($A11,'Return Data'!$B$7:$R$2292,11,0)</f>
        <v>15.696899999999999</v>
      </c>
      <c r="G11" s="66">
        <f t="shared" si="1"/>
        <v>17</v>
      </c>
      <c r="H11" s="65">
        <f>VLOOKUP($A11,'Return Data'!$B$7:$R$2292,12,0)</f>
        <v>24.290099999999999</v>
      </c>
      <c r="I11" s="66">
        <f t="shared" si="2"/>
        <v>19</v>
      </c>
      <c r="J11" s="65">
        <f>VLOOKUP($A11,'Return Data'!$B$7:$R$2292,13,0)</f>
        <v>49.441000000000003</v>
      </c>
      <c r="K11" s="66">
        <f t="shared" si="3"/>
        <v>14</v>
      </c>
      <c r="L11" s="65">
        <f>VLOOKUP($A11,'Return Data'!$B$7:$R$2292,17,0)</f>
        <v>32.185600000000001</v>
      </c>
      <c r="M11" s="66">
        <f t="shared" si="4"/>
        <v>10</v>
      </c>
      <c r="N11" s="65">
        <f>VLOOKUP($A11,'Return Data'!$B$7:$R$2292,14,0)</f>
        <v>23.254899999999999</v>
      </c>
      <c r="O11" s="66">
        <f t="shared" si="5"/>
        <v>10</v>
      </c>
      <c r="P11" s="65">
        <f>VLOOKUP($A11,'Return Data'!$B$7:$R$2292,15,0)</f>
        <v>16.471699999999998</v>
      </c>
      <c r="Q11" s="66">
        <f t="shared" si="6"/>
        <v>12</v>
      </c>
      <c r="R11" s="65">
        <f>VLOOKUP($A11,'Return Data'!$B$7:$R$2292,16,0)</f>
        <v>11.8028</v>
      </c>
      <c r="S11" s="67">
        <f t="shared" si="7"/>
        <v>23</v>
      </c>
    </row>
    <row r="12" spans="1:20" x14ac:dyDescent="0.3">
      <c r="A12" s="63" t="s">
        <v>1153</v>
      </c>
      <c r="B12" s="64">
        <f>VLOOKUP($A12,'Return Data'!$B$7:$R$2292,3,0)</f>
        <v>44530</v>
      </c>
      <c r="C12" s="65">
        <f>VLOOKUP($A12,'Return Data'!$B$7:$R$2292,4,0)</f>
        <v>89.393000000000001</v>
      </c>
      <c r="D12" s="65">
        <f>VLOOKUP($A12,'Return Data'!$B$7:$R$2292,10,0)</f>
        <v>0.18160000000000001</v>
      </c>
      <c r="E12" s="66">
        <f t="shared" si="0"/>
        <v>26</v>
      </c>
      <c r="F12" s="65">
        <f>VLOOKUP($A12,'Return Data'!$B$7:$R$2292,11,0)</f>
        <v>9.1210000000000004</v>
      </c>
      <c r="G12" s="66">
        <f t="shared" si="1"/>
        <v>25</v>
      </c>
      <c r="H12" s="65">
        <f>VLOOKUP($A12,'Return Data'!$B$7:$R$2292,12,0)</f>
        <v>19.022400000000001</v>
      </c>
      <c r="I12" s="66">
        <f t="shared" si="2"/>
        <v>25</v>
      </c>
      <c r="J12" s="65">
        <f>VLOOKUP($A12,'Return Data'!$B$7:$R$2292,13,0)</f>
        <v>29.4969</v>
      </c>
      <c r="K12" s="66">
        <f t="shared" si="3"/>
        <v>25</v>
      </c>
      <c r="L12" s="65">
        <f>VLOOKUP($A12,'Return Data'!$B$7:$R$2292,17,0)</f>
        <v>25.732399999999998</v>
      </c>
      <c r="M12" s="66">
        <f t="shared" si="4"/>
        <v>20</v>
      </c>
      <c r="N12" s="65">
        <f>VLOOKUP($A12,'Return Data'!$B$7:$R$2292,14,0)</f>
        <v>20.148199999999999</v>
      </c>
      <c r="O12" s="66">
        <f t="shared" si="5"/>
        <v>14</v>
      </c>
      <c r="P12" s="65">
        <f>VLOOKUP($A12,'Return Data'!$B$7:$R$2292,15,0)</f>
        <v>15.8896</v>
      </c>
      <c r="Q12" s="66">
        <f t="shared" si="6"/>
        <v>14</v>
      </c>
      <c r="R12" s="65">
        <f>VLOOKUP($A12,'Return Data'!$B$7:$R$2292,16,0)</f>
        <v>15.6617</v>
      </c>
      <c r="S12" s="67">
        <f t="shared" si="7"/>
        <v>17</v>
      </c>
    </row>
    <row r="13" spans="1:20" x14ac:dyDescent="0.3">
      <c r="A13" s="63" t="s">
        <v>1155</v>
      </c>
      <c r="B13" s="64">
        <f>VLOOKUP($A13,'Return Data'!$B$7:$R$2292,3,0)</f>
        <v>44530</v>
      </c>
      <c r="C13" s="65">
        <f>VLOOKUP($A13,'Return Data'!$B$7:$R$2292,4,0)</f>
        <v>49.335999999999999</v>
      </c>
      <c r="D13" s="65">
        <f>VLOOKUP($A13,'Return Data'!$B$7:$R$2292,10,0)</f>
        <v>3.8106</v>
      </c>
      <c r="E13" s="66">
        <f t="shared" si="0"/>
        <v>13</v>
      </c>
      <c r="F13" s="65">
        <f>VLOOKUP($A13,'Return Data'!$B$7:$R$2292,11,0)</f>
        <v>16.5977</v>
      </c>
      <c r="G13" s="66">
        <f t="shared" si="1"/>
        <v>13</v>
      </c>
      <c r="H13" s="65">
        <f>VLOOKUP($A13,'Return Data'!$B$7:$R$2292,12,0)</f>
        <v>26.739799999999999</v>
      </c>
      <c r="I13" s="66">
        <f t="shared" si="2"/>
        <v>15</v>
      </c>
      <c r="J13" s="65">
        <f>VLOOKUP($A13,'Return Data'!$B$7:$R$2292,13,0)</f>
        <v>51.732999999999997</v>
      </c>
      <c r="K13" s="66">
        <f t="shared" si="3"/>
        <v>10</v>
      </c>
      <c r="L13" s="65">
        <f>VLOOKUP($A13,'Return Data'!$B$7:$R$2292,17,0)</f>
        <v>35.224800000000002</v>
      </c>
      <c r="M13" s="66">
        <f t="shared" si="4"/>
        <v>6</v>
      </c>
      <c r="N13" s="65">
        <f>VLOOKUP($A13,'Return Data'!$B$7:$R$2292,14,0)</f>
        <v>25.022400000000001</v>
      </c>
      <c r="O13" s="66">
        <f t="shared" si="5"/>
        <v>7</v>
      </c>
      <c r="P13" s="65">
        <f>VLOOKUP($A13,'Return Data'!$B$7:$R$2292,15,0)</f>
        <v>18.939499999999999</v>
      </c>
      <c r="Q13" s="66">
        <f t="shared" si="6"/>
        <v>4</v>
      </c>
      <c r="R13" s="65">
        <f>VLOOKUP($A13,'Return Data'!$B$7:$R$2292,16,0)</f>
        <v>12.131</v>
      </c>
      <c r="S13" s="67">
        <f t="shared" si="7"/>
        <v>22</v>
      </c>
    </row>
    <row r="14" spans="1:20" x14ac:dyDescent="0.3">
      <c r="A14" s="63" t="s">
        <v>1156</v>
      </c>
      <c r="B14" s="64">
        <f>VLOOKUP($A14,'Return Data'!$B$7:$R$2292,3,0)</f>
        <v>44530</v>
      </c>
      <c r="C14" s="65">
        <f>VLOOKUP($A14,'Return Data'!$B$7:$R$2292,4,0)</f>
        <v>1490.0630000000001</v>
      </c>
      <c r="D14" s="65">
        <f>VLOOKUP($A14,'Return Data'!$B$7:$R$2292,10,0)</f>
        <v>1.6688000000000001</v>
      </c>
      <c r="E14" s="66">
        <f t="shared" si="0"/>
        <v>21</v>
      </c>
      <c r="F14" s="65">
        <f>VLOOKUP($A14,'Return Data'!$B$7:$R$2292,11,0)</f>
        <v>12.4217</v>
      </c>
      <c r="G14" s="66">
        <f t="shared" si="1"/>
        <v>23</v>
      </c>
      <c r="H14" s="65">
        <f>VLOOKUP($A14,'Return Data'!$B$7:$R$2292,12,0)</f>
        <v>19.0565</v>
      </c>
      <c r="I14" s="66">
        <f t="shared" si="2"/>
        <v>24</v>
      </c>
      <c r="J14" s="65">
        <f>VLOOKUP($A14,'Return Data'!$B$7:$R$2292,13,0)</f>
        <v>37.643799999999999</v>
      </c>
      <c r="K14" s="66">
        <f t="shared" si="3"/>
        <v>22</v>
      </c>
      <c r="L14" s="65">
        <f>VLOOKUP($A14,'Return Data'!$B$7:$R$2292,17,0)</f>
        <v>24.065200000000001</v>
      </c>
      <c r="M14" s="66">
        <f t="shared" si="4"/>
        <v>21</v>
      </c>
      <c r="N14" s="65">
        <f>VLOOKUP($A14,'Return Data'!$B$7:$R$2292,14,0)</f>
        <v>17.968800000000002</v>
      </c>
      <c r="O14" s="66">
        <f t="shared" si="5"/>
        <v>19</v>
      </c>
      <c r="P14" s="65">
        <f>VLOOKUP($A14,'Return Data'!$B$7:$R$2292,15,0)</f>
        <v>14.7761</v>
      </c>
      <c r="Q14" s="66">
        <f t="shared" si="6"/>
        <v>17</v>
      </c>
      <c r="R14" s="65">
        <f>VLOOKUP($A14,'Return Data'!$B$7:$R$2292,16,0)</f>
        <v>19.555299999999999</v>
      </c>
      <c r="S14" s="67">
        <f t="shared" si="7"/>
        <v>10</v>
      </c>
    </row>
    <row r="15" spans="1:20" x14ac:dyDescent="0.3">
      <c r="A15" s="63" t="s">
        <v>1158</v>
      </c>
      <c r="B15" s="64">
        <f>VLOOKUP($A15,'Return Data'!$B$7:$R$2292,3,0)</f>
        <v>44530</v>
      </c>
      <c r="C15" s="65">
        <f>VLOOKUP($A15,'Return Data'!$B$7:$R$2292,4,0)</f>
        <v>89.253</v>
      </c>
      <c r="D15" s="65">
        <f>VLOOKUP($A15,'Return Data'!$B$7:$R$2292,10,0)</f>
        <v>2.9304000000000001</v>
      </c>
      <c r="E15" s="66">
        <f t="shared" si="0"/>
        <v>19</v>
      </c>
      <c r="F15" s="65">
        <f>VLOOKUP($A15,'Return Data'!$B$7:$R$2292,11,0)</f>
        <v>12.832800000000001</v>
      </c>
      <c r="G15" s="66">
        <f t="shared" si="1"/>
        <v>22</v>
      </c>
      <c r="H15" s="65">
        <f>VLOOKUP($A15,'Return Data'!$B$7:$R$2292,12,0)</f>
        <v>22.9787</v>
      </c>
      <c r="I15" s="66">
        <f t="shared" si="2"/>
        <v>20</v>
      </c>
      <c r="J15" s="65">
        <f>VLOOKUP($A15,'Return Data'!$B$7:$R$2292,13,0)</f>
        <v>43.722299999999997</v>
      </c>
      <c r="K15" s="66">
        <f t="shared" si="3"/>
        <v>19</v>
      </c>
      <c r="L15" s="65">
        <f>VLOOKUP($A15,'Return Data'!$B$7:$R$2292,17,0)</f>
        <v>29.141500000000001</v>
      </c>
      <c r="M15" s="66">
        <f t="shared" si="4"/>
        <v>15</v>
      </c>
      <c r="N15" s="65">
        <f>VLOOKUP($A15,'Return Data'!$B$7:$R$2292,14,0)</f>
        <v>19.648499999999999</v>
      </c>
      <c r="O15" s="66">
        <f t="shared" si="5"/>
        <v>15</v>
      </c>
      <c r="P15" s="65">
        <f>VLOOKUP($A15,'Return Data'!$B$7:$R$2292,15,0)</f>
        <v>15.3148</v>
      </c>
      <c r="Q15" s="66">
        <f t="shared" si="6"/>
        <v>16</v>
      </c>
      <c r="R15" s="65">
        <f>VLOOKUP($A15,'Return Data'!$B$7:$R$2292,16,0)</f>
        <v>16.363099999999999</v>
      </c>
      <c r="S15" s="67">
        <f t="shared" si="7"/>
        <v>14</v>
      </c>
    </row>
    <row r="16" spans="1:20" x14ac:dyDescent="0.3">
      <c r="A16" s="63" t="s">
        <v>1160</v>
      </c>
      <c r="B16" s="64">
        <f>VLOOKUP($A16,'Return Data'!$B$7:$R$2292,3,0)</f>
        <v>44530</v>
      </c>
      <c r="C16" s="65">
        <f>VLOOKUP($A16,'Return Data'!$B$7:$R$2292,4,0)</f>
        <v>159.62</v>
      </c>
      <c r="D16" s="65">
        <f>VLOOKUP($A16,'Return Data'!$B$7:$R$2292,10,0)</f>
        <v>4.4702000000000002</v>
      </c>
      <c r="E16" s="66">
        <f t="shared" si="0"/>
        <v>9</v>
      </c>
      <c r="F16" s="65">
        <f>VLOOKUP($A16,'Return Data'!$B$7:$R$2292,11,0)</f>
        <v>15.3324</v>
      </c>
      <c r="G16" s="66">
        <f t="shared" si="1"/>
        <v>18</v>
      </c>
      <c r="H16" s="65">
        <f>VLOOKUP($A16,'Return Data'!$B$7:$R$2292,12,0)</f>
        <v>27.2379</v>
      </c>
      <c r="I16" s="66">
        <f t="shared" si="2"/>
        <v>14</v>
      </c>
      <c r="J16" s="65">
        <f>VLOOKUP($A16,'Return Data'!$B$7:$R$2292,13,0)</f>
        <v>50.499699999999997</v>
      </c>
      <c r="K16" s="66">
        <f t="shared" si="3"/>
        <v>13</v>
      </c>
      <c r="L16" s="65">
        <f>VLOOKUP($A16,'Return Data'!$B$7:$R$2292,17,0)</f>
        <v>29.098099999999999</v>
      </c>
      <c r="M16" s="66">
        <f t="shared" si="4"/>
        <v>16</v>
      </c>
      <c r="N16" s="65">
        <f>VLOOKUP($A16,'Return Data'!$B$7:$R$2292,14,0)</f>
        <v>19.577300000000001</v>
      </c>
      <c r="O16" s="66">
        <f t="shared" si="5"/>
        <v>16</v>
      </c>
      <c r="P16" s="65">
        <f>VLOOKUP($A16,'Return Data'!$B$7:$R$2292,15,0)</f>
        <v>16.118300000000001</v>
      </c>
      <c r="Q16" s="66">
        <f t="shared" si="6"/>
        <v>13</v>
      </c>
      <c r="R16" s="65">
        <f>VLOOKUP($A16,'Return Data'!$B$7:$R$2292,16,0)</f>
        <v>17.584599999999998</v>
      </c>
      <c r="S16" s="67">
        <f t="shared" si="7"/>
        <v>12</v>
      </c>
    </row>
    <row r="17" spans="1:19" x14ac:dyDescent="0.3">
      <c r="A17" s="63" t="s">
        <v>1162</v>
      </c>
      <c r="B17" s="64">
        <f>VLOOKUP($A17,'Return Data'!$B$7:$R$2292,3,0)</f>
        <v>44530</v>
      </c>
      <c r="C17" s="65">
        <f>VLOOKUP($A17,'Return Data'!$B$7:$R$2292,4,0)</f>
        <v>17.09</v>
      </c>
      <c r="D17" s="65">
        <f>VLOOKUP($A17,'Return Data'!$B$7:$R$2292,10,0)</f>
        <v>1.3041</v>
      </c>
      <c r="E17" s="66">
        <f t="shared" si="0"/>
        <v>23</v>
      </c>
      <c r="F17" s="65">
        <f>VLOOKUP($A17,'Return Data'!$B$7:$R$2292,11,0)</f>
        <v>14.8522</v>
      </c>
      <c r="G17" s="66">
        <f t="shared" si="1"/>
        <v>20</v>
      </c>
      <c r="H17" s="65">
        <f>VLOOKUP($A17,'Return Data'!$B$7:$R$2292,12,0)</f>
        <v>20.267399999999999</v>
      </c>
      <c r="I17" s="66">
        <f t="shared" si="2"/>
        <v>22</v>
      </c>
      <c r="J17" s="65">
        <f>VLOOKUP($A17,'Return Data'!$B$7:$R$2292,13,0)</f>
        <v>39.510199999999998</v>
      </c>
      <c r="K17" s="66">
        <f t="shared" si="3"/>
        <v>21</v>
      </c>
      <c r="L17" s="65">
        <f>VLOOKUP($A17,'Return Data'!$B$7:$R$2292,17,0)</f>
        <v>27.980399999999999</v>
      </c>
      <c r="M17" s="66">
        <f t="shared" si="4"/>
        <v>19</v>
      </c>
      <c r="N17" s="65">
        <f>VLOOKUP($A17,'Return Data'!$B$7:$R$2292,14,0)</f>
        <v>17.5379</v>
      </c>
      <c r="O17" s="66">
        <f t="shared" si="5"/>
        <v>20</v>
      </c>
      <c r="P17" s="65"/>
      <c r="Q17" s="66"/>
      <c r="R17" s="65">
        <f>VLOOKUP($A17,'Return Data'!$B$7:$R$2292,16,0)</f>
        <v>11.685</v>
      </c>
      <c r="S17" s="67">
        <f t="shared" si="7"/>
        <v>24</v>
      </c>
    </row>
    <row r="18" spans="1:19" x14ac:dyDescent="0.3">
      <c r="A18" s="63" t="s">
        <v>1164</v>
      </c>
      <c r="B18" s="64">
        <f>VLOOKUP($A18,'Return Data'!$B$7:$R$2292,3,0)</f>
        <v>44530</v>
      </c>
      <c r="C18" s="65">
        <f>VLOOKUP($A18,'Return Data'!$B$7:$R$2292,4,0)</f>
        <v>86.44</v>
      </c>
      <c r="D18" s="65">
        <f>VLOOKUP($A18,'Return Data'!$B$7:$R$2292,10,0)</f>
        <v>6.1395</v>
      </c>
      <c r="E18" s="66">
        <f t="shared" si="0"/>
        <v>7</v>
      </c>
      <c r="F18" s="65">
        <f>VLOOKUP($A18,'Return Data'!$B$7:$R$2292,11,0)</f>
        <v>17.942399999999999</v>
      </c>
      <c r="G18" s="66">
        <f t="shared" si="1"/>
        <v>11</v>
      </c>
      <c r="H18" s="65">
        <f>VLOOKUP($A18,'Return Data'!$B$7:$R$2292,12,0)</f>
        <v>25.384399999999999</v>
      </c>
      <c r="I18" s="66">
        <f t="shared" si="2"/>
        <v>18</v>
      </c>
      <c r="J18" s="65">
        <f>VLOOKUP($A18,'Return Data'!$B$7:$R$2292,13,0)</f>
        <v>45.767299999999999</v>
      </c>
      <c r="K18" s="66">
        <f t="shared" si="3"/>
        <v>16</v>
      </c>
      <c r="L18" s="65">
        <f>VLOOKUP($A18,'Return Data'!$B$7:$R$2292,17,0)</f>
        <v>32.1922</v>
      </c>
      <c r="M18" s="66">
        <f t="shared" si="4"/>
        <v>9</v>
      </c>
      <c r="N18" s="65">
        <f>VLOOKUP($A18,'Return Data'!$B$7:$R$2292,14,0)</f>
        <v>22.462199999999999</v>
      </c>
      <c r="O18" s="66">
        <f t="shared" si="5"/>
        <v>13</v>
      </c>
      <c r="P18" s="65">
        <f>VLOOKUP($A18,'Return Data'!$B$7:$R$2292,15,0)</f>
        <v>18.593800000000002</v>
      </c>
      <c r="Q18" s="66">
        <f>RANK(P18,P$8:P$33,0)</f>
        <v>5</v>
      </c>
      <c r="R18" s="65">
        <f>VLOOKUP($A18,'Return Data'!$B$7:$R$2292,16,0)</f>
        <v>15.888</v>
      </c>
      <c r="S18" s="67">
        <f t="shared" si="7"/>
        <v>16</v>
      </c>
    </row>
    <row r="19" spans="1:19" x14ac:dyDescent="0.3">
      <c r="A19" s="63" t="s">
        <v>1166</v>
      </c>
      <c r="B19" s="64">
        <f>VLOOKUP($A19,'Return Data'!$B$7:$R$2292,3,0)</f>
        <v>44530</v>
      </c>
      <c r="C19" s="65">
        <f>VLOOKUP($A19,'Return Data'!$B$7:$R$2292,4,0)</f>
        <v>71.013000000000005</v>
      </c>
      <c r="D19" s="65">
        <f>VLOOKUP($A19,'Return Data'!$B$7:$R$2292,10,0)</f>
        <v>3.9630000000000001</v>
      </c>
      <c r="E19" s="66">
        <f t="shared" si="0"/>
        <v>12</v>
      </c>
      <c r="F19" s="65">
        <f>VLOOKUP($A19,'Return Data'!$B$7:$R$2292,11,0)</f>
        <v>16.055199999999999</v>
      </c>
      <c r="G19" s="66">
        <f t="shared" si="1"/>
        <v>14</v>
      </c>
      <c r="H19" s="65">
        <f>VLOOKUP($A19,'Return Data'!$B$7:$R$2292,12,0)</f>
        <v>26.294699999999999</v>
      </c>
      <c r="I19" s="66">
        <f t="shared" si="2"/>
        <v>17</v>
      </c>
      <c r="J19" s="65">
        <f>VLOOKUP($A19,'Return Data'!$B$7:$R$2292,13,0)</f>
        <v>50.540599999999998</v>
      </c>
      <c r="K19" s="66">
        <f t="shared" si="3"/>
        <v>12</v>
      </c>
      <c r="L19" s="65">
        <f>VLOOKUP($A19,'Return Data'!$B$7:$R$2292,17,0)</f>
        <v>32.865499999999997</v>
      </c>
      <c r="M19" s="66">
        <f t="shared" si="4"/>
        <v>7</v>
      </c>
      <c r="N19" s="65">
        <f>VLOOKUP($A19,'Return Data'!$B$7:$R$2292,14,0)</f>
        <v>25.280100000000001</v>
      </c>
      <c r="O19" s="66">
        <f t="shared" si="5"/>
        <v>6</v>
      </c>
      <c r="P19" s="65">
        <f>VLOOKUP($A19,'Return Data'!$B$7:$R$2292,15,0)</f>
        <v>18.535900000000002</v>
      </c>
      <c r="Q19" s="66">
        <f>RANK(P19,P$8:P$33,0)</f>
        <v>6</v>
      </c>
      <c r="R19" s="65">
        <f>VLOOKUP($A19,'Return Data'!$B$7:$R$2292,16,0)</f>
        <v>14.2837</v>
      </c>
      <c r="S19" s="67">
        <f t="shared" si="7"/>
        <v>19</v>
      </c>
    </row>
    <row r="20" spans="1:19" x14ac:dyDescent="0.3">
      <c r="A20" s="63" t="s">
        <v>1169</v>
      </c>
      <c r="B20" s="64">
        <f>VLOOKUP($A20,'Return Data'!$B$7:$R$2292,3,0)</f>
        <v>44530</v>
      </c>
      <c r="C20" s="65">
        <f>VLOOKUP($A20,'Return Data'!$B$7:$R$2292,4,0)</f>
        <v>202.25</v>
      </c>
      <c r="D20" s="65">
        <f>VLOOKUP($A20,'Return Data'!$B$7:$R$2292,10,0)</f>
        <v>0.38219999999999998</v>
      </c>
      <c r="E20" s="66">
        <f t="shared" si="0"/>
        <v>25</v>
      </c>
      <c r="F20" s="65">
        <f>VLOOKUP($A20,'Return Data'!$B$7:$R$2292,11,0)</f>
        <v>10.579599999999999</v>
      </c>
      <c r="G20" s="66">
        <f t="shared" si="1"/>
        <v>24</v>
      </c>
      <c r="H20" s="65">
        <f>VLOOKUP($A20,'Return Data'!$B$7:$R$2292,12,0)</f>
        <v>18.872699999999998</v>
      </c>
      <c r="I20" s="66">
        <f t="shared" si="2"/>
        <v>26</v>
      </c>
      <c r="J20" s="65">
        <f>VLOOKUP($A20,'Return Data'!$B$7:$R$2292,13,0)</f>
        <v>33.331099999999999</v>
      </c>
      <c r="K20" s="66">
        <f t="shared" si="3"/>
        <v>24</v>
      </c>
      <c r="L20" s="65">
        <f>VLOOKUP($A20,'Return Data'!$B$7:$R$2292,17,0)</f>
        <v>23.4908</v>
      </c>
      <c r="M20" s="66">
        <f t="shared" si="4"/>
        <v>22</v>
      </c>
      <c r="N20" s="65">
        <f>VLOOKUP($A20,'Return Data'!$B$7:$R$2292,14,0)</f>
        <v>15.4564</v>
      </c>
      <c r="O20" s="66">
        <f t="shared" si="5"/>
        <v>22</v>
      </c>
      <c r="P20" s="65">
        <f>VLOOKUP($A20,'Return Data'!$B$7:$R$2292,15,0)</f>
        <v>14.731</v>
      </c>
      <c r="Q20" s="66">
        <f>RANK(P20,P$8:P$33,0)</f>
        <v>18</v>
      </c>
      <c r="R20" s="65">
        <f>VLOOKUP($A20,'Return Data'!$B$7:$R$2292,16,0)</f>
        <v>18.958500000000001</v>
      </c>
      <c r="S20" s="67">
        <f t="shared" si="7"/>
        <v>11</v>
      </c>
    </row>
    <row r="21" spans="1:19" x14ac:dyDescent="0.3">
      <c r="A21" s="63" t="s">
        <v>1171</v>
      </c>
      <c r="B21" s="64">
        <f>VLOOKUP($A21,'Return Data'!$B$7:$R$2292,3,0)</f>
        <v>44530</v>
      </c>
      <c r="C21" s="65">
        <f>VLOOKUP($A21,'Return Data'!$B$7:$R$2292,4,0)</f>
        <v>16.7898</v>
      </c>
      <c r="D21" s="65">
        <f>VLOOKUP($A21,'Return Data'!$B$7:$R$2292,10,0)</f>
        <v>2.9872000000000001</v>
      </c>
      <c r="E21" s="66">
        <f t="shared" si="0"/>
        <v>17</v>
      </c>
      <c r="F21" s="65">
        <f>VLOOKUP($A21,'Return Data'!$B$7:$R$2292,11,0)</f>
        <v>13.368</v>
      </c>
      <c r="G21" s="66">
        <f t="shared" si="1"/>
        <v>21</v>
      </c>
      <c r="H21" s="65">
        <f>VLOOKUP($A21,'Return Data'!$B$7:$R$2292,12,0)</f>
        <v>27.254300000000001</v>
      </c>
      <c r="I21" s="66">
        <f t="shared" si="2"/>
        <v>13</v>
      </c>
      <c r="J21" s="65">
        <f>VLOOKUP($A21,'Return Data'!$B$7:$R$2292,13,0)</f>
        <v>53.3245</v>
      </c>
      <c r="K21" s="66">
        <f t="shared" si="3"/>
        <v>8</v>
      </c>
      <c r="L21" s="65">
        <f>VLOOKUP($A21,'Return Data'!$B$7:$R$2292,17,0)</f>
        <v>31.185099999999998</v>
      </c>
      <c r="M21" s="66">
        <f t="shared" si="4"/>
        <v>12</v>
      </c>
      <c r="N21" s="65"/>
      <c r="O21" s="66"/>
      <c r="P21" s="65"/>
      <c r="Q21" s="66"/>
      <c r="R21" s="65">
        <f>VLOOKUP($A21,'Return Data'!$B$7:$R$2292,16,0)</f>
        <v>14.465</v>
      </c>
      <c r="S21" s="67">
        <f t="shared" si="7"/>
        <v>18</v>
      </c>
    </row>
    <row r="22" spans="1:19" x14ac:dyDescent="0.3">
      <c r="A22" s="63" t="s">
        <v>1173</v>
      </c>
      <c r="B22" s="64">
        <f>VLOOKUP($A22,'Return Data'!$B$7:$R$2292,3,0)</f>
        <v>44530</v>
      </c>
      <c r="C22" s="65">
        <f>VLOOKUP($A22,'Return Data'!$B$7:$R$2292,4,0)</f>
        <v>20.456</v>
      </c>
      <c r="D22" s="65">
        <f>VLOOKUP($A22,'Return Data'!$B$7:$R$2292,10,0)</f>
        <v>3.5590000000000002</v>
      </c>
      <c r="E22" s="66">
        <f t="shared" si="0"/>
        <v>14</v>
      </c>
      <c r="F22" s="65">
        <f>VLOOKUP($A22,'Return Data'!$B$7:$R$2292,11,0)</f>
        <v>15.7014</v>
      </c>
      <c r="G22" s="66">
        <f t="shared" si="1"/>
        <v>16</v>
      </c>
      <c r="H22" s="65">
        <f>VLOOKUP($A22,'Return Data'!$B$7:$R$2292,12,0)</f>
        <v>28.2026</v>
      </c>
      <c r="I22" s="66">
        <f t="shared" si="2"/>
        <v>11</v>
      </c>
      <c r="J22" s="65">
        <f>VLOOKUP($A22,'Return Data'!$B$7:$R$2292,13,0)</f>
        <v>55.1813</v>
      </c>
      <c r="K22" s="66">
        <f t="shared" ref="K22" si="8">RANK(J22,J$8:J$33,0)</f>
        <v>6</v>
      </c>
      <c r="L22" s="65"/>
      <c r="M22" s="66"/>
      <c r="N22" s="65"/>
      <c r="O22" s="66"/>
      <c r="P22" s="65"/>
      <c r="Q22" s="66"/>
      <c r="R22" s="65">
        <f>VLOOKUP($A22,'Return Data'!$B$7:$R$2292,16,0)</f>
        <v>35.734299999999998</v>
      </c>
      <c r="S22" s="67">
        <f t="shared" si="7"/>
        <v>2</v>
      </c>
    </row>
    <row r="23" spans="1:19" x14ac:dyDescent="0.3">
      <c r="A23" s="63" t="s">
        <v>1175</v>
      </c>
      <c r="B23" s="64">
        <f>VLOOKUP($A23,'Return Data'!$B$7:$R$2292,3,0)</f>
        <v>44530</v>
      </c>
      <c r="C23" s="65">
        <f>VLOOKUP($A23,'Return Data'!$B$7:$R$2292,4,0)</f>
        <v>43.749200000000002</v>
      </c>
      <c r="D23" s="65">
        <f>VLOOKUP($A23,'Return Data'!$B$7:$R$2292,10,0)</f>
        <v>12.010899999999999</v>
      </c>
      <c r="E23" s="66">
        <f t="shared" si="0"/>
        <v>1</v>
      </c>
      <c r="F23" s="65">
        <f>VLOOKUP($A23,'Return Data'!$B$7:$R$2292,11,0)</f>
        <v>28.918700000000001</v>
      </c>
      <c r="G23" s="66">
        <f t="shared" si="1"/>
        <v>1</v>
      </c>
      <c r="H23" s="65">
        <f>VLOOKUP($A23,'Return Data'!$B$7:$R$2292,12,0)</f>
        <v>35.343400000000003</v>
      </c>
      <c r="I23" s="66">
        <f t="shared" si="2"/>
        <v>4</v>
      </c>
      <c r="J23" s="65">
        <f>VLOOKUP($A23,'Return Data'!$B$7:$R$2292,13,0)</f>
        <v>55.959699999999998</v>
      </c>
      <c r="K23" s="66">
        <f t="shared" ref="K23:K31" si="9">RANK(J23,J$8:J$33,0)</f>
        <v>5</v>
      </c>
      <c r="L23" s="65">
        <f>VLOOKUP($A23,'Return Data'!$B$7:$R$2292,17,0)</f>
        <v>28.409300000000002</v>
      </c>
      <c r="M23" s="66">
        <f>RANK(L23,L$8:L$33,0)</f>
        <v>17</v>
      </c>
      <c r="N23" s="65">
        <f>VLOOKUP($A23,'Return Data'!$B$7:$R$2292,14,0)</f>
        <v>22.922799999999999</v>
      </c>
      <c r="O23" s="66">
        <f>RANK(N23,N$8:N$33,0)</f>
        <v>12</v>
      </c>
      <c r="P23" s="65">
        <f>VLOOKUP($A23,'Return Data'!$B$7:$R$2292,15,0)</f>
        <v>14.5677</v>
      </c>
      <c r="Q23" s="66">
        <f>RANK(P23,P$8:P$33,0)</f>
        <v>19</v>
      </c>
      <c r="R23" s="65">
        <f>VLOOKUP($A23,'Return Data'!$B$7:$R$2292,16,0)</f>
        <v>20.919</v>
      </c>
      <c r="S23" s="67">
        <f t="shared" si="7"/>
        <v>7</v>
      </c>
    </row>
    <row r="24" spans="1:19" x14ac:dyDescent="0.3">
      <c r="A24" s="63" t="s">
        <v>1176</v>
      </c>
      <c r="B24" s="64">
        <f>VLOOKUP($A24,'Return Data'!$B$7:$R$2292,3,0)</f>
        <v>44530</v>
      </c>
      <c r="C24" s="65">
        <f>VLOOKUP($A24,'Return Data'!$B$7:$R$2292,4,0)</f>
        <v>1994.2956999999999</v>
      </c>
      <c r="D24" s="65">
        <f>VLOOKUP($A24,'Return Data'!$B$7:$R$2292,10,0)</f>
        <v>3.0697000000000001</v>
      </c>
      <c r="E24" s="66">
        <f t="shared" si="0"/>
        <v>16</v>
      </c>
      <c r="F24" s="65">
        <f>VLOOKUP($A24,'Return Data'!$B$7:$R$2292,11,0)</f>
        <v>19.356300000000001</v>
      </c>
      <c r="G24" s="66">
        <f t="shared" si="1"/>
        <v>7</v>
      </c>
      <c r="H24" s="65">
        <f>VLOOKUP($A24,'Return Data'!$B$7:$R$2292,12,0)</f>
        <v>28.0763</v>
      </c>
      <c r="I24" s="66">
        <f t="shared" si="2"/>
        <v>12</v>
      </c>
      <c r="J24" s="65">
        <f>VLOOKUP($A24,'Return Data'!$B$7:$R$2292,13,0)</f>
        <v>51.259500000000003</v>
      </c>
      <c r="K24" s="66">
        <f t="shared" si="9"/>
        <v>11</v>
      </c>
      <c r="L24" s="65">
        <f>VLOOKUP($A24,'Return Data'!$B$7:$R$2292,17,0)</f>
        <v>32.3459</v>
      </c>
      <c r="M24" s="66">
        <f>RANK(L24,L$8:L$33,0)</f>
        <v>8</v>
      </c>
      <c r="N24" s="65">
        <f>VLOOKUP($A24,'Return Data'!$B$7:$R$2292,14,0)</f>
        <v>24.039100000000001</v>
      </c>
      <c r="O24" s="66">
        <f>RANK(N24,N$8:N$33,0)</f>
        <v>8</v>
      </c>
      <c r="P24" s="65">
        <f>VLOOKUP($A24,'Return Data'!$B$7:$R$2292,15,0)</f>
        <v>18.361999999999998</v>
      </c>
      <c r="Q24" s="66">
        <f>RANK(P24,P$8:P$33,0)</f>
        <v>7</v>
      </c>
      <c r="R24" s="65">
        <f>VLOOKUP($A24,'Return Data'!$B$7:$R$2292,16,0)</f>
        <v>22.4328</v>
      </c>
      <c r="S24" s="67">
        <f t="shared" si="7"/>
        <v>5</v>
      </c>
    </row>
    <row r="25" spans="1:19" x14ac:dyDescent="0.3">
      <c r="A25" s="63" t="s">
        <v>1179</v>
      </c>
      <c r="B25" s="64">
        <f>VLOOKUP($A25,'Return Data'!$B$7:$R$2292,3,0)</f>
        <v>44530</v>
      </c>
      <c r="C25" s="65">
        <f>VLOOKUP($A25,'Return Data'!$B$7:$R$2292,4,0)</f>
        <v>42.22</v>
      </c>
      <c r="D25" s="65">
        <f>VLOOKUP($A25,'Return Data'!$B$7:$R$2292,10,0)</f>
        <v>4.7382999999999997</v>
      </c>
      <c r="E25" s="66">
        <f t="shared" si="0"/>
        <v>8</v>
      </c>
      <c r="F25" s="65">
        <f>VLOOKUP($A25,'Return Data'!$B$7:$R$2292,11,0)</f>
        <v>21.9526</v>
      </c>
      <c r="G25" s="66">
        <f t="shared" si="1"/>
        <v>5</v>
      </c>
      <c r="H25" s="65">
        <f>VLOOKUP($A25,'Return Data'!$B$7:$R$2292,12,0)</f>
        <v>36.988999999999997</v>
      </c>
      <c r="I25" s="66">
        <f t="shared" si="2"/>
        <v>3</v>
      </c>
      <c r="J25" s="65">
        <f>VLOOKUP($A25,'Return Data'!$B$7:$R$2292,13,0)</f>
        <v>65.633600000000001</v>
      </c>
      <c r="K25" s="66">
        <f t="shared" si="9"/>
        <v>2</v>
      </c>
      <c r="L25" s="65">
        <f>VLOOKUP($A25,'Return Data'!$B$7:$R$2292,17,0)</f>
        <v>53.313899999999997</v>
      </c>
      <c r="M25" s="66">
        <f>RANK(L25,L$8:L$33,0)</f>
        <v>1</v>
      </c>
      <c r="N25" s="65">
        <f>VLOOKUP($A25,'Return Data'!$B$7:$R$2292,14,0)</f>
        <v>33.855200000000004</v>
      </c>
      <c r="O25" s="66">
        <f>RANK(N25,N$8:N$33,0)</f>
        <v>1</v>
      </c>
      <c r="P25" s="65">
        <f>VLOOKUP($A25,'Return Data'!$B$7:$R$2292,15,0)</f>
        <v>21.6023</v>
      </c>
      <c r="Q25" s="66">
        <f>RANK(P25,P$8:P$33,0)</f>
        <v>2</v>
      </c>
      <c r="R25" s="65">
        <f>VLOOKUP($A25,'Return Data'!$B$7:$R$2292,16,0)</f>
        <v>19.726400000000002</v>
      </c>
      <c r="S25" s="67">
        <f t="shared" si="7"/>
        <v>8</v>
      </c>
    </row>
    <row r="26" spans="1:19" x14ac:dyDescent="0.3">
      <c r="A26" s="63" t="s">
        <v>1181</v>
      </c>
      <c r="B26" s="64">
        <f>VLOOKUP($A26,'Return Data'!$B$7:$R$2292,3,0)</f>
        <v>44530</v>
      </c>
      <c r="C26" s="65">
        <f>VLOOKUP($A26,'Return Data'!$B$7:$R$2292,4,0)</f>
        <v>17.59</v>
      </c>
      <c r="D26" s="65">
        <f>VLOOKUP($A26,'Return Data'!$B$7:$R$2292,10,0)</f>
        <v>6.5415000000000001</v>
      </c>
      <c r="E26" s="66">
        <f t="shared" si="0"/>
        <v>5</v>
      </c>
      <c r="F26" s="65">
        <f>VLOOKUP($A26,'Return Data'!$B$7:$R$2292,11,0)</f>
        <v>19.335100000000001</v>
      </c>
      <c r="G26" s="66">
        <f t="shared" ref="G26" si="10">RANK(F26,F$8:F$33,0)</f>
        <v>8</v>
      </c>
      <c r="H26" s="65">
        <f>VLOOKUP($A26,'Return Data'!$B$7:$R$2292,12,0)</f>
        <v>29.9114</v>
      </c>
      <c r="I26" s="66">
        <f t="shared" ref="I26" si="11">RANK(H26,H$8:H$33,0)</f>
        <v>7</v>
      </c>
      <c r="J26" s="65">
        <f>VLOOKUP($A26,'Return Data'!$B$7:$R$2292,13,0)</f>
        <v>52.162599999999998</v>
      </c>
      <c r="K26" s="66">
        <f t="shared" si="9"/>
        <v>9</v>
      </c>
      <c r="L26" s="65"/>
      <c r="M26" s="66"/>
      <c r="N26" s="65"/>
      <c r="O26" s="66"/>
      <c r="P26" s="65"/>
      <c r="Q26" s="66"/>
      <c r="R26" s="65">
        <f>VLOOKUP($A26,'Return Data'!$B$7:$R$2292,16,0)</f>
        <v>34.185699999999997</v>
      </c>
      <c r="S26" s="67">
        <f t="shared" si="7"/>
        <v>3</v>
      </c>
    </row>
    <row r="27" spans="1:19" x14ac:dyDescent="0.3">
      <c r="A27" s="63" t="s">
        <v>1182</v>
      </c>
      <c r="B27" s="64">
        <f>VLOOKUP($A27,'Return Data'!$B$7:$R$2292,3,0)</f>
        <v>44530</v>
      </c>
      <c r="C27" s="65">
        <f>VLOOKUP($A27,'Return Data'!$B$7:$R$2292,4,0)</f>
        <v>116.2154</v>
      </c>
      <c r="D27" s="65">
        <f>VLOOKUP($A27,'Return Data'!$B$7:$R$2292,10,0)</f>
        <v>7.0034000000000001</v>
      </c>
      <c r="E27" s="66">
        <f t="shared" si="0"/>
        <v>4</v>
      </c>
      <c r="F27" s="65">
        <f>VLOOKUP($A27,'Return Data'!$B$7:$R$2292,11,0)</f>
        <v>15.7278</v>
      </c>
      <c r="G27" s="66">
        <f t="shared" ref="G27:G33" si="12">RANK(F27,F$8:F$33,0)</f>
        <v>15</v>
      </c>
      <c r="H27" s="65">
        <f>VLOOKUP($A27,'Return Data'!$B$7:$R$2292,12,0)</f>
        <v>44.975000000000001</v>
      </c>
      <c r="I27" s="66">
        <f t="shared" ref="I27:I33" si="13">RANK(H27,H$8:H$33,0)</f>
        <v>1</v>
      </c>
      <c r="J27" s="65">
        <f>VLOOKUP($A27,'Return Data'!$B$7:$R$2292,13,0)</f>
        <v>66.206999999999994</v>
      </c>
      <c r="K27" s="66">
        <f t="shared" si="9"/>
        <v>1</v>
      </c>
      <c r="L27" s="65">
        <f>VLOOKUP($A27,'Return Data'!$B$7:$R$2292,17,0)</f>
        <v>43.377400000000002</v>
      </c>
      <c r="M27" s="66">
        <f>RANK(L27,L$8:L$33,0)</f>
        <v>2</v>
      </c>
      <c r="N27" s="65">
        <f>VLOOKUP($A27,'Return Data'!$B$7:$R$2292,14,0)</f>
        <v>27.064</v>
      </c>
      <c r="O27" s="66">
        <f>RANK(N27,N$8:N$33,0)</f>
        <v>2</v>
      </c>
      <c r="P27" s="65">
        <f>VLOOKUP($A27,'Return Data'!$B$7:$R$2292,15,0)</f>
        <v>21.164899999999999</v>
      </c>
      <c r="Q27" s="66">
        <f>RANK(P27,P$8:P$33,0)</f>
        <v>3</v>
      </c>
      <c r="R27" s="65">
        <f>VLOOKUP($A27,'Return Data'!$B$7:$R$2292,16,0)</f>
        <v>12.5336</v>
      </c>
      <c r="S27" s="67">
        <f t="shared" si="7"/>
        <v>20</v>
      </c>
    </row>
    <row r="28" spans="1:19" x14ac:dyDescent="0.3">
      <c r="A28" s="63" t="s">
        <v>1185</v>
      </c>
      <c r="B28" s="64">
        <f>VLOOKUP($A28,'Return Data'!$B$7:$R$2292,3,0)</f>
        <v>44530</v>
      </c>
      <c r="C28" s="65">
        <f>VLOOKUP($A28,'Return Data'!$B$7:$R$2292,4,0)</f>
        <v>137.94880000000001</v>
      </c>
      <c r="D28" s="65">
        <f>VLOOKUP($A28,'Return Data'!$B$7:$R$2292,10,0)</f>
        <v>8.7215000000000007</v>
      </c>
      <c r="E28" s="66">
        <f t="shared" si="0"/>
        <v>3</v>
      </c>
      <c r="F28" s="65">
        <f>VLOOKUP($A28,'Return Data'!$B$7:$R$2292,11,0)</f>
        <v>21.287400000000002</v>
      </c>
      <c r="G28" s="66">
        <f t="shared" si="12"/>
        <v>6</v>
      </c>
      <c r="H28" s="65">
        <f>VLOOKUP($A28,'Return Data'!$B$7:$R$2292,12,0)</f>
        <v>29.798100000000002</v>
      </c>
      <c r="I28" s="66">
        <f t="shared" si="13"/>
        <v>8</v>
      </c>
      <c r="J28" s="65">
        <f>VLOOKUP($A28,'Return Data'!$B$7:$R$2292,13,0)</f>
        <v>60.034300000000002</v>
      </c>
      <c r="K28" s="66">
        <f t="shared" si="9"/>
        <v>3</v>
      </c>
      <c r="L28" s="65">
        <f>VLOOKUP($A28,'Return Data'!$B$7:$R$2292,17,0)</f>
        <v>38.845999999999997</v>
      </c>
      <c r="M28" s="66">
        <f>RANK(L28,L$8:L$33,0)</f>
        <v>4</v>
      </c>
      <c r="N28" s="65">
        <f>VLOOKUP($A28,'Return Data'!$B$7:$R$2292,14,0)</f>
        <v>25.624700000000001</v>
      </c>
      <c r="O28" s="66">
        <f>RANK(N28,N$8:N$33,0)</f>
        <v>5</v>
      </c>
      <c r="P28" s="65">
        <f>VLOOKUP($A28,'Return Data'!$B$7:$R$2292,15,0)</f>
        <v>15.481199999999999</v>
      </c>
      <c r="Q28" s="66">
        <f>RANK(P28,P$8:P$33,0)</f>
        <v>15</v>
      </c>
      <c r="R28" s="65">
        <f>VLOOKUP($A28,'Return Data'!$B$7:$R$2292,16,0)</f>
        <v>17.033000000000001</v>
      </c>
      <c r="S28" s="67">
        <f t="shared" si="7"/>
        <v>13</v>
      </c>
    </row>
    <row r="29" spans="1:19" x14ac:dyDescent="0.3">
      <c r="A29" s="63" t="s">
        <v>1186</v>
      </c>
      <c r="B29" s="64">
        <f>VLOOKUP($A29,'Return Data'!$B$7:$R$2292,3,0)</f>
        <v>44530</v>
      </c>
      <c r="C29" s="65">
        <f>VLOOKUP($A29,'Return Data'!$B$7:$R$2292,4,0)</f>
        <v>693.12289999999996</v>
      </c>
      <c r="D29" s="65">
        <f>VLOOKUP($A29,'Return Data'!$B$7:$R$2292,10,0)</f>
        <v>1.8259000000000001</v>
      </c>
      <c r="E29" s="66">
        <f t="shared" si="0"/>
        <v>20</v>
      </c>
      <c r="F29" s="65">
        <f>VLOOKUP($A29,'Return Data'!$B$7:$R$2292,11,0)</f>
        <v>15.2921</v>
      </c>
      <c r="G29" s="66">
        <f t="shared" si="12"/>
        <v>19</v>
      </c>
      <c r="H29" s="65">
        <f>VLOOKUP($A29,'Return Data'!$B$7:$R$2292,12,0)</f>
        <v>20.505600000000001</v>
      </c>
      <c r="I29" s="66">
        <f t="shared" si="13"/>
        <v>21</v>
      </c>
      <c r="J29" s="65">
        <f>VLOOKUP($A29,'Return Data'!$B$7:$R$2292,13,0)</f>
        <v>41.343899999999998</v>
      </c>
      <c r="K29" s="66">
        <f t="shared" si="9"/>
        <v>20</v>
      </c>
      <c r="L29" s="65">
        <f>VLOOKUP($A29,'Return Data'!$B$7:$R$2292,17,0)</f>
        <v>22.827000000000002</v>
      </c>
      <c r="M29" s="66">
        <f>RANK(L29,L$8:L$33,0)</f>
        <v>23</v>
      </c>
      <c r="N29" s="65">
        <f>VLOOKUP($A29,'Return Data'!$B$7:$R$2292,14,0)</f>
        <v>15.5535</v>
      </c>
      <c r="O29" s="66">
        <f>RANK(N29,N$8:N$33,0)</f>
        <v>21</v>
      </c>
      <c r="P29" s="65">
        <f>VLOOKUP($A29,'Return Data'!$B$7:$R$2292,15,0)</f>
        <v>11.899100000000001</v>
      </c>
      <c r="Q29" s="66">
        <f>RANK(P29,P$8:P$33,0)</f>
        <v>21</v>
      </c>
      <c r="R29" s="65">
        <f>VLOOKUP($A29,'Return Data'!$B$7:$R$2292,16,0)</f>
        <v>24.446000000000002</v>
      </c>
      <c r="S29" s="67">
        <f t="shared" si="7"/>
        <v>4</v>
      </c>
    </row>
    <row r="30" spans="1:19" x14ac:dyDescent="0.3">
      <c r="A30" s="63" t="s">
        <v>1188</v>
      </c>
      <c r="B30" s="64">
        <f>VLOOKUP($A30,'Return Data'!$B$7:$R$2292,3,0)</f>
        <v>44530</v>
      </c>
      <c r="C30" s="65">
        <f>VLOOKUP($A30,'Return Data'!$B$7:$R$2292,4,0)</f>
        <v>240.95849999999999</v>
      </c>
      <c r="D30" s="65">
        <f>VLOOKUP($A30,'Return Data'!$B$7:$R$2292,10,0)</f>
        <v>2.9458000000000002</v>
      </c>
      <c r="E30" s="66">
        <f t="shared" si="0"/>
        <v>18</v>
      </c>
      <c r="F30" s="65">
        <f>VLOOKUP($A30,'Return Data'!$B$7:$R$2292,11,0)</f>
        <v>17.037400000000002</v>
      </c>
      <c r="G30" s="66">
        <f t="shared" si="12"/>
        <v>12</v>
      </c>
      <c r="H30" s="65">
        <f>VLOOKUP($A30,'Return Data'!$B$7:$R$2292,12,0)</f>
        <v>26.4222</v>
      </c>
      <c r="I30" s="66">
        <f t="shared" si="13"/>
        <v>16</v>
      </c>
      <c r="J30" s="65">
        <f>VLOOKUP($A30,'Return Data'!$B$7:$R$2292,13,0)</f>
        <v>44.297600000000003</v>
      </c>
      <c r="K30" s="66">
        <f t="shared" si="9"/>
        <v>17</v>
      </c>
      <c r="L30" s="65">
        <f>VLOOKUP($A30,'Return Data'!$B$7:$R$2292,17,0)</f>
        <v>30.479600000000001</v>
      </c>
      <c r="M30" s="66">
        <f>RANK(L30,L$8:L$33,0)</f>
        <v>13</v>
      </c>
      <c r="N30" s="65">
        <f>VLOOKUP($A30,'Return Data'!$B$7:$R$2292,14,0)</f>
        <v>23.5382</v>
      </c>
      <c r="O30" s="66">
        <f>RANK(N30,N$8:N$33,0)</f>
        <v>9</v>
      </c>
      <c r="P30" s="65">
        <f>VLOOKUP($A30,'Return Data'!$B$7:$R$2292,15,0)</f>
        <v>18.1889</v>
      </c>
      <c r="Q30" s="66">
        <f>RANK(P30,P$8:P$33,0)</f>
        <v>8</v>
      </c>
      <c r="R30" s="65">
        <f>VLOOKUP($A30,'Return Data'!$B$7:$R$2292,16,0)</f>
        <v>12.297599999999999</v>
      </c>
      <c r="S30" s="67">
        <f t="shared" si="7"/>
        <v>21</v>
      </c>
    </row>
    <row r="31" spans="1:19" x14ac:dyDescent="0.3">
      <c r="A31" s="63" t="s">
        <v>1191</v>
      </c>
      <c r="B31" s="64">
        <f>VLOOKUP($A31,'Return Data'!$B$7:$R$2292,3,0)</f>
        <v>44530</v>
      </c>
      <c r="C31" s="65">
        <f>VLOOKUP($A31,'Return Data'!$B$7:$R$2292,4,0)</f>
        <v>71.55</v>
      </c>
      <c r="D31" s="65">
        <f>VLOOKUP($A31,'Return Data'!$B$7:$R$2292,10,0)</f>
        <v>1.6335</v>
      </c>
      <c r="E31" s="66">
        <f t="shared" si="0"/>
        <v>22</v>
      </c>
      <c r="F31" s="65">
        <f>VLOOKUP($A31,'Return Data'!$B$7:$R$2292,11,0)</f>
        <v>8.9207000000000001</v>
      </c>
      <c r="G31" s="66">
        <f t="shared" si="12"/>
        <v>26</v>
      </c>
      <c r="H31" s="65">
        <f>VLOOKUP($A31,'Return Data'!$B$7:$R$2292,12,0)</f>
        <v>19.409199999999998</v>
      </c>
      <c r="I31" s="66">
        <f t="shared" si="13"/>
        <v>23</v>
      </c>
      <c r="J31" s="65">
        <f>VLOOKUP($A31,'Return Data'!$B$7:$R$2292,13,0)</f>
        <v>37.200400000000002</v>
      </c>
      <c r="K31" s="66">
        <f t="shared" si="9"/>
        <v>23</v>
      </c>
      <c r="L31" s="65">
        <f>VLOOKUP($A31,'Return Data'!$B$7:$R$2292,17,0)</f>
        <v>28.237200000000001</v>
      </c>
      <c r="M31" s="66">
        <f>RANK(L31,L$8:L$33,0)</f>
        <v>18</v>
      </c>
      <c r="N31" s="65">
        <f>VLOOKUP($A31,'Return Data'!$B$7:$R$2292,14,0)</f>
        <v>19.5549</v>
      </c>
      <c r="O31" s="66">
        <f>RANK(N31,N$8:N$33,0)</f>
        <v>17</v>
      </c>
      <c r="P31" s="65">
        <f>VLOOKUP($A31,'Return Data'!$B$7:$R$2292,15,0)</f>
        <v>16.751200000000001</v>
      </c>
      <c r="Q31" s="66">
        <f>RANK(P31,P$8:P$33,0)</f>
        <v>10</v>
      </c>
      <c r="R31" s="65">
        <f>VLOOKUP($A31,'Return Data'!$B$7:$R$2292,16,0)</f>
        <v>7.4870999999999999</v>
      </c>
      <c r="S31" s="67">
        <f t="shared" si="7"/>
        <v>25</v>
      </c>
    </row>
    <row r="32" spans="1:19" x14ac:dyDescent="0.3">
      <c r="A32" s="63" t="s">
        <v>1193</v>
      </c>
      <c r="B32" s="64">
        <f>VLOOKUP($A32,'Return Data'!$B$7:$R$2292,3,0)</f>
        <v>44530</v>
      </c>
      <c r="C32" s="65">
        <f>VLOOKUP($A32,'Return Data'!$B$7:$R$2292,4,0)</f>
        <v>27.33</v>
      </c>
      <c r="D32" s="65">
        <f>VLOOKUP($A32,'Return Data'!$B$7:$R$2292,10,0)</f>
        <v>4.4325999999999999</v>
      </c>
      <c r="E32" s="66">
        <f t="shared" si="0"/>
        <v>11</v>
      </c>
      <c r="F32" s="65">
        <f>VLOOKUP($A32,'Return Data'!$B$7:$R$2292,11,0)</f>
        <v>22.942</v>
      </c>
      <c r="G32" s="66">
        <f t="shared" si="12"/>
        <v>4</v>
      </c>
      <c r="H32" s="65">
        <f>VLOOKUP($A32,'Return Data'!$B$7:$R$2292,12,0)</f>
        <v>32.669899999999998</v>
      </c>
      <c r="I32" s="66">
        <f t="shared" si="13"/>
        <v>6</v>
      </c>
      <c r="J32" s="65"/>
      <c r="K32" s="66"/>
      <c r="L32" s="65"/>
      <c r="M32" s="66"/>
      <c r="N32" s="65"/>
      <c r="O32" s="66"/>
      <c r="P32" s="65"/>
      <c r="Q32" s="66"/>
      <c r="R32" s="65">
        <f>VLOOKUP($A32,'Return Data'!$B$7:$R$2292,16,0)</f>
        <v>81.260800000000003</v>
      </c>
      <c r="S32" s="67">
        <f t="shared" si="7"/>
        <v>1</v>
      </c>
    </row>
    <row r="33" spans="1:19" x14ac:dyDescent="0.3">
      <c r="A33" s="63" t="s">
        <v>1934</v>
      </c>
      <c r="B33" s="64">
        <f>VLOOKUP($A33,'Return Data'!$B$7:$R$2292,3,0)</f>
        <v>44530</v>
      </c>
      <c r="C33" s="65">
        <f>VLOOKUP($A33,'Return Data'!$B$7:$R$2292,4,0)</f>
        <v>185.1781</v>
      </c>
      <c r="D33" s="65">
        <f>VLOOKUP($A33,'Return Data'!$B$7:$R$2292,10,0)</f>
        <v>4.4569000000000001</v>
      </c>
      <c r="E33" s="66">
        <f t="shared" si="0"/>
        <v>10</v>
      </c>
      <c r="F33" s="65">
        <f>VLOOKUP($A33,'Return Data'!$B$7:$R$2292,11,0)</f>
        <v>19.297599999999999</v>
      </c>
      <c r="G33" s="66">
        <f t="shared" si="12"/>
        <v>9</v>
      </c>
      <c r="H33" s="65">
        <f>VLOOKUP($A33,'Return Data'!$B$7:$R$2292,12,0)</f>
        <v>28.4499</v>
      </c>
      <c r="I33" s="66">
        <f t="shared" si="13"/>
        <v>10</v>
      </c>
      <c r="J33" s="65">
        <f>VLOOKUP($A33,'Return Data'!$B$7:$R$2292,13,0)</f>
        <v>48.677199999999999</v>
      </c>
      <c r="K33" s="66">
        <f>RANK(J33,J$8:J$33,0)</f>
        <v>15</v>
      </c>
      <c r="L33" s="65">
        <f>VLOOKUP($A33,'Return Data'!$B$7:$R$2292,17,0)</f>
        <v>36.508400000000002</v>
      </c>
      <c r="M33" s="66">
        <f>RANK(L33,L$8:L$33,0)</f>
        <v>5</v>
      </c>
      <c r="N33" s="65">
        <f>VLOOKUP($A33,'Return Data'!$B$7:$R$2292,14,0)</f>
        <v>23.120899999999999</v>
      </c>
      <c r="O33" s="66">
        <f>RANK(N33,N$8:N$33,0)</f>
        <v>11</v>
      </c>
      <c r="P33" s="65">
        <f>VLOOKUP($A33,'Return Data'!$B$7:$R$2292,15,0)</f>
        <v>16.699100000000001</v>
      </c>
      <c r="Q33" s="66">
        <f>RANK(P33,P$8:P$33,0)</f>
        <v>11</v>
      </c>
      <c r="R33" s="65">
        <f>VLOOKUP($A33,'Return Data'!$B$7:$R$2292,16,0)</f>
        <v>16.279800000000002</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4.2084999999999999</v>
      </c>
      <c r="E35" s="74"/>
      <c r="F35" s="75">
        <f>AVERAGE(F8:F33)</f>
        <v>17.311376923076924</v>
      </c>
      <c r="G35" s="74"/>
      <c r="H35" s="75">
        <f>AVERAGE(H8:H33)</f>
        <v>27.654688461538452</v>
      </c>
      <c r="I35" s="74"/>
      <c r="J35" s="75">
        <f>AVERAGE(J8:J33)</f>
        <v>48.735272000000002</v>
      </c>
      <c r="K35" s="74"/>
      <c r="L35" s="75">
        <f>AVERAGE(L8:L33)</f>
        <v>32.151156521739132</v>
      </c>
      <c r="M35" s="74"/>
      <c r="N35" s="75">
        <f>AVERAGE(N8:N33)</f>
        <v>22.357568181818184</v>
      </c>
      <c r="O35" s="74"/>
      <c r="P35" s="75">
        <f>AVERAGE(P8:P33)</f>
        <v>17.061442857142854</v>
      </c>
      <c r="Q35" s="74"/>
      <c r="R35" s="75">
        <f>AVERAGE(R8:R33)</f>
        <v>19.979430769230767</v>
      </c>
      <c r="S35" s="76"/>
    </row>
    <row r="36" spans="1:19" x14ac:dyDescent="0.3">
      <c r="A36" s="73" t="s">
        <v>28</v>
      </c>
      <c r="B36" s="74"/>
      <c r="C36" s="74"/>
      <c r="D36" s="75">
        <f>MIN(D8:D33)</f>
        <v>0.18160000000000001</v>
      </c>
      <c r="E36" s="74"/>
      <c r="F36" s="75">
        <f>MIN(F8:F33)</f>
        <v>8.9207000000000001</v>
      </c>
      <c r="G36" s="74"/>
      <c r="H36" s="75">
        <f>MIN(H8:H33)</f>
        <v>18.872699999999998</v>
      </c>
      <c r="I36" s="74"/>
      <c r="J36" s="75">
        <f>MIN(J8:J33)</f>
        <v>29.4969</v>
      </c>
      <c r="K36" s="74"/>
      <c r="L36" s="75">
        <f>MIN(L8:L33)</f>
        <v>22.827000000000002</v>
      </c>
      <c r="M36" s="74"/>
      <c r="N36" s="75">
        <f>MIN(N8:N33)</f>
        <v>15.4564</v>
      </c>
      <c r="O36" s="74"/>
      <c r="P36" s="75">
        <f>MIN(P8:P33)</f>
        <v>11.899100000000001</v>
      </c>
      <c r="Q36" s="74"/>
      <c r="R36" s="75">
        <f>MIN(R8:R33)</f>
        <v>5.0484</v>
      </c>
      <c r="S36" s="76"/>
    </row>
    <row r="37" spans="1:19" ht="15" thickBot="1" x14ac:dyDescent="0.35">
      <c r="A37" s="77" t="s">
        <v>29</v>
      </c>
      <c r="B37" s="78"/>
      <c r="C37" s="78"/>
      <c r="D37" s="79">
        <f>MAX(D8:D33)</f>
        <v>12.010899999999999</v>
      </c>
      <c r="E37" s="78"/>
      <c r="F37" s="79">
        <f>MAX(F8:F33)</f>
        <v>28.918700000000001</v>
      </c>
      <c r="G37" s="78"/>
      <c r="H37" s="79">
        <f>MAX(H8:H33)</f>
        <v>44.975000000000001</v>
      </c>
      <c r="I37" s="78"/>
      <c r="J37" s="79">
        <f>MAX(J8:J33)</f>
        <v>66.206999999999994</v>
      </c>
      <c r="K37" s="78"/>
      <c r="L37" s="79">
        <f>MAX(L8:L33)</f>
        <v>53.313899999999997</v>
      </c>
      <c r="M37" s="78"/>
      <c r="N37" s="79">
        <f>MAX(N8:N33)</f>
        <v>33.855200000000004</v>
      </c>
      <c r="O37" s="78"/>
      <c r="P37" s="79">
        <f>MAX(P8:P33)</f>
        <v>22.596399999999999</v>
      </c>
      <c r="Q37" s="78"/>
      <c r="R37" s="79">
        <f>MAX(R8:R33)</f>
        <v>81.260800000000003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1800</v>
      </c>
      <c r="B8" s="64">
        <f>VLOOKUP($A8,'Return Data'!$B$7:$R$2292,3,0)</f>
        <v>44530</v>
      </c>
      <c r="C8" s="65">
        <f>VLOOKUP($A8,'Return Data'!$B$7:$R$2292,4,0)</f>
        <v>1218.49</v>
      </c>
      <c r="D8" s="65">
        <f>VLOOKUP($A8,'Return Data'!$B$7:$R$2292,10,0)</f>
        <v>0.89259999999999995</v>
      </c>
      <c r="E8" s="66">
        <f>RANK(D8,D$8:D$41,0)</f>
        <v>29</v>
      </c>
      <c r="F8" s="65">
        <f>VLOOKUP($A8,'Return Data'!$B$7:$R$2292,11,0)</f>
        <v>12.0162</v>
      </c>
      <c r="G8" s="66">
        <f>RANK(F8,F$8:F$41,0)</f>
        <v>25</v>
      </c>
      <c r="H8" s="65">
        <f>VLOOKUP($A8,'Return Data'!$B$7:$R$2292,12,0)</f>
        <v>21.944099999999999</v>
      </c>
      <c r="I8" s="66">
        <f>RANK(H8,H$8:H$41,0)</f>
        <v>21</v>
      </c>
      <c r="J8" s="65">
        <f>VLOOKUP($A8,'Return Data'!$B$7:$R$2292,13,0)</f>
        <v>36.738399999999999</v>
      </c>
      <c r="K8" s="66">
        <f>RANK(J8,J$8:J$41,0)</f>
        <v>25</v>
      </c>
      <c r="L8" s="65">
        <f>VLOOKUP($A8,'Return Data'!$B$7:$R$2292,17,0)</f>
        <v>22.745899999999999</v>
      </c>
      <c r="M8" s="66">
        <f>RANK(L8,L$8:L$41,0)</f>
        <v>19</v>
      </c>
      <c r="N8" s="65">
        <f>VLOOKUP($A8,'Return Data'!$B$7:$R$2292,14,0)</f>
        <v>18.072399999999998</v>
      </c>
      <c r="O8" s="66">
        <f>RANK(N8,N$8:N$41,0)</f>
        <v>22</v>
      </c>
      <c r="P8" s="65">
        <f>VLOOKUP($A8,'Return Data'!$B$7:$R$2292,15,0)</f>
        <v>15.9941</v>
      </c>
      <c r="Q8" s="66">
        <f>RANK(P8,P$8:P$41,0)</f>
        <v>18</v>
      </c>
      <c r="R8" s="65">
        <f>VLOOKUP($A8,'Return Data'!$B$7:$R$2292,16,0)</f>
        <v>17.995699999999999</v>
      </c>
      <c r="S8" s="67">
        <f>RANK(R8,R$8:R$41,0)</f>
        <v>9</v>
      </c>
    </row>
    <row r="9" spans="1:20" x14ac:dyDescent="0.3">
      <c r="A9" s="63" t="s">
        <v>1801</v>
      </c>
      <c r="B9" s="64">
        <f>VLOOKUP($A9,'Return Data'!$B$7:$R$2292,3,0)</f>
        <v>44530</v>
      </c>
      <c r="C9" s="65">
        <f>VLOOKUP($A9,'Return Data'!$B$7:$R$2292,4,0)</f>
        <v>20.32</v>
      </c>
      <c r="D9" s="65">
        <f>VLOOKUP($A9,'Return Data'!$B$7:$R$2292,10,0)</f>
        <v>2.73</v>
      </c>
      <c r="E9" s="66">
        <f t="shared" ref="E9:E41" si="0">RANK(D9,D$8:D$41,0)</f>
        <v>19</v>
      </c>
      <c r="F9" s="65">
        <f>VLOOKUP($A9,'Return Data'!$B$7:$R$2292,11,0)</f>
        <v>18.484000000000002</v>
      </c>
      <c r="G9" s="66">
        <f t="shared" ref="G9:G41" si="1">RANK(F9,F$8:F$41,0)</f>
        <v>8</v>
      </c>
      <c r="H9" s="65">
        <f>VLOOKUP($A9,'Return Data'!$B$7:$R$2292,12,0)</f>
        <v>25.976400000000002</v>
      </c>
      <c r="I9" s="66">
        <f t="shared" ref="I9:I41" si="2">RANK(H9,H$8:H$41,0)</f>
        <v>13</v>
      </c>
      <c r="J9" s="65">
        <f>VLOOKUP($A9,'Return Data'!$B$7:$R$2292,13,0)</f>
        <v>37.762700000000002</v>
      </c>
      <c r="K9" s="66">
        <f t="shared" ref="K9:K41" si="3">RANK(J9,J$8:J$41,0)</f>
        <v>24</v>
      </c>
      <c r="L9" s="65">
        <f>VLOOKUP($A9,'Return Data'!$B$7:$R$2292,17,0)</f>
        <v>24.851099999999999</v>
      </c>
      <c r="M9" s="66">
        <f t="shared" ref="M9:M41" si="4">RANK(L9,L$8:L$41,0)</f>
        <v>16</v>
      </c>
      <c r="N9" s="65">
        <f>VLOOKUP($A9,'Return Data'!$B$7:$R$2292,14,0)</f>
        <v>22.713999999999999</v>
      </c>
      <c r="O9" s="66">
        <f t="shared" ref="O9:O41" si="5">RANK(N9,N$8:N$41,0)</f>
        <v>8</v>
      </c>
      <c r="P9" s="65"/>
      <c r="Q9" s="66"/>
      <c r="R9" s="65">
        <f>VLOOKUP($A9,'Return Data'!$B$7:$R$2292,16,0)</f>
        <v>19.192699999999999</v>
      </c>
      <c r="S9" s="67">
        <f t="shared" ref="S9:S41" si="6">RANK(R9,R$8:R$41,0)</f>
        <v>5</v>
      </c>
    </row>
    <row r="10" spans="1:20" x14ac:dyDescent="0.3">
      <c r="A10" s="63" t="s">
        <v>1255</v>
      </c>
      <c r="B10" s="64">
        <f>VLOOKUP($A10,'Return Data'!$B$7:$R$2292,3,0)</f>
        <v>44530</v>
      </c>
      <c r="C10" s="65">
        <f>VLOOKUP($A10,'Return Data'!$B$7:$R$2292,4,0)</f>
        <v>182.92</v>
      </c>
      <c r="D10" s="65">
        <f>VLOOKUP($A10,'Return Data'!$B$7:$R$2292,10,0)</f>
        <v>6.2869999999999999</v>
      </c>
      <c r="E10" s="66">
        <f t="shared" si="0"/>
        <v>3</v>
      </c>
      <c r="F10" s="65">
        <f>VLOOKUP($A10,'Return Data'!$B$7:$R$2292,11,0)</f>
        <v>22.085000000000001</v>
      </c>
      <c r="G10" s="66">
        <f t="shared" si="1"/>
        <v>2</v>
      </c>
      <c r="H10" s="65">
        <f>VLOOKUP($A10,'Return Data'!$B$7:$R$2292,12,0)</f>
        <v>31.4269</v>
      </c>
      <c r="I10" s="66">
        <f t="shared" si="2"/>
        <v>6</v>
      </c>
      <c r="J10" s="65">
        <f>VLOOKUP($A10,'Return Data'!$B$7:$R$2292,13,0)</f>
        <v>52.129100000000001</v>
      </c>
      <c r="K10" s="66">
        <f t="shared" si="3"/>
        <v>5</v>
      </c>
      <c r="L10" s="65">
        <f>VLOOKUP($A10,'Return Data'!$B$7:$R$2292,17,0)</f>
        <v>31.192499999999999</v>
      </c>
      <c r="M10" s="66">
        <f t="shared" si="4"/>
        <v>6</v>
      </c>
      <c r="N10" s="65">
        <f>VLOOKUP($A10,'Return Data'!$B$7:$R$2292,14,0)</f>
        <v>23.620200000000001</v>
      </c>
      <c r="O10" s="66">
        <f t="shared" si="5"/>
        <v>6</v>
      </c>
      <c r="P10" s="65">
        <f>VLOOKUP($A10,'Return Data'!$B$7:$R$2292,15,0)</f>
        <v>17.421199999999999</v>
      </c>
      <c r="Q10" s="66">
        <f t="shared" ref="Q10:Q41" si="7">RANK(P10,P$8:P$41,0)</f>
        <v>13</v>
      </c>
      <c r="R10" s="65">
        <f>VLOOKUP($A10,'Return Data'!$B$7:$R$2292,16,0)</f>
        <v>15.5082</v>
      </c>
      <c r="S10" s="67">
        <f t="shared" si="6"/>
        <v>25</v>
      </c>
    </row>
    <row r="11" spans="1:20" x14ac:dyDescent="0.3">
      <c r="A11" s="63" t="s">
        <v>1257</v>
      </c>
      <c r="B11" s="64">
        <f>VLOOKUP($A11,'Return Data'!$B$7:$R$2292,3,0)</f>
        <v>44530</v>
      </c>
      <c r="C11" s="65">
        <f>VLOOKUP($A11,'Return Data'!$B$7:$R$2292,4,0)</f>
        <v>85.882000000000005</v>
      </c>
      <c r="D11" s="65">
        <f>VLOOKUP($A11,'Return Data'!$B$7:$R$2292,10,0)</f>
        <v>3.3763999999999998</v>
      </c>
      <c r="E11" s="66">
        <f t="shared" si="0"/>
        <v>14</v>
      </c>
      <c r="F11" s="65">
        <f>VLOOKUP($A11,'Return Data'!$B$7:$R$2292,11,0)</f>
        <v>17.293099999999999</v>
      </c>
      <c r="G11" s="66">
        <f t="shared" si="1"/>
        <v>11</v>
      </c>
      <c r="H11" s="65">
        <f>VLOOKUP($A11,'Return Data'!$B$7:$R$2292,12,0)</f>
        <v>28.3948</v>
      </c>
      <c r="I11" s="66">
        <f t="shared" si="2"/>
        <v>8</v>
      </c>
      <c r="J11" s="65">
        <f>VLOOKUP($A11,'Return Data'!$B$7:$R$2292,13,0)</f>
        <v>47.482500000000002</v>
      </c>
      <c r="K11" s="66">
        <f t="shared" si="3"/>
        <v>10</v>
      </c>
      <c r="L11" s="65">
        <f>VLOOKUP($A11,'Return Data'!$B$7:$R$2292,17,0)</f>
        <v>25.2258</v>
      </c>
      <c r="M11" s="66">
        <f t="shared" si="4"/>
        <v>14</v>
      </c>
      <c r="N11" s="65">
        <f>VLOOKUP($A11,'Return Data'!$B$7:$R$2292,14,0)</f>
        <v>21.278099999999998</v>
      </c>
      <c r="O11" s="66">
        <f t="shared" si="5"/>
        <v>11</v>
      </c>
      <c r="P11" s="65">
        <f>VLOOKUP($A11,'Return Data'!$B$7:$R$2292,15,0)</f>
        <v>17.429300000000001</v>
      </c>
      <c r="Q11" s="66">
        <f t="shared" si="7"/>
        <v>12</v>
      </c>
      <c r="R11" s="65">
        <f>VLOOKUP($A11,'Return Data'!$B$7:$R$2292,16,0)</f>
        <v>17.215399999999999</v>
      </c>
      <c r="S11" s="67">
        <f t="shared" si="6"/>
        <v>15</v>
      </c>
    </row>
    <row r="12" spans="1:20" x14ac:dyDescent="0.3">
      <c r="A12" s="63" t="s">
        <v>1821</v>
      </c>
      <c r="B12" s="64">
        <f>VLOOKUP($A12,'Return Data'!$B$7:$R$2292,3,0)</f>
        <v>44530</v>
      </c>
      <c r="C12" s="65">
        <f>VLOOKUP($A12,'Return Data'!$B$7:$R$2292,4,0)</f>
        <v>238.41</v>
      </c>
      <c r="D12" s="65">
        <f>VLOOKUP($A12,'Return Data'!$B$7:$R$2292,10,0)</f>
        <v>1.3776999999999999</v>
      </c>
      <c r="E12" s="66">
        <f t="shared" si="0"/>
        <v>26</v>
      </c>
      <c r="F12" s="65">
        <f>VLOOKUP($A12,'Return Data'!$B$7:$R$2292,11,0)</f>
        <v>15.324299999999999</v>
      </c>
      <c r="G12" s="66">
        <f t="shared" si="1"/>
        <v>17</v>
      </c>
      <c r="H12" s="65">
        <f>VLOOKUP($A12,'Return Data'!$B$7:$R$2292,12,0)</f>
        <v>24.191299999999998</v>
      </c>
      <c r="I12" s="66">
        <f t="shared" si="2"/>
        <v>16</v>
      </c>
      <c r="J12" s="65">
        <f>VLOOKUP($A12,'Return Data'!$B$7:$R$2292,13,0)</f>
        <v>38.264800000000001</v>
      </c>
      <c r="K12" s="66">
        <f t="shared" si="3"/>
        <v>23</v>
      </c>
      <c r="L12" s="65">
        <f>VLOOKUP($A12,'Return Data'!$B$7:$R$2292,17,0)</f>
        <v>27.535799999999998</v>
      </c>
      <c r="M12" s="66">
        <f t="shared" si="4"/>
        <v>10</v>
      </c>
      <c r="N12" s="65">
        <f>VLOOKUP($A12,'Return Data'!$B$7:$R$2292,14,0)</f>
        <v>22.3872</v>
      </c>
      <c r="O12" s="66">
        <f t="shared" si="5"/>
        <v>10</v>
      </c>
      <c r="P12" s="65">
        <f>VLOOKUP($A12,'Return Data'!$B$7:$R$2292,15,0)</f>
        <v>20.187200000000001</v>
      </c>
      <c r="Q12" s="66">
        <f t="shared" si="7"/>
        <v>5</v>
      </c>
      <c r="R12" s="65">
        <f>VLOOKUP($A12,'Return Data'!$B$7:$R$2292,16,0)</f>
        <v>15.9041</v>
      </c>
      <c r="S12" s="67">
        <f t="shared" si="6"/>
        <v>23</v>
      </c>
    </row>
    <row r="13" spans="1:20" x14ac:dyDescent="0.3">
      <c r="A13" s="102" t="s">
        <v>1867</v>
      </c>
      <c r="B13" s="64">
        <f>VLOOKUP($A13,'Return Data'!$B$7:$R$2292,3,0)</f>
        <v>44530</v>
      </c>
      <c r="C13" s="65">
        <f>VLOOKUP($A13,'Return Data'!$B$7:$R$2292,4,0)</f>
        <v>70.63</v>
      </c>
      <c r="D13" s="65">
        <f>VLOOKUP($A13,'Return Data'!$B$7:$R$2292,10,0)</f>
        <v>0.39090000000000003</v>
      </c>
      <c r="E13" s="66">
        <f t="shared" si="0"/>
        <v>30</v>
      </c>
      <c r="F13" s="65">
        <f>VLOOKUP($A13,'Return Data'!$B$7:$R$2292,11,0)</f>
        <v>14.005800000000001</v>
      </c>
      <c r="G13" s="66">
        <f t="shared" si="1"/>
        <v>22</v>
      </c>
      <c r="H13" s="65">
        <f>VLOOKUP($A13,'Return Data'!$B$7:$R$2292,12,0)</f>
        <v>23.132400000000001</v>
      </c>
      <c r="I13" s="66">
        <f t="shared" si="2"/>
        <v>19</v>
      </c>
      <c r="J13" s="65">
        <f>VLOOKUP($A13,'Return Data'!$B$7:$R$2292,13,0)</f>
        <v>40.241799999999998</v>
      </c>
      <c r="K13" s="66">
        <f t="shared" si="3"/>
        <v>17</v>
      </c>
      <c r="L13" s="65">
        <f>VLOOKUP($A13,'Return Data'!$B$7:$R$2292,17,0)</f>
        <v>26.157599999999999</v>
      </c>
      <c r="M13" s="66">
        <f t="shared" si="4"/>
        <v>12</v>
      </c>
      <c r="N13" s="65">
        <f>VLOOKUP($A13,'Return Data'!$B$7:$R$2292,14,0)</f>
        <v>23.360499999999998</v>
      </c>
      <c r="O13" s="66">
        <f t="shared" si="5"/>
        <v>7</v>
      </c>
      <c r="P13" s="65">
        <f>VLOOKUP($A13,'Return Data'!$B$7:$R$2292,15,0)</f>
        <v>18.775600000000001</v>
      </c>
      <c r="Q13" s="66">
        <f t="shared" si="7"/>
        <v>6</v>
      </c>
      <c r="R13" s="65">
        <f>VLOOKUP($A13,'Return Data'!$B$7:$R$2292,16,0)</f>
        <v>16.682099999999998</v>
      </c>
      <c r="S13" s="67">
        <f t="shared" si="6"/>
        <v>19</v>
      </c>
    </row>
    <row r="14" spans="1:20" x14ac:dyDescent="0.3">
      <c r="A14" s="102" t="s">
        <v>1783</v>
      </c>
      <c r="B14" s="64">
        <f>VLOOKUP($A14,'Return Data'!$B$7:$R$2292,3,0)</f>
        <v>44530</v>
      </c>
      <c r="C14" s="65">
        <f>VLOOKUP($A14,'Return Data'!$B$7:$R$2292,4,0)</f>
        <v>24.263999999999999</v>
      </c>
      <c r="D14" s="65">
        <f>VLOOKUP($A14,'Return Data'!$B$7:$R$2292,10,0)</f>
        <v>1.3788</v>
      </c>
      <c r="E14" s="66">
        <f t="shared" si="0"/>
        <v>25</v>
      </c>
      <c r="F14" s="65">
        <f>VLOOKUP($A14,'Return Data'!$B$7:$R$2292,11,0)</f>
        <v>13.4946</v>
      </c>
      <c r="G14" s="66">
        <f t="shared" si="1"/>
        <v>23</v>
      </c>
      <c r="H14" s="65">
        <f>VLOOKUP($A14,'Return Data'!$B$7:$R$2292,12,0)</f>
        <v>20.800599999999999</v>
      </c>
      <c r="I14" s="66">
        <f t="shared" si="2"/>
        <v>25</v>
      </c>
      <c r="J14" s="65">
        <f>VLOOKUP($A14,'Return Data'!$B$7:$R$2292,13,0)</f>
        <v>40.092399999999998</v>
      </c>
      <c r="K14" s="66">
        <f t="shared" si="3"/>
        <v>18</v>
      </c>
      <c r="L14" s="65">
        <f>VLOOKUP($A14,'Return Data'!$B$7:$R$2292,17,0)</f>
        <v>24.1448</v>
      </c>
      <c r="M14" s="66">
        <f t="shared" si="4"/>
        <v>18</v>
      </c>
      <c r="N14" s="65">
        <f>VLOOKUP($A14,'Return Data'!$B$7:$R$2292,14,0)</f>
        <v>19.159500000000001</v>
      </c>
      <c r="O14" s="66">
        <f t="shared" si="5"/>
        <v>17</v>
      </c>
      <c r="P14" s="65">
        <f>VLOOKUP($A14,'Return Data'!$B$7:$R$2292,15,0)</f>
        <v>18.528099999999998</v>
      </c>
      <c r="Q14" s="66">
        <f t="shared" si="7"/>
        <v>8</v>
      </c>
      <c r="R14" s="65">
        <f>VLOOKUP($A14,'Return Data'!$B$7:$R$2292,16,0)</f>
        <v>13.8636</v>
      </c>
      <c r="S14" s="67">
        <f t="shared" si="6"/>
        <v>32</v>
      </c>
    </row>
    <row r="15" spans="1:20" x14ac:dyDescent="0.3">
      <c r="A15" s="63" t="s">
        <v>1790</v>
      </c>
      <c r="B15" s="64">
        <f>VLOOKUP($A15,'Return Data'!$B$7:$R$2292,3,0)</f>
        <v>44530</v>
      </c>
      <c r="C15" s="65">
        <f>VLOOKUP($A15,'Return Data'!$B$7:$R$2292,4,0)</f>
        <v>1019.7121</v>
      </c>
      <c r="D15" s="65">
        <f>VLOOKUP($A15,'Return Data'!$B$7:$R$2292,10,0)</f>
        <v>5.6942000000000004</v>
      </c>
      <c r="E15" s="66">
        <f t="shared" si="0"/>
        <v>4</v>
      </c>
      <c r="F15" s="65">
        <f>VLOOKUP($A15,'Return Data'!$B$7:$R$2292,11,0)</f>
        <v>15.6502</v>
      </c>
      <c r="G15" s="66">
        <f t="shared" si="1"/>
        <v>14</v>
      </c>
      <c r="H15" s="65">
        <f>VLOOKUP($A15,'Return Data'!$B$7:$R$2292,12,0)</f>
        <v>23.209299999999999</v>
      </c>
      <c r="I15" s="66">
        <f t="shared" si="2"/>
        <v>18</v>
      </c>
      <c r="J15" s="65">
        <f>VLOOKUP($A15,'Return Data'!$B$7:$R$2292,13,0)</f>
        <v>47.764499999999998</v>
      </c>
      <c r="K15" s="66">
        <f t="shared" si="3"/>
        <v>9</v>
      </c>
      <c r="L15" s="65">
        <f>VLOOKUP($A15,'Return Data'!$B$7:$R$2292,17,0)</f>
        <v>27.0167</v>
      </c>
      <c r="M15" s="66">
        <f t="shared" si="4"/>
        <v>11</v>
      </c>
      <c r="N15" s="65">
        <f>VLOOKUP($A15,'Return Data'!$B$7:$R$2292,14,0)</f>
        <v>19.477699999999999</v>
      </c>
      <c r="O15" s="66">
        <f t="shared" si="5"/>
        <v>16</v>
      </c>
      <c r="P15" s="65">
        <f>VLOOKUP($A15,'Return Data'!$B$7:$R$2292,15,0)</f>
        <v>16.091100000000001</v>
      </c>
      <c r="Q15" s="66">
        <f t="shared" si="7"/>
        <v>16</v>
      </c>
      <c r="R15" s="65">
        <f>VLOOKUP($A15,'Return Data'!$B$7:$R$2292,16,0)</f>
        <v>16.882300000000001</v>
      </c>
      <c r="S15" s="67">
        <f t="shared" si="6"/>
        <v>17</v>
      </c>
    </row>
    <row r="16" spans="1:20" x14ac:dyDescent="0.3">
      <c r="A16" s="63" t="s">
        <v>1792</v>
      </c>
      <c r="B16" s="64">
        <f>VLOOKUP($A16,'Return Data'!$B$7:$R$2292,3,0)</f>
        <v>44530</v>
      </c>
      <c r="C16" s="65">
        <f>VLOOKUP($A16,'Return Data'!$B$7:$R$2292,4,0)</f>
        <v>1019.901</v>
      </c>
      <c r="D16" s="65">
        <f>VLOOKUP($A16,'Return Data'!$B$7:$R$2292,10,0)</f>
        <v>4.2191000000000001</v>
      </c>
      <c r="E16" s="66">
        <f t="shared" si="0"/>
        <v>9</v>
      </c>
      <c r="F16" s="65">
        <f>VLOOKUP($A16,'Return Data'!$B$7:$R$2292,11,0)</f>
        <v>10.2363</v>
      </c>
      <c r="G16" s="66">
        <f t="shared" si="1"/>
        <v>30</v>
      </c>
      <c r="H16" s="65">
        <f>VLOOKUP($A16,'Return Data'!$B$7:$R$2292,12,0)</f>
        <v>18.4374</v>
      </c>
      <c r="I16" s="66">
        <f t="shared" si="2"/>
        <v>29</v>
      </c>
      <c r="J16" s="65">
        <f>VLOOKUP($A16,'Return Data'!$B$7:$R$2292,13,0)</f>
        <v>47.254300000000001</v>
      </c>
      <c r="K16" s="66">
        <f t="shared" si="3"/>
        <v>11</v>
      </c>
      <c r="L16" s="65">
        <f>VLOOKUP($A16,'Return Data'!$B$7:$R$2292,17,0)</f>
        <v>19.820399999999999</v>
      </c>
      <c r="M16" s="66">
        <f t="shared" si="4"/>
        <v>27</v>
      </c>
      <c r="N16" s="65">
        <f>VLOOKUP($A16,'Return Data'!$B$7:$R$2292,14,0)</f>
        <v>16.383299999999998</v>
      </c>
      <c r="O16" s="66">
        <f t="shared" si="5"/>
        <v>25</v>
      </c>
      <c r="P16" s="65">
        <f>VLOOKUP($A16,'Return Data'!$B$7:$R$2292,15,0)</f>
        <v>15.254099999999999</v>
      </c>
      <c r="Q16" s="66">
        <f t="shared" si="7"/>
        <v>22</v>
      </c>
      <c r="R16" s="65">
        <f>VLOOKUP($A16,'Return Data'!$B$7:$R$2292,16,0)</f>
        <v>14.9884</v>
      </c>
      <c r="S16" s="67">
        <f t="shared" si="6"/>
        <v>27</v>
      </c>
    </row>
    <row r="17" spans="1:19" x14ac:dyDescent="0.3">
      <c r="A17" s="126" t="s">
        <v>1786</v>
      </c>
      <c r="B17" s="64">
        <f>VLOOKUP($A17,'Return Data'!$B$7:$R$2292,3,0)</f>
        <v>44530</v>
      </c>
      <c r="C17" s="65">
        <f>VLOOKUP($A17,'Return Data'!$B$7:$R$2292,4,0)</f>
        <v>141.2525</v>
      </c>
      <c r="D17" s="65">
        <f>VLOOKUP($A17,'Return Data'!$B$7:$R$2292,10,0)</f>
        <v>3.5282</v>
      </c>
      <c r="E17" s="66">
        <f t="shared" si="0"/>
        <v>11</v>
      </c>
      <c r="F17" s="65">
        <f>VLOOKUP($A17,'Return Data'!$B$7:$R$2292,11,0)</f>
        <v>16.2377</v>
      </c>
      <c r="G17" s="66">
        <f t="shared" si="1"/>
        <v>13</v>
      </c>
      <c r="H17" s="65">
        <f>VLOOKUP($A17,'Return Data'!$B$7:$R$2292,12,0)</f>
        <v>24.200500000000002</v>
      </c>
      <c r="I17" s="66">
        <f t="shared" si="2"/>
        <v>14</v>
      </c>
      <c r="J17" s="65">
        <f>VLOOKUP($A17,'Return Data'!$B$7:$R$2292,13,0)</f>
        <v>39.8033</v>
      </c>
      <c r="K17" s="66">
        <f t="shared" si="3"/>
        <v>19</v>
      </c>
      <c r="L17" s="65">
        <f>VLOOKUP($A17,'Return Data'!$B$7:$R$2292,17,0)</f>
        <v>24.649799999999999</v>
      </c>
      <c r="M17" s="66">
        <f t="shared" si="4"/>
        <v>17</v>
      </c>
      <c r="N17" s="65">
        <f>VLOOKUP($A17,'Return Data'!$B$7:$R$2292,14,0)</f>
        <v>18.145299999999999</v>
      </c>
      <c r="O17" s="66">
        <f t="shared" si="5"/>
        <v>21</v>
      </c>
      <c r="P17" s="65">
        <f>VLOOKUP($A17,'Return Data'!$B$7:$R$2292,15,0)</f>
        <v>15.425599999999999</v>
      </c>
      <c r="Q17" s="66">
        <f t="shared" si="7"/>
        <v>20</v>
      </c>
      <c r="R17" s="65">
        <f>VLOOKUP($A17,'Return Data'!$B$7:$R$2292,16,0)</f>
        <v>15.7714</v>
      </c>
      <c r="S17" s="67">
        <f t="shared" si="6"/>
        <v>24</v>
      </c>
    </row>
    <row r="18" spans="1:19" x14ac:dyDescent="0.3">
      <c r="A18" s="127" t="s">
        <v>1259</v>
      </c>
      <c r="B18" s="64">
        <f>VLOOKUP($A18,'Return Data'!$B$7:$R$2292,3,0)</f>
        <v>44530</v>
      </c>
      <c r="C18" s="65">
        <f>VLOOKUP($A18,'Return Data'!$B$7:$R$2292,4,0)</f>
        <v>472.19</v>
      </c>
      <c r="D18" s="65">
        <f>VLOOKUP($A18,'Return Data'!$B$7:$R$2292,10,0)</f>
        <v>2.4828999999999999</v>
      </c>
      <c r="E18" s="66">
        <f t="shared" si="0"/>
        <v>20</v>
      </c>
      <c r="F18" s="65">
        <f>VLOOKUP($A18,'Return Data'!$B$7:$R$2292,11,0)</f>
        <v>12.8858</v>
      </c>
      <c r="G18" s="66">
        <f t="shared" si="1"/>
        <v>24</v>
      </c>
      <c r="H18" s="65">
        <f>VLOOKUP($A18,'Return Data'!$B$7:$R$2292,12,0)</f>
        <v>21.37</v>
      </c>
      <c r="I18" s="66">
        <f t="shared" si="2"/>
        <v>24</v>
      </c>
      <c r="J18" s="65">
        <f>VLOOKUP($A18,'Return Data'!$B$7:$R$2292,13,0)</f>
        <v>45.110599999999998</v>
      </c>
      <c r="K18" s="66">
        <f t="shared" si="3"/>
        <v>13</v>
      </c>
      <c r="L18" s="65">
        <f>VLOOKUP($A18,'Return Data'!$B$7:$R$2292,17,0)</f>
        <v>22.256399999999999</v>
      </c>
      <c r="M18" s="66">
        <f t="shared" si="4"/>
        <v>20</v>
      </c>
      <c r="N18" s="65">
        <f>VLOOKUP($A18,'Return Data'!$B$7:$R$2292,14,0)</f>
        <v>17.182300000000001</v>
      </c>
      <c r="O18" s="66">
        <f t="shared" si="5"/>
        <v>23</v>
      </c>
      <c r="P18" s="65">
        <f>VLOOKUP($A18,'Return Data'!$B$7:$R$2292,15,0)</f>
        <v>15.360099999999999</v>
      </c>
      <c r="Q18" s="66">
        <f t="shared" si="7"/>
        <v>21</v>
      </c>
      <c r="R18" s="65">
        <f>VLOOKUP($A18,'Return Data'!$B$7:$R$2292,16,0)</f>
        <v>16.298500000000001</v>
      </c>
      <c r="S18" s="67">
        <f t="shared" si="6"/>
        <v>20</v>
      </c>
    </row>
    <row r="19" spans="1:19" x14ac:dyDescent="0.3">
      <c r="A19" s="63" t="s">
        <v>1794</v>
      </c>
      <c r="B19" s="64">
        <f>VLOOKUP($A19,'Return Data'!$B$7:$R$2292,3,0)</f>
        <v>44530</v>
      </c>
      <c r="C19" s="65">
        <f>VLOOKUP($A19,'Return Data'!$B$7:$R$2292,4,0)</f>
        <v>37.56</v>
      </c>
      <c r="D19" s="65">
        <f>VLOOKUP($A19,'Return Data'!$B$7:$R$2292,10,0)</f>
        <v>4.3913000000000002</v>
      </c>
      <c r="E19" s="66">
        <f t="shared" si="0"/>
        <v>8</v>
      </c>
      <c r="F19" s="65">
        <f>VLOOKUP($A19,'Return Data'!$B$7:$R$2292,11,0)</f>
        <v>19.200299999999999</v>
      </c>
      <c r="G19" s="66">
        <f t="shared" si="1"/>
        <v>5</v>
      </c>
      <c r="H19" s="65">
        <f>VLOOKUP($A19,'Return Data'!$B$7:$R$2292,12,0)</f>
        <v>29.205400000000001</v>
      </c>
      <c r="I19" s="66">
        <f t="shared" si="2"/>
        <v>7</v>
      </c>
      <c r="J19" s="65">
        <f>VLOOKUP($A19,'Return Data'!$B$7:$R$2292,13,0)</f>
        <v>42.326599999999999</v>
      </c>
      <c r="K19" s="66">
        <f t="shared" si="3"/>
        <v>16</v>
      </c>
      <c r="L19" s="65">
        <f>VLOOKUP($A19,'Return Data'!$B$7:$R$2292,17,0)</f>
        <v>26.128900000000002</v>
      </c>
      <c r="M19" s="66">
        <f t="shared" si="4"/>
        <v>13</v>
      </c>
      <c r="N19" s="65">
        <f>VLOOKUP($A19,'Return Data'!$B$7:$R$2292,14,0)</f>
        <v>19.680299999999999</v>
      </c>
      <c r="O19" s="66">
        <f t="shared" si="5"/>
        <v>15</v>
      </c>
      <c r="P19" s="65">
        <f>VLOOKUP($A19,'Return Data'!$B$7:$R$2292,15,0)</f>
        <v>17.019400000000001</v>
      </c>
      <c r="Q19" s="66">
        <f t="shared" si="7"/>
        <v>14</v>
      </c>
      <c r="R19" s="65">
        <f>VLOOKUP($A19,'Return Data'!$B$7:$R$2292,16,0)</f>
        <v>18.798999999999999</v>
      </c>
      <c r="S19" s="67">
        <f t="shared" si="6"/>
        <v>7</v>
      </c>
    </row>
    <row r="20" spans="1:19" x14ac:dyDescent="0.3">
      <c r="A20" s="63" t="s">
        <v>1816</v>
      </c>
      <c r="B20" s="64">
        <f>VLOOKUP($A20,'Return Data'!$B$7:$R$2292,3,0)</f>
        <v>44530</v>
      </c>
      <c r="C20" s="65">
        <f>VLOOKUP($A20,'Return Data'!$B$7:$R$2292,4,0)</f>
        <v>143.09</v>
      </c>
      <c r="D20" s="65">
        <f>VLOOKUP($A20,'Return Data'!$B$7:$R$2292,10,0)</f>
        <v>3.4933999999999998</v>
      </c>
      <c r="E20" s="66">
        <f t="shared" si="0"/>
        <v>12</v>
      </c>
      <c r="F20" s="65">
        <f>VLOOKUP($A20,'Return Data'!$B$7:$R$2292,11,0)</f>
        <v>14.097799999999999</v>
      </c>
      <c r="G20" s="66">
        <f t="shared" si="1"/>
        <v>21</v>
      </c>
      <c r="H20" s="65">
        <f>VLOOKUP($A20,'Return Data'!$B$7:$R$2292,12,0)</f>
        <v>23.545200000000001</v>
      </c>
      <c r="I20" s="66">
        <f t="shared" si="2"/>
        <v>17</v>
      </c>
      <c r="J20" s="65">
        <f>VLOOKUP($A20,'Return Data'!$B$7:$R$2292,13,0)</f>
        <v>36.5623</v>
      </c>
      <c r="K20" s="66">
        <f t="shared" si="3"/>
        <v>26</v>
      </c>
      <c r="L20" s="65">
        <f>VLOOKUP($A20,'Return Data'!$B$7:$R$2292,17,0)</f>
        <v>19.812899999999999</v>
      </c>
      <c r="M20" s="66">
        <f t="shared" si="4"/>
        <v>28</v>
      </c>
      <c r="N20" s="65">
        <f>VLOOKUP($A20,'Return Data'!$B$7:$R$2292,14,0)</f>
        <v>15.3804</v>
      </c>
      <c r="O20" s="66">
        <f t="shared" si="5"/>
        <v>27</v>
      </c>
      <c r="P20" s="65">
        <f>VLOOKUP($A20,'Return Data'!$B$7:$R$2292,15,0)</f>
        <v>13.7043</v>
      </c>
      <c r="Q20" s="66">
        <f t="shared" si="7"/>
        <v>24</v>
      </c>
      <c r="R20" s="65">
        <f>VLOOKUP($A20,'Return Data'!$B$7:$R$2292,16,0)</f>
        <v>15.222899999999999</v>
      </c>
      <c r="S20" s="67">
        <f t="shared" si="6"/>
        <v>26</v>
      </c>
    </row>
    <row r="21" spans="1:19" x14ac:dyDescent="0.3">
      <c r="A21" s="63" t="s">
        <v>1262</v>
      </c>
      <c r="B21" s="64">
        <f>VLOOKUP($A21,'Return Data'!$B$7:$R$2292,3,0)</f>
        <v>44530</v>
      </c>
      <c r="C21" s="65">
        <f>VLOOKUP($A21,'Return Data'!$B$7:$R$2292,4,0)</f>
        <v>89.53</v>
      </c>
      <c r="D21" s="65">
        <f>VLOOKUP($A21,'Return Data'!$B$7:$R$2292,10,0)</f>
        <v>3.1808000000000001</v>
      </c>
      <c r="E21" s="66">
        <f t="shared" si="0"/>
        <v>15</v>
      </c>
      <c r="F21" s="65">
        <f>VLOOKUP($A21,'Return Data'!$B$7:$R$2292,11,0)</f>
        <v>15.433199999999999</v>
      </c>
      <c r="G21" s="66">
        <f t="shared" si="1"/>
        <v>16</v>
      </c>
      <c r="H21" s="65">
        <f>VLOOKUP($A21,'Return Data'!$B$7:$R$2292,12,0)</f>
        <v>27.845199999999998</v>
      </c>
      <c r="I21" s="66">
        <f t="shared" si="2"/>
        <v>10</v>
      </c>
      <c r="J21" s="65">
        <f>VLOOKUP($A21,'Return Data'!$B$7:$R$2292,13,0)</f>
        <v>48.2776</v>
      </c>
      <c r="K21" s="66">
        <f t="shared" si="3"/>
        <v>8</v>
      </c>
      <c r="L21" s="65">
        <f>VLOOKUP($A21,'Return Data'!$B$7:$R$2292,17,0)</f>
        <v>29.223099999999999</v>
      </c>
      <c r="M21" s="66">
        <f t="shared" si="4"/>
        <v>7</v>
      </c>
      <c r="N21" s="65">
        <f>VLOOKUP($A21,'Return Data'!$B$7:$R$2292,14,0)</f>
        <v>21.136700000000001</v>
      </c>
      <c r="O21" s="66">
        <f t="shared" si="5"/>
        <v>12</v>
      </c>
      <c r="P21" s="65">
        <f>VLOOKUP($A21,'Return Data'!$B$7:$R$2292,15,0)</f>
        <v>17.651399999999999</v>
      </c>
      <c r="Q21" s="66">
        <f t="shared" si="7"/>
        <v>11</v>
      </c>
      <c r="R21" s="65">
        <f>VLOOKUP($A21,'Return Data'!$B$7:$R$2292,16,0)</f>
        <v>19.8583</v>
      </c>
      <c r="S21" s="67">
        <f t="shared" si="6"/>
        <v>4</v>
      </c>
    </row>
    <row r="22" spans="1:19" x14ac:dyDescent="0.3">
      <c r="A22" s="63" t="s">
        <v>1263</v>
      </c>
      <c r="B22" s="64">
        <f>VLOOKUP($A22,'Return Data'!$B$7:$R$2292,3,0)</f>
        <v>44530</v>
      </c>
      <c r="C22" s="65">
        <f>VLOOKUP($A22,'Return Data'!$B$7:$R$2292,4,0)</f>
        <v>14.591799999999999</v>
      </c>
      <c r="D22" s="65">
        <f>VLOOKUP($A22,'Return Data'!$B$7:$R$2292,10,0)</f>
        <v>-0.2802</v>
      </c>
      <c r="E22" s="66">
        <f t="shared" si="0"/>
        <v>32</v>
      </c>
      <c r="F22" s="65">
        <f>VLOOKUP($A22,'Return Data'!$B$7:$R$2292,11,0)</f>
        <v>-0.33200000000000002</v>
      </c>
      <c r="G22" s="66">
        <f t="shared" si="1"/>
        <v>34</v>
      </c>
      <c r="H22" s="65">
        <f>VLOOKUP($A22,'Return Data'!$B$7:$R$2292,12,0)</f>
        <v>9.7432999999999996</v>
      </c>
      <c r="I22" s="66">
        <f t="shared" si="2"/>
        <v>33</v>
      </c>
      <c r="J22" s="65">
        <f>VLOOKUP($A22,'Return Data'!$B$7:$R$2292,13,0)</f>
        <v>30.288599999999999</v>
      </c>
      <c r="K22" s="66">
        <f t="shared" si="3"/>
        <v>29</v>
      </c>
      <c r="L22" s="65">
        <f>VLOOKUP($A22,'Return Data'!$B$7:$R$2292,17,0)</f>
        <v>13.0374</v>
      </c>
      <c r="M22" s="66">
        <f t="shared" si="4"/>
        <v>34</v>
      </c>
      <c r="N22" s="65"/>
      <c r="O22" s="66"/>
      <c r="P22" s="65"/>
      <c r="Q22" s="66"/>
      <c r="R22" s="65">
        <f>VLOOKUP($A22,'Return Data'!$B$7:$R$2292,16,0)</f>
        <v>15.986700000000001</v>
      </c>
      <c r="S22" s="67">
        <f t="shared" si="6"/>
        <v>22</v>
      </c>
    </row>
    <row r="23" spans="1:19" x14ac:dyDescent="0.3">
      <c r="A23" s="63" t="s">
        <v>1796</v>
      </c>
      <c r="B23" s="64">
        <f>VLOOKUP($A23,'Return Data'!$B$7:$R$2292,3,0)</f>
        <v>44530</v>
      </c>
      <c r="C23" s="65">
        <f>VLOOKUP($A23,'Return Data'!$B$7:$R$2292,4,0)</f>
        <v>55.127000000000002</v>
      </c>
      <c r="D23" s="65">
        <f>VLOOKUP($A23,'Return Data'!$B$7:$R$2292,10,0)</f>
        <v>2.7764000000000002</v>
      </c>
      <c r="E23" s="66">
        <f t="shared" si="0"/>
        <v>18</v>
      </c>
      <c r="F23" s="65">
        <f>VLOOKUP($A23,'Return Data'!$B$7:$R$2292,11,0)</f>
        <v>15.527799999999999</v>
      </c>
      <c r="G23" s="66">
        <f t="shared" si="1"/>
        <v>15</v>
      </c>
      <c r="H23" s="65">
        <f>VLOOKUP($A23,'Return Data'!$B$7:$R$2292,12,0)</f>
        <v>21.5898</v>
      </c>
      <c r="I23" s="66">
        <f t="shared" si="2"/>
        <v>23</v>
      </c>
      <c r="J23" s="65">
        <f>VLOOKUP($A23,'Return Data'!$B$7:$R$2292,13,0)</f>
        <v>39.724400000000003</v>
      </c>
      <c r="K23" s="66">
        <f t="shared" si="3"/>
        <v>20</v>
      </c>
      <c r="L23" s="65">
        <f>VLOOKUP($A23,'Return Data'!$B$7:$R$2292,17,0)</f>
        <v>21.767099999999999</v>
      </c>
      <c r="M23" s="66">
        <f t="shared" si="4"/>
        <v>23</v>
      </c>
      <c r="N23" s="65">
        <f>VLOOKUP($A23,'Return Data'!$B$7:$R$2292,14,0)</f>
        <v>20.005299999999998</v>
      </c>
      <c r="O23" s="66">
        <f t="shared" si="5"/>
        <v>14</v>
      </c>
      <c r="P23" s="65">
        <f>VLOOKUP($A23,'Return Data'!$B$7:$R$2292,15,0)</f>
        <v>17.763999999999999</v>
      </c>
      <c r="Q23" s="66">
        <f t="shared" si="7"/>
        <v>9</v>
      </c>
      <c r="R23" s="65">
        <f>VLOOKUP($A23,'Return Data'!$B$7:$R$2292,16,0)</f>
        <v>16.864599999999999</v>
      </c>
      <c r="S23" s="67">
        <f t="shared" si="6"/>
        <v>18</v>
      </c>
    </row>
    <row r="24" spans="1:19" x14ac:dyDescent="0.3">
      <c r="A24" s="63" t="s">
        <v>1804</v>
      </c>
      <c r="B24" s="64">
        <f>VLOOKUP($A24,'Return Data'!$B$7:$R$2292,3,0)</f>
        <v>44530</v>
      </c>
      <c r="C24" s="65">
        <f>VLOOKUP($A24,'Return Data'!$B$7:$R$2292,4,0)</f>
        <v>55.445</v>
      </c>
      <c r="D24" s="65">
        <f>VLOOKUP($A24,'Return Data'!$B$7:$R$2292,10,0)</f>
        <v>-1.1834</v>
      </c>
      <c r="E24" s="66">
        <f t="shared" si="0"/>
        <v>33</v>
      </c>
      <c r="F24" s="65">
        <f>VLOOKUP($A24,'Return Data'!$B$7:$R$2292,11,0)</f>
        <v>8.2445000000000004</v>
      </c>
      <c r="G24" s="66">
        <f t="shared" si="1"/>
        <v>31</v>
      </c>
      <c r="H24" s="65">
        <f>VLOOKUP($A24,'Return Data'!$B$7:$R$2292,12,0)</f>
        <v>14.9953</v>
      </c>
      <c r="I24" s="66">
        <f t="shared" si="2"/>
        <v>32</v>
      </c>
      <c r="J24" s="65">
        <f>VLOOKUP($A24,'Return Data'!$B$7:$R$2292,13,0)</f>
        <v>29.8751</v>
      </c>
      <c r="K24" s="66">
        <f t="shared" si="3"/>
        <v>30</v>
      </c>
      <c r="L24" s="65">
        <f>VLOOKUP($A24,'Return Data'!$B$7:$R$2292,17,0)</f>
        <v>17.903500000000001</v>
      </c>
      <c r="M24" s="66">
        <f t="shared" si="4"/>
        <v>29</v>
      </c>
      <c r="N24" s="65">
        <f>VLOOKUP($A24,'Return Data'!$B$7:$R$2292,14,0)</f>
        <v>16.572299999999998</v>
      </c>
      <c r="O24" s="66">
        <f t="shared" si="5"/>
        <v>24</v>
      </c>
      <c r="P24" s="65">
        <f>VLOOKUP($A24,'Return Data'!$B$7:$R$2292,15,0)</f>
        <v>16.023199999999999</v>
      </c>
      <c r="Q24" s="66">
        <f t="shared" si="7"/>
        <v>17</v>
      </c>
      <c r="R24" s="65">
        <f>VLOOKUP($A24,'Return Data'!$B$7:$R$2292,16,0)</f>
        <v>17.281400000000001</v>
      </c>
      <c r="S24" s="67">
        <f t="shared" si="6"/>
        <v>14</v>
      </c>
    </row>
    <row r="25" spans="1:19" x14ac:dyDescent="0.3">
      <c r="A25" s="63" t="s">
        <v>1818</v>
      </c>
      <c r="B25" s="64">
        <f>VLOOKUP($A25,'Return Data'!$B$7:$R$2292,3,0)</f>
        <v>44530</v>
      </c>
      <c r="C25" s="65">
        <f>VLOOKUP($A25,'Return Data'!$B$7:$R$2292,4,0)</f>
        <v>125.59399999999999</v>
      </c>
      <c r="D25" s="65">
        <f>VLOOKUP($A25,'Return Data'!$B$7:$R$2292,10,0)</f>
        <v>2.4087000000000001</v>
      </c>
      <c r="E25" s="66">
        <f t="shared" si="0"/>
        <v>21</v>
      </c>
      <c r="F25" s="65">
        <f>VLOOKUP($A25,'Return Data'!$B$7:$R$2292,11,0)</f>
        <v>10.858700000000001</v>
      </c>
      <c r="G25" s="66">
        <f t="shared" si="1"/>
        <v>29</v>
      </c>
      <c r="H25" s="65">
        <f>VLOOKUP($A25,'Return Data'!$B$7:$R$2292,12,0)</f>
        <v>19.985900000000001</v>
      </c>
      <c r="I25" s="66">
        <f t="shared" si="2"/>
        <v>26</v>
      </c>
      <c r="J25" s="65">
        <f>VLOOKUP($A25,'Return Data'!$B$7:$R$2292,13,0)</f>
        <v>34.500599999999999</v>
      </c>
      <c r="K25" s="66">
        <f t="shared" si="3"/>
        <v>27</v>
      </c>
      <c r="L25" s="65">
        <f>VLOOKUP($A25,'Return Data'!$B$7:$R$2292,17,0)</f>
        <v>19.888200000000001</v>
      </c>
      <c r="M25" s="66">
        <f t="shared" si="4"/>
        <v>26</v>
      </c>
      <c r="N25" s="65">
        <f>VLOOKUP($A25,'Return Data'!$B$7:$R$2292,14,0)</f>
        <v>14.845700000000001</v>
      </c>
      <c r="O25" s="66">
        <f t="shared" si="5"/>
        <v>29</v>
      </c>
      <c r="P25" s="65">
        <f>VLOOKUP($A25,'Return Data'!$B$7:$R$2292,15,0)</f>
        <v>13.946</v>
      </c>
      <c r="Q25" s="66">
        <f t="shared" si="7"/>
        <v>23</v>
      </c>
      <c r="R25" s="65">
        <f>VLOOKUP($A25,'Return Data'!$B$7:$R$2292,16,0)</f>
        <v>14.333299999999999</v>
      </c>
      <c r="S25" s="67">
        <f t="shared" si="6"/>
        <v>29</v>
      </c>
    </row>
    <row r="26" spans="1:19" x14ac:dyDescent="0.3">
      <c r="A26" s="63" t="s">
        <v>1820</v>
      </c>
      <c r="B26" s="64">
        <f>VLOOKUP($A26,'Return Data'!$B$7:$R$2292,3,0)</f>
        <v>44530</v>
      </c>
      <c r="C26" s="65">
        <f>VLOOKUP($A26,'Return Data'!$B$7:$R$2292,4,0)</f>
        <v>70.419899999999998</v>
      </c>
      <c r="D26" s="65">
        <f>VLOOKUP($A26,'Return Data'!$B$7:$R$2292,10,0)</f>
        <v>0.99460000000000004</v>
      </c>
      <c r="E26" s="66">
        <f t="shared" si="0"/>
        <v>28</v>
      </c>
      <c r="F26" s="65">
        <f>VLOOKUP($A26,'Return Data'!$B$7:$R$2292,11,0)</f>
        <v>11.362</v>
      </c>
      <c r="G26" s="66">
        <f t="shared" si="1"/>
        <v>27</v>
      </c>
      <c r="H26" s="65">
        <f>VLOOKUP($A26,'Return Data'!$B$7:$R$2292,12,0)</f>
        <v>18.690300000000001</v>
      </c>
      <c r="I26" s="66">
        <f t="shared" si="2"/>
        <v>28</v>
      </c>
      <c r="J26" s="65">
        <f>VLOOKUP($A26,'Return Data'!$B$7:$R$2292,13,0)</f>
        <v>26.754799999999999</v>
      </c>
      <c r="K26" s="66">
        <f t="shared" si="3"/>
        <v>33</v>
      </c>
      <c r="L26" s="65">
        <f>VLOOKUP($A26,'Return Data'!$B$7:$R$2292,17,0)</f>
        <v>15.8369</v>
      </c>
      <c r="M26" s="66">
        <f t="shared" si="4"/>
        <v>31</v>
      </c>
      <c r="N26" s="65">
        <f>VLOOKUP($A26,'Return Data'!$B$7:$R$2292,14,0)</f>
        <v>14.904500000000001</v>
      </c>
      <c r="O26" s="66">
        <f t="shared" si="5"/>
        <v>28</v>
      </c>
      <c r="P26" s="65">
        <f>VLOOKUP($A26,'Return Data'!$B$7:$R$2292,15,0)</f>
        <v>11.55</v>
      </c>
      <c r="Q26" s="66">
        <f t="shared" si="7"/>
        <v>26</v>
      </c>
      <c r="R26" s="65">
        <f>VLOOKUP($A26,'Return Data'!$B$7:$R$2292,16,0)</f>
        <v>11.1317</v>
      </c>
      <c r="S26" s="67">
        <f t="shared" si="6"/>
        <v>33</v>
      </c>
    </row>
    <row r="27" spans="1:19" x14ac:dyDescent="0.3">
      <c r="A27" s="63" t="s">
        <v>1265</v>
      </c>
      <c r="B27" s="64">
        <f>VLOOKUP($A27,'Return Data'!$B$7:$R$2292,3,0)</f>
        <v>44530</v>
      </c>
      <c r="C27" s="65">
        <f>VLOOKUP($A27,'Return Data'!$B$7:$R$2292,4,0)</f>
        <v>22.055900000000001</v>
      </c>
      <c r="D27" s="65">
        <f>VLOOKUP($A27,'Return Data'!$B$7:$R$2292,10,0)</f>
        <v>4.8155000000000001</v>
      </c>
      <c r="E27" s="66">
        <f t="shared" si="0"/>
        <v>7</v>
      </c>
      <c r="F27" s="65">
        <f>VLOOKUP($A27,'Return Data'!$B$7:$R$2292,11,0)</f>
        <v>18.474399999999999</v>
      </c>
      <c r="G27" s="66">
        <f t="shared" si="1"/>
        <v>9</v>
      </c>
      <c r="H27" s="65">
        <f>VLOOKUP($A27,'Return Data'!$B$7:$R$2292,12,0)</f>
        <v>34.515099999999997</v>
      </c>
      <c r="I27" s="66">
        <f t="shared" si="2"/>
        <v>3</v>
      </c>
      <c r="J27" s="65">
        <f>VLOOKUP($A27,'Return Data'!$B$7:$R$2292,13,0)</f>
        <v>59.681899999999999</v>
      </c>
      <c r="K27" s="66">
        <f t="shared" si="3"/>
        <v>2</v>
      </c>
      <c r="L27" s="65">
        <f>VLOOKUP($A27,'Return Data'!$B$7:$R$2292,17,0)</f>
        <v>34.006100000000004</v>
      </c>
      <c r="M27" s="66">
        <f t="shared" si="4"/>
        <v>4</v>
      </c>
      <c r="N27" s="65">
        <f>VLOOKUP($A27,'Return Data'!$B$7:$R$2292,14,0)</f>
        <v>27.578800000000001</v>
      </c>
      <c r="O27" s="66">
        <f t="shared" si="5"/>
        <v>4</v>
      </c>
      <c r="P27" s="65"/>
      <c r="Q27" s="66"/>
      <c r="R27" s="65">
        <f>VLOOKUP($A27,'Return Data'!$B$7:$R$2292,16,0)</f>
        <v>18.9467</v>
      </c>
      <c r="S27" s="67">
        <f t="shared" si="6"/>
        <v>6</v>
      </c>
    </row>
    <row r="28" spans="1:19" x14ac:dyDescent="0.3">
      <c r="A28" s="63" t="s">
        <v>1814</v>
      </c>
      <c r="B28" s="64">
        <f>VLOOKUP($A28,'Return Data'!$B$7:$R$2292,3,0)</f>
        <v>44530</v>
      </c>
      <c r="C28" s="65">
        <f>VLOOKUP($A28,'Return Data'!$B$7:$R$2292,4,0)</f>
        <v>36.104399999999998</v>
      </c>
      <c r="D28" s="65">
        <f>VLOOKUP($A28,'Return Data'!$B$7:$R$2292,10,0)</f>
        <v>-5.1280000000000001</v>
      </c>
      <c r="E28" s="66">
        <f t="shared" si="0"/>
        <v>34</v>
      </c>
      <c r="F28" s="65">
        <f>VLOOKUP($A28,'Return Data'!$B$7:$R$2292,11,0)</f>
        <v>4.1925999999999997</v>
      </c>
      <c r="G28" s="66">
        <f t="shared" si="1"/>
        <v>33</v>
      </c>
      <c r="H28" s="65">
        <f>VLOOKUP($A28,'Return Data'!$B$7:$R$2292,12,0)</f>
        <v>9.0091999999999999</v>
      </c>
      <c r="I28" s="66">
        <f t="shared" si="2"/>
        <v>34</v>
      </c>
      <c r="J28" s="65">
        <f>VLOOKUP($A28,'Return Data'!$B$7:$R$2292,13,0)</f>
        <v>20.1402</v>
      </c>
      <c r="K28" s="66">
        <f t="shared" si="3"/>
        <v>34</v>
      </c>
      <c r="L28" s="65">
        <f>VLOOKUP($A28,'Return Data'!$B$7:$R$2292,17,0)</f>
        <v>13.072699999999999</v>
      </c>
      <c r="M28" s="66">
        <f t="shared" si="4"/>
        <v>33</v>
      </c>
      <c r="N28" s="65">
        <f>VLOOKUP($A28,'Return Data'!$B$7:$R$2292,14,0)</f>
        <v>11.257099999999999</v>
      </c>
      <c r="O28" s="66">
        <f t="shared" si="5"/>
        <v>31</v>
      </c>
      <c r="P28" s="65">
        <f>VLOOKUP($A28,'Return Data'!$B$7:$R$2292,15,0)</f>
        <v>12.293799999999999</v>
      </c>
      <c r="Q28" s="66">
        <f t="shared" si="7"/>
        <v>25</v>
      </c>
      <c r="R28" s="65">
        <f>VLOOKUP($A28,'Return Data'!$B$7:$R$2292,16,0)</f>
        <v>18.410299999999999</v>
      </c>
      <c r="S28" s="67">
        <f t="shared" si="6"/>
        <v>8</v>
      </c>
    </row>
    <row r="29" spans="1:19" x14ac:dyDescent="0.3">
      <c r="A29" s="63" t="s">
        <v>2009</v>
      </c>
      <c r="B29" s="64">
        <f>VLOOKUP($A29,'Return Data'!$B$7:$R$2292,3,0)</f>
        <v>44530</v>
      </c>
      <c r="C29" s="65">
        <f>VLOOKUP($A29,'Return Data'!$B$7:$R$2292,4,0)</f>
        <v>16.697299999999998</v>
      </c>
      <c r="D29" s="65">
        <f>VLOOKUP($A29,'Return Data'!$B$7:$R$2292,10,0)</f>
        <v>2.3727</v>
      </c>
      <c r="E29" s="66">
        <f t="shared" si="0"/>
        <v>22</v>
      </c>
      <c r="F29" s="65">
        <f>VLOOKUP($A29,'Return Data'!$B$7:$R$2292,11,0)</f>
        <v>14.103999999999999</v>
      </c>
      <c r="G29" s="66">
        <f t="shared" si="1"/>
        <v>20</v>
      </c>
      <c r="H29" s="65">
        <f>VLOOKUP($A29,'Return Data'!$B$7:$R$2292,12,0)</f>
        <v>23.077400000000001</v>
      </c>
      <c r="I29" s="66">
        <f t="shared" si="2"/>
        <v>20</v>
      </c>
      <c r="J29" s="65">
        <f>VLOOKUP($A29,'Return Data'!$B$7:$R$2292,13,0)</f>
        <v>39.398600000000002</v>
      </c>
      <c r="K29" s="66">
        <f t="shared" si="3"/>
        <v>21</v>
      </c>
      <c r="L29" s="65">
        <f>VLOOKUP($A29,'Return Data'!$B$7:$R$2292,17,0)</f>
        <v>20.4816</v>
      </c>
      <c r="M29" s="66">
        <f t="shared" si="4"/>
        <v>25</v>
      </c>
      <c r="N29" s="65">
        <f>VLOOKUP($A29,'Return Data'!$B$7:$R$2292,14,0)</f>
        <v>18.920999999999999</v>
      </c>
      <c r="O29" s="66">
        <f t="shared" si="5"/>
        <v>19</v>
      </c>
      <c r="P29" s="65"/>
      <c r="Q29" s="66"/>
      <c r="R29" s="65">
        <f>VLOOKUP($A29,'Return Data'!$B$7:$R$2292,16,0)</f>
        <v>16.288599999999999</v>
      </c>
      <c r="S29" s="67">
        <f t="shared" si="6"/>
        <v>21</v>
      </c>
    </row>
    <row r="30" spans="1:19" x14ac:dyDescent="0.3">
      <c r="A30" s="63" t="s">
        <v>1268</v>
      </c>
      <c r="B30" s="64">
        <f>VLOOKUP($A30,'Return Data'!$B$7:$R$2292,3,0)</f>
        <v>44530</v>
      </c>
      <c r="C30" s="65">
        <f>VLOOKUP($A30,'Return Data'!$B$7:$R$2292,4,0)</f>
        <v>152.5796</v>
      </c>
      <c r="D30" s="65">
        <f>VLOOKUP($A30,'Return Data'!$B$7:$R$2292,10,0)</f>
        <v>4.9066999999999998</v>
      </c>
      <c r="E30" s="66">
        <f t="shared" si="0"/>
        <v>6</v>
      </c>
      <c r="F30" s="65">
        <f>VLOOKUP($A30,'Return Data'!$B$7:$R$2292,11,0)</f>
        <v>19.880800000000001</v>
      </c>
      <c r="G30" s="66">
        <f t="shared" si="1"/>
        <v>4</v>
      </c>
      <c r="H30" s="65">
        <f>VLOOKUP($A30,'Return Data'!$B$7:$R$2292,12,0)</f>
        <v>26.946000000000002</v>
      </c>
      <c r="I30" s="66">
        <f t="shared" si="2"/>
        <v>11</v>
      </c>
      <c r="J30" s="65">
        <f>VLOOKUP($A30,'Return Data'!$B$7:$R$2292,13,0)</f>
        <v>58.363</v>
      </c>
      <c r="K30" s="66">
        <f t="shared" si="3"/>
        <v>3</v>
      </c>
      <c r="L30" s="65">
        <f>VLOOKUP($A30,'Return Data'!$B$7:$R$2292,17,0)</f>
        <v>21.884</v>
      </c>
      <c r="M30" s="66">
        <f t="shared" si="4"/>
        <v>22</v>
      </c>
      <c r="N30" s="65">
        <f>VLOOKUP($A30,'Return Data'!$B$7:$R$2292,14,0)</f>
        <v>16.037700000000001</v>
      </c>
      <c r="O30" s="66">
        <f t="shared" si="5"/>
        <v>26</v>
      </c>
      <c r="P30" s="65">
        <f>VLOOKUP($A30,'Return Data'!$B$7:$R$2292,15,0)</f>
        <v>15.780099999999999</v>
      </c>
      <c r="Q30" s="66">
        <f t="shared" si="7"/>
        <v>19</v>
      </c>
      <c r="R30" s="65">
        <f>VLOOKUP($A30,'Return Data'!$B$7:$R$2292,16,0)</f>
        <v>14.763999999999999</v>
      </c>
      <c r="S30" s="67">
        <f t="shared" si="6"/>
        <v>28</v>
      </c>
    </row>
    <row r="31" spans="1:19" x14ac:dyDescent="0.3">
      <c r="A31" s="63" t="s">
        <v>1776</v>
      </c>
      <c r="B31" s="64">
        <f>VLOOKUP($A31,'Return Data'!$B$7:$R$2292,3,0)</f>
        <v>44530</v>
      </c>
      <c r="C31" s="65">
        <f>VLOOKUP($A31,'Return Data'!$B$7:$R$2292,4,0)</f>
        <v>53.176200000000001</v>
      </c>
      <c r="D31" s="65">
        <f>VLOOKUP($A31,'Return Data'!$B$7:$R$2292,10,0)</f>
        <v>6.5875000000000004</v>
      </c>
      <c r="E31" s="66">
        <f t="shared" si="0"/>
        <v>1</v>
      </c>
      <c r="F31" s="65">
        <f>VLOOKUP($A31,'Return Data'!$B$7:$R$2292,11,0)</f>
        <v>21.798100000000002</v>
      </c>
      <c r="G31" s="66">
        <f t="shared" si="1"/>
        <v>3</v>
      </c>
      <c r="H31" s="65">
        <f>VLOOKUP($A31,'Return Data'!$B$7:$R$2292,12,0)</f>
        <v>37.192799999999998</v>
      </c>
      <c r="I31" s="66">
        <f t="shared" si="2"/>
        <v>2</v>
      </c>
      <c r="J31" s="65">
        <f>VLOOKUP($A31,'Return Data'!$B$7:$R$2292,13,0)</f>
        <v>50.050800000000002</v>
      </c>
      <c r="K31" s="66">
        <f t="shared" si="3"/>
        <v>7</v>
      </c>
      <c r="L31" s="65">
        <f>VLOOKUP($A31,'Return Data'!$B$7:$R$2292,17,0)</f>
        <v>38.699399999999997</v>
      </c>
      <c r="M31" s="66">
        <f t="shared" si="4"/>
        <v>3</v>
      </c>
      <c r="N31" s="65">
        <f>VLOOKUP($A31,'Return Data'!$B$7:$R$2292,14,0)</f>
        <v>30.059899999999999</v>
      </c>
      <c r="O31" s="66">
        <f t="shared" si="5"/>
        <v>2</v>
      </c>
      <c r="P31" s="65">
        <f>VLOOKUP($A31,'Return Data'!$B$7:$R$2292,15,0)</f>
        <v>23.501300000000001</v>
      </c>
      <c r="Q31" s="66">
        <f t="shared" si="7"/>
        <v>2</v>
      </c>
      <c r="R31" s="65">
        <f>VLOOKUP($A31,'Return Data'!$B$7:$R$2292,16,0)</f>
        <v>21.683399999999999</v>
      </c>
      <c r="S31" s="67">
        <f t="shared" si="6"/>
        <v>3</v>
      </c>
    </row>
    <row r="32" spans="1:19" x14ac:dyDescent="0.3">
      <c r="A32" s="63" t="s">
        <v>1805</v>
      </c>
      <c r="B32" s="64">
        <f>VLOOKUP($A32,'Return Data'!$B$7:$R$2292,3,0)</f>
        <v>44530</v>
      </c>
      <c r="C32" s="65">
        <f>VLOOKUP($A32,'Return Data'!$B$7:$R$2292,4,0)</f>
        <v>28.91</v>
      </c>
      <c r="D32" s="65">
        <f>VLOOKUP($A32,'Return Data'!$B$7:$R$2292,10,0)</f>
        <v>1.2608999999999999</v>
      </c>
      <c r="E32" s="66">
        <f t="shared" si="0"/>
        <v>27</v>
      </c>
      <c r="F32" s="65">
        <f>VLOOKUP($A32,'Return Data'!$B$7:$R$2292,11,0)</f>
        <v>17.4726</v>
      </c>
      <c r="G32" s="66">
        <f t="shared" si="1"/>
        <v>10</v>
      </c>
      <c r="H32" s="65">
        <f>VLOOKUP($A32,'Return Data'!$B$7:$R$2292,12,0)</f>
        <v>31.8887</v>
      </c>
      <c r="I32" s="66">
        <f t="shared" si="2"/>
        <v>5</v>
      </c>
      <c r="J32" s="65">
        <f>VLOOKUP($A32,'Return Data'!$B$7:$R$2292,13,0)</f>
        <v>51.678899999999999</v>
      </c>
      <c r="K32" s="66">
        <f t="shared" si="3"/>
        <v>6</v>
      </c>
      <c r="L32" s="65">
        <f>VLOOKUP($A32,'Return Data'!$B$7:$R$2292,17,0)</f>
        <v>40.394399999999997</v>
      </c>
      <c r="M32" s="66">
        <f t="shared" si="4"/>
        <v>2</v>
      </c>
      <c r="N32" s="65">
        <f>VLOOKUP($A32,'Return Data'!$B$7:$R$2292,14,0)</f>
        <v>29.801100000000002</v>
      </c>
      <c r="O32" s="66">
        <f t="shared" si="5"/>
        <v>3</v>
      </c>
      <c r="P32" s="65">
        <f>VLOOKUP($A32,'Return Data'!$B$7:$R$2292,15,0)</f>
        <v>22.674499999999998</v>
      </c>
      <c r="Q32" s="66">
        <f t="shared" si="7"/>
        <v>3</v>
      </c>
      <c r="R32" s="65">
        <f>VLOOKUP($A32,'Return Data'!$B$7:$R$2292,16,0)</f>
        <v>17.037299999999998</v>
      </c>
      <c r="S32" s="67">
        <f t="shared" si="6"/>
        <v>16</v>
      </c>
    </row>
    <row r="33" spans="1:19" x14ac:dyDescent="0.3">
      <c r="A33" s="63" t="s">
        <v>1270</v>
      </c>
      <c r="B33" s="64">
        <f>VLOOKUP($A33,'Return Data'!$B$7:$R$2292,3,0)</f>
        <v>44530</v>
      </c>
      <c r="C33" s="65">
        <f>VLOOKUP($A33,'Return Data'!$B$7:$R$2292,4,0)</f>
        <v>250.47</v>
      </c>
      <c r="D33" s="65">
        <f>VLOOKUP($A33,'Return Data'!$B$7:$R$2292,10,0)</f>
        <v>5.6121999999999996</v>
      </c>
      <c r="E33" s="66">
        <f t="shared" si="0"/>
        <v>5</v>
      </c>
      <c r="F33" s="65">
        <f>VLOOKUP($A33,'Return Data'!$B$7:$R$2292,11,0)</f>
        <v>22.091200000000001</v>
      </c>
      <c r="G33" s="66">
        <f t="shared" si="1"/>
        <v>1</v>
      </c>
      <c r="H33" s="65">
        <f>VLOOKUP($A33,'Return Data'!$B$7:$R$2292,12,0)</f>
        <v>32.048699999999997</v>
      </c>
      <c r="I33" s="66">
        <f t="shared" si="2"/>
        <v>4</v>
      </c>
      <c r="J33" s="65">
        <f>VLOOKUP($A33,'Return Data'!$B$7:$R$2292,13,0)</f>
        <v>52.289200000000001</v>
      </c>
      <c r="K33" s="66">
        <f t="shared" si="3"/>
        <v>4</v>
      </c>
      <c r="L33" s="65">
        <f>VLOOKUP($A33,'Return Data'!$B$7:$R$2292,17,0)</f>
        <v>28.754200000000001</v>
      </c>
      <c r="M33" s="66">
        <f t="shared" si="4"/>
        <v>8</v>
      </c>
      <c r="N33" s="65">
        <f>VLOOKUP($A33,'Return Data'!$B$7:$R$2292,14,0)</f>
        <v>20.404199999999999</v>
      </c>
      <c r="O33" s="66">
        <f t="shared" si="5"/>
        <v>13</v>
      </c>
      <c r="P33" s="65">
        <f>VLOOKUP($A33,'Return Data'!$B$7:$R$2292,15,0)</f>
        <v>18.696100000000001</v>
      </c>
      <c r="Q33" s="66">
        <f t="shared" si="7"/>
        <v>7</v>
      </c>
      <c r="R33" s="65">
        <f>VLOOKUP($A33,'Return Data'!$B$7:$R$2292,16,0)</f>
        <v>17.778700000000001</v>
      </c>
      <c r="S33" s="67">
        <f t="shared" si="6"/>
        <v>11</v>
      </c>
    </row>
    <row r="34" spans="1:19" x14ac:dyDescent="0.3">
      <c r="A34" s="63" t="s">
        <v>1272</v>
      </c>
      <c r="B34" s="64">
        <f>VLOOKUP($A34,'Return Data'!$B$7:$R$2292,3,0)</f>
        <v>44530</v>
      </c>
      <c r="C34" s="65">
        <f>VLOOKUP($A34,'Return Data'!$B$7:$R$2292,4,0)</f>
        <v>425.43959999999998</v>
      </c>
      <c r="D34" s="65">
        <f>VLOOKUP($A34,'Return Data'!$B$7:$R$2292,10,0)</f>
        <v>6.5483000000000002</v>
      </c>
      <c r="E34" s="66">
        <f t="shared" si="0"/>
        <v>2</v>
      </c>
      <c r="F34" s="65">
        <f>VLOOKUP($A34,'Return Data'!$B$7:$R$2292,11,0)</f>
        <v>16.516100000000002</v>
      </c>
      <c r="G34" s="66">
        <f t="shared" si="1"/>
        <v>12</v>
      </c>
      <c r="H34" s="65">
        <f>VLOOKUP($A34,'Return Data'!$B$7:$R$2292,12,0)</f>
        <v>45.262999999999998</v>
      </c>
      <c r="I34" s="66">
        <f t="shared" si="2"/>
        <v>1</v>
      </c>
      <c r="J34" s="65">
        <f>VLOOKUP($A34,'Return Data'!$B$7:$R$2292,13,0)</f>
        <v>73.725300000000004</v>
      </c>
      <c r="K34" s="66">
        <f t="shared" si="3"/>
        <v>1</v>
      </c>
      <c r="L34" s="65">
        <f>VLOOKUP($A34,'Return Data'!$B$7:$R$2292,17,0)</f>
        <v>47.742899999999999</v>
      </c>
      <c r="M34" s="66">
        <f t="shared" si="4"/>
        <v>1</v>
      </c>
      <c r="N34" s="65">
        <f>VLOOKUP($A34,'Return Data'!$B$7:$R$2292,14,0)</f>
        <v>33.165399999999998</v>
      </c>
      <c r="O34" s="66">
        <f t="shared" si="5"/>
        <v>1</v>
      </c>
      <c r="P34" s="65">
        <f>VLOOKUP($A34,'Return Data'!$B$7:$R$2292,15,0)</f>
        <v>26.098800000000001</v>
      </c>
      <c r="Q34" s="66">
        <f t="shared" si="7"/>
        <v>1</v>
      </c>
      <c r="R34" s="65">
        <f>VLOOKUP($A34,'Return Data'!$B$7:$R$2292,16,0)</f>
        <v>21.7316</v>
      </c>
      <c r="S34" s="67">
        <f t="shared" si="6"/>
        <v>2</v>
      </c>
    </row>
    <row r="35" spans="1:19" x14ac:dyDescent="0.3">
      <c r="A35" s="63" t="s">
        <v>1807</v>
      </c>
      <c r="B35" s="64">
        <f>VLOOKUP($A35,'Return Data'!$B$7:$R$2292,3,0)</f>
        <v>44530</v>
      </c>
      <c r="C35" s="65">
        <f>VLOOKUP($A35,'Return Data'!$B$7:$R$2292,4,0)</f>
        <v>80.529600000000002</v>
      </c>
      <c r="D35" s="65">
        <f>VLOOKUP($A35,'Return Data'!$B$7:$R$2292,10,0)</f>
        <v>1.431</v>
      </c>
      <c r="E35" s="66">
        <f t="shared" si="0"/>
        <v>24</v>
      </c>
      <c r="F35" s="65">
        <f>VLOOKUP($A35,'Return Data'!$B$7:$R$2292,11,0)</f>
        <v>11.816700000000001</v>
      </c>
      <c r="G35" s="66">
        <f t="shared" si="1"/>
        <v>26</v>
      </c>
      <c r="H35" s="65">
        <f>VLOOKUP($A35,'Return Data'!$B$7:$R$2292,12,0)</f>
        <v>19.498899999999999</v>
      </c>
      <c r="I35" s="66">
        <f t="shared" si="2"/>
        <v>27</v>
      </c>
      <c r="J35" s="65">
        <f>VLOOKUP($A35,'Return Data'!$B$7:$R$2292,13,0)</f>
        <v>38.449100000000001</v>
      </c>
      <c r="K35" s="66">
        <f t="shared" si="3"/>
        <v>22</v>
      </c>
      <c r="L35" s="65">
        <f>VLOOKUP($A35,'Return Data'!$B$7:$R$2292,17,0)</f>
        <v>22.192499999999999</v>
      </c>
      <c r="M35" s="66">
        <f t="shared" si="4"/>
        <v>21</v>
      </c>
      <c r="N35" s="65">
        <f>VLOOKUP($A35,'Return Data'!$B$7:$R$2292,14,0)</f>
        <v>18.996700000000001</v>
      </c>
      <c r="O35" s="66">
        <f t="shared" si="5"/>
        <v>18</v>
      </c>
      <c r="P35" s="65">
        <f>VLOOKUP($A35,'Return Data'!$B$7:$R$2292,15,0)</f>
        <v>16.509</v>
      </c>
      <c r="Q35" s="66">
        <f t="shared" si="7"/>
        <v>15</v>
      </c>
      <c r="R35" s="65">
        <f>VLOOKUP($A35,'Return Data'!$B$7:$R$2292,16,0)</f>
        <v>17.583100000000002</v>
      </c>
      <c r="S35" s="67">
        <f t="shared" si="6"/>
        <v>12</v>
      </c>
    </row>
    <row r="36" spans="1:19" x14ac:dyDescent="0.3">
      <c r="A36" s="63" t="s">
        <v>1809</v>
      </c>
      <c r="B36" s="64">
        <f>VLOOKUP($A36,'Return Data'!$B$7:$R$2292,3,0)</f>
        <v>44530</v>
      </c>
      <c r="C36" s="65">
        <f>VLOOKUP($A36,'Return Data'!$B$7:$R$2292,4,0)</f>
        <v>15.172499999999999</v>
      </c>
      <c r="D36" s="65">
        <f>VLOOKUP($A36,'Return Data'!$B$7:$R$2292,10,0)</f>
        <v>1.7537</v>
      </c>
      <c r="E36" s="66">
        <f t="shared" si="0"/>
        <v>23</v>
      </c>
      <c r="F36" s="65">
        <f>VLOOKUP($A36,'Return Data'!$B$7:$R$2292,11,0)</f>
        <v>11.3178</v>
      </c>
      <c r="G36" s="66">
        <f t="shared" si="1"/>
        <v>28</v>
      </c>
      <c r="H36" s="65">
        <f>VLOOKUP($A36,'Return Data'!$B$7:$R$2292,12,0)</f>
        <v>17.347000000000001</v>
      </c>
      <c r="I36" s="66">
        <f t="shared" si="2"/>
        <v>30</v>
      </c>
      <c r="J36" s="65">
        <f>VLOOKUP($A36,'Return Data'!$B$7:$R$2292,13,0)</f>
        <v>27.601900000000001</v>
      </c>
      <c r="K36" s="66">
        <f t="shared" si="3"/>
        <v>32</v>
      </c>
      <c r="L36" s="65">
        <f>VLOOKUP($A36,'Return Data'!$B$7:$R$2292,17,0)</f>
        <v>17.2181</v>
      </c>
      <c r="M36" s="66">
        <f t="shared" si="4"/>
        <v>30</v>
      </c>
      <c r="N36" s="65">
        <f>VLOOKUP($A36,'Return Data'!$B$7:$R$2292,14,0)</f>
        <v>14.2972</v>
      </c>
      <c r="O36" s="66">
        <f t="shared" si="5"/>
        <v>30</v>
      </c>
      <c r="P36" s="65"/>
      <c r="Q36" s="66"/>
      <c r="R36" s="65">
        <f>VLOOKUP($A36,'Return Data'!$B$7:$R$2292,16,0)</f>
        <v>14.030200000000001</v>
      </c>
      <c r="S36" s="67">
        <f t="shared" si="6"/>
        <v>31</v>
      </c>
    </row>
    <row r="37" spans="1:19" x14ac:dyDescent="0.3">
      <c r="A37" s="63" t="s">
        <v>1273</v>
      </c>
      <c r="B37" s="64">
        <f>VLOOKUP($A37,'Return Data'!$B$7:$R$2292,3,0)</f>
        <v>44530</v>
      </c>
      <c r="C37" s="65">
        <f>VLOOKUP($A37,'Return Data'!$B$7:$R$2292,4,0)</f>
        <v>16.7882</v>
      </c>
      <c r="D37" s="65">
        <f>VLOOKUP($A37,'Return Data'!$B$7:$R$2292,10,0)</f>
        <v>3.4470000000000001</v>
      </c>
      <c r="E37" s="66">
        <f t="shared" si="0"/>
        <v>13</v>
      </c>
      <c r="F37" s="65">
        <f>VLOOKUP($A37,'Return Data'!$B$7:$R$2292,11,0)</f>
        <v>14.883800000000001</v>
      </c>
      <c r="G37" s="66">
        <f t="shared" si="1"/>
        <v>18</v>
      </c>
      <c r="H37" s="65">
        <f>VLOOKUP($A37,'Return Data'!$B$7:$R$2292,12,0)</f>
        <v>24.192399999999999</v>
      </c>
      <c r="I37" s="66">
        <f t="shared" si="2"/>
        <v>15</v>
      </c>
      <c r="J37" s="65">
        <f>VLOOKUP($A37,'Return Data'!$B$7:$R$2292,13,0)</f>
        <v>43.2074</v>
      </c>
      <c r="K37" s="66">
        <f t="shared" si="3"/>
        <v>15</v>
      </c>
      <c r="L37" s="65">
        <f>VLOOKUP($A37,'Return Data'!$B$7:$R$2292,17,0)</f>
        <v>24.9786</v>
      </c>
      <c r="M37" s="66">
        <f t="shared" si="4"/>
        <v>15</v>
      </c>
      <c r="N37" s="65"/>
      <c r="O37" s="66"/>
      <c r="P37" s="65"/>
      <c r="Q37" s="66"/>
      <c r="R37" s="65">
        <f>VLOOKUP($A37,'Return Data'!$B$7:$R$2292,16,0)</f>
        <v>26.079699999999999</v>
      </c>
      <c r="S37" s="67">
        <f t="shared" si="6"/>
        <v>1</v>
      </c>
    </row>
    <row r="38" spans="1:19" x14ac:dyDescent="0.3">
      <c r="A38" s="102" t="s">
        <v>1787</v>
      </c>
      <c r="B38" s="64">
        <f>VLOOKUP($A38,'Return Data'!$B$7:$R$2292,3,0)</f>
        <v>44530</v>
      </c>
      <c r="C38" s="65">
        <f>VLOOKUP($A38,'Return Data'!$B$7:$R$2292,4,0)</f>
        <v>16.855</v>
      </c>
      <c r="D38" s="65">
        <f>VLOOKUP($A38,'Return Data'!$B$7:$R$2292,10,0)</f>
        <v>2.9942000000000002</v>
      </c>
      <c r="E38" s="66">
        <f t="shared" si="0"/>
        <v>16</v>
      </c>
      <c r="F38" s="65">
        <f>VLOOKUP($A38,'Return Data'!$B$7:$R$2292,11,0)</f>
        <v>14.3123</v>
      </c>
      <c r="G38" s="66">
        <f t="shared" si="1"/>
        <v>19</v>
      </c>
      <c r="H38" s="65">
        <f>VLOOKUP($A38,'Return Data'!$B$7:$R$2292,12,0)</f>
        <v>21.7117</v>
      </c>
      <c r="I38" s="66">
        <f t="shared" si="2"/>
        <v>22</v>
      </c>
      <c r="J38" s="65">
        <f>VLOOKUP($A38,'Return Data'!$B$7:$R$2292,13,0)</f>
        <v>34.383099999999999</v>
      </c>
      <c r="K38" s="66">
        <f t="shared" si="3"/>
        <v>28</v>
      </c>
      <c r="L38" s="65">
        <f>VLOOKUP($A38,'Return Data'!$B$7:$R$2292,17,0)</f>
        <v>20.9878</v>
      </c>
      <c r="M38" s="66">
        <f t="shared" si="4"/>
        <v>24</v>
      </c>
      <c r="N38" s="65">
        <f>VLOOKUP($A38,'Return Data'!$B$7:$R$2292,14,0)</f>
        <v>18.441400000000002</v>
      </c>
      <c r="O38" s="66">
        <f t="shared" si="5"/>
        <v>20</v>
      </c>
      <c r="P38" s="65"/>
      <c r="Q38" s="66"/>
      <c r="R38" s="65">
        <f>VLOOKUP($A38,'Return Data'!$B$7:$R$2292,16,0)</f>
        <v>17.509499999999999</v>
      </c>
      <c r="S38" s="67">
        <f t="shared" si="6"/>
        <v>13</v>
      </c>
    </row>
    <row r="39" spans="1:19" x14ac:dyDescent="0.3">
      <c r="A39" s="63" t="s">
        <v>1811</v>
      </c>
      <c r="B39" s="64">
        <f>VLOOKUP($A39,'Return Data'!$B$7:$R$2292,3,0)</f>
        <v>44530</v>
      </c>
      <c r="C39" s="65">
        <f>VLOOKUP($A39,'Return Data'!$B$7:$R$2292,4,0)</f>
        <v>149.78</v>
      </c>
      <c r="D39" s="65">
        <f>VLOOKUP($A39,'Return Data'!$B$7:$R$2292,10,0)</f>
        <v>0.1203</v>
      </c>
      <c r="E39" s="66">
        <f t="shared" si="0"/>
        <v>31</v>
      </c>
      <c r="F39" s="65">
        <f>VLOOKUP($A39,'Return Data'!$B$7:$R$2292,11,0)</f>
        <v>8.1990999999999996</v>
      </c>
      <c r="G39" s="66">
        <f t="shared" si="1"/>
        <v>32</v>
      </c>
      <c r="H39" s="65">
        <f>VLOOKUP($A39,'Return Data'!$B$7:$R$2292,12,0)</f>
        <v>16.533100000000001</v>
      </c>
      <c r="I39" s="66">
        <f t="shared" si="2"/>
        <v>31</v>
      </c>
      <c r="J39" s="65">
        <f>VLOOKUP($A39,'Return Data'!$B$7:$R$2292,13,0)</f>
        <v>29.2209</v>
      </c>
      <c r="K39" s="66">
        <f t="shared" si="3"/>
        <v>31</v>
      </c>
      <c r="L39" s="65">
        <f>VLOOKUP($A39,'Return Data'!$B$7:$R$2292,17,0)</f>
        <v>13.8218</v>
      </c>
      <c r="M39" s="66">
        <f t="shared" si="4"/>
        <v>32</v>
      </c>
      <c r="N39" s="65">
        <f>VLOOKUP($A39,'Return Data'!$B$7:$R$2292,14,0)</f>
        <v>10.2035</v>
      </c>
      <c r="O39" s="66">
        <f t="shared" si="5"/>
        <v>32</v>
      </c>
      <c r="P39" s="65">
        <f>VLOOKUP($A39,'Return Data'!$B$7:$R$2292,15,0)</f>
        <v>9.9710000000000001</v>
      </c>
      <c r="Q39" s="66">
        <f t="shared" si="7"/>
        <v>27</v>
      </c>
      <c r="R39" s="65">
        <f>VLOOKUP($A39,'Return Data'!$B$7:$R$2292,16,0)</f>
        <v>10.0002</v>
      </c>
      <c r="S39" s="67">
        <f t="shared" si="6"/>
        <v>34</v>
      </c>
    </row>
    <row r="40" spans="1:19" x14ac:dyDescent="0.3">
      <c r="A40" s="63" t="s">
        <v>1797</v>
      </c>
      <c r="B40" s="64">
        <f>VLOOKUP($A40,'Return Data'!$B$7:$R$2292,3,0)</f>
        <v>44530</v>
      </c>
      <c r="C40" s="65">
        <f>VLOOKUP($A40,'Return Data'!$B$7:$R$2292,4,0)</f>
        <v>35.71</v>
      </c>
      <c r="D40" s="65">
        <f>VLOOKUP($A40,'Return Data'!$B$7:$R$2292,10,0)</f>
        <v>2.7921999999999998</v>
      </c>
      <c r="E40" s="66">
        <f t="shared" si="0"/>
        <v>17</v>
      </c>
      <c r="F40" s="65">
        <f>VLOOKUP($A40,'Return Data'!$B$7:$R$2292,11,0)</f>
        <v>18.8748</v>
      </c>
      <c r="G40" s="66">
        <f t="shared" si="1"/>
        <v>7</v>
      </c>
      <c r="H40" s="65">
        <f>VLOOKUP($A40,'Return Data'!$B$7:$R$2292,12,0)</f>
        <v>26.451799999999999</v>
      </c>
      <c r="I40" s="66">
        <f t="shared" si="2"/>
        <v>12</v>
      </c>
      <c r="J40" s="65">
        <f>VLOOKUP($A40,'Return Data'!$B$7:$R$2292,13,0)</f>
        <v>45.339799999999997</v>
      </c>
      <c r="K40" s="66">
        <f t="shared" si="3"/>
        <v>12</v>
      </c>
      <c r="L40" s="65">
        <f>VLOOKUP($A40,'Return Data'!$B$7:$R$2292,17,0)</f>
        <v>28.401199999999999</v>
      </c>
      <c r="M40" s="66">
        <f t="shared" si="4"/>
        <v>9</v>
      </c>
      <c r="N40" s="65">
        <f>VLOOKUP($A40,'Return Data'!$B$7:$R$2292,14,0)</f>
        <v>22.4268</v>
      </c>
      <c r="O40" s="66">
        <f t="shared" si="5"/>
        <v>9</v>
      </c>
      <c r="P40" s="65">
        <f>VLOOKUP($A40,'Return Data'!$B$7:$R$2292,15,0)</f>
        <v>17.718</v>
      </c>
      <c r="Q40" s="66">
        <f t="shared" si="7"/>
        <v>10</v>
      </c>
      <c r="R40" s="65">
        <f>VLOOKUP($A40,'Return Data'!$B$7:$R$2292,16,0)</f>
        <v>14.244400000000001</v>
      </c>
      <c r="S40" s="67">
        <f t="shared" si="6"/>
        <v>30</v>
      </c>
    </row>
    <row r="41" spans="1:19" x14ac:dyDescent="0.3">
      <c r="A41" s="63" t="s">
        <v>1869</v>
      </c>
      <c r="B41" s="64">
        <f>VLOOKUP($A41,'Return Data'!$B$7:$R$2292,3,0)</f>
        <v>44530</v>
      </c>
      <c r="C41" s="65">
        <f>VLOOKUP($A41,'Return Data'!$B$7:$R$2292,4,0)</f>
        <v>274.98340000000002</v>
      </c>
      <c r="D41" s="65">
        <f>VLOOKUP($A41,'Return Data'!$B$7:$R$2292,10,0)</f>
        <v>3.7667999999999999</v>
      </c>
      <c r="E41" s="66">
        <f t="shared" si="0"/>
        <v>10</v>
      </c>
      <c r="F41" s="65">
        <f>VLOOKUP($A41,'Return Data'!$B$7:$R$2292,11,0)</f>
        <v>19.007999999999999</v>
      </c>
      <c r="G41" s="66">
        <f t="shared" si="1"/>
        <v>6</v>
      </c>
      <c r="H41" s="65">
        <f>VLOOKUP($A41,'Return Data'!$B$7:$R$2292,12,0)</f>
        <v>28.344799999999999</v>
      </c>
      <c r="I41" s="66">
        <f t="shared" si="2"/>
        <v>9</v>
      </c>
      <c r="J41" s="65">
        <f>VLOOKUP($A41,'Return Data'!$B$7:$R$2292,13,0)</f>
        <v>44.478700000000003</v>
      </c>
      <c r="K41" s="66">
        <f t="shared" si="3"/>
        <v>14</v>
      </c>
      <c r="L41" s="65">
        <f>VLOOKUP($A41,'Return Data'!$B$7:$R$2292,17,0)</f>
        <v>33.357300000000002</v>
      </c>
      <c r="M41" s="66">
        <f t="shared" si="4"/>
        <v>5</v>
      </c>
      <c r="N41" s="65">
        <f>VLOOKUP($A41,'Return Data'!$B$7:$R$2292,14,0)</f>
        <v>26.1431</v>
      </c>
      <c r="O41" s="66">
        <f t="shared" si="5"/>
        <v>5</v>
      </c>
      <c r="P41" s="65">
        <f>VLOOKUP($A41,'Return Data'!$B$7:$R$2292,15,0)</f>
        <v>21.2333</v>
      </c>
      <c r="Q41" s="66">
        <f t="shared" si="7"/>
        <v>4</v>
      </c>
      <c r="R41" s="65">
        <f>VLOOKUP($A41,'Return Data'!$B$7:$R$2292,16,0)</f>
        <v>17.896100000000001</v>
      </c>
      <c r="S41" s="67">
        <f t="shared" si="6"/>
        <v>10</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2.6888352941176472</v>
      </c>
      <c r="E43" s="74"/>
      <c r="F43" s="75">
        <f>AVERAGE(F8:F41)</f>
        <v>14.560223529411763</v>
      </c>
      <c r="G43" s="74"/>
      <c r="H43" s="75">
        <f>AVERAGE(H8:H41)</f>
        <v>24.197197058823534</v>
      </c>
      <c r="I43" s="74"/>
      <c r="J43" s="75">
        <f>AVERAGE(J8:J41)</f>
        <v>42.028329411764709</v>
      </c>
      <c r="K43" s="74"/>
      <c r="L43" s="75">
        <f>AVERAGE(L8:L41)</f>
        <v>24.85845294117647</v>
      </c>
      <c r="M43" s="74"/>
      <c r="N43" s="75">
        <f>AVERAGE(N8:N41)</f>
        <v>20.063737499999998</v>
      </c>
      <c r="O43" s="74"/>
      <c r="P43" s="75">
        <f>AVERAGE(P8:P41)</f>
        <v>17.133355555555557</v>
      </c>
      <c r="Q43" s="74"/>
      <c r="R43" s="75">
        <f>AVERAGE(R8:R41)</f>
        <v>16.87541470588236</v>
      </c>
      <c r="S43" s="76"/>
    </row>
    <row r="44" spans="1:19" x14ac:dyDescent="0.3">
      <c r="A44" s="73" t="s">
        <v>28</v>
      </c>
      <c r="B44" s="74"/>
      <c r="C44" s="74"/>
      <c r="D44" s="75">
        <f>MIN(D8:D41)</f>
        <v>-5.1280000000000001</v>
      </c>
      <c r="E44" s="74"/>
      <c r="F44" s="75">
        <f>MIN(F8:F41)</f>
        <v>-0.33200000000000002</v>
      </c>
      <c r="G44" s="74"/>
      <c r="H44" s="75">
        <f>MIN(H8:H41)</f>
        <v>9.0091999999999999</v>
      </c>
      <c r="I44" s="74"/>
      <c r="J44" s="75">
        <f>MIN(J8:J41)</f>
        <v>20.1402</v>
      </c>
      <c r="K44" s="74"/>
      <c r="L44" s="75">
        <f>MIN(L8:L41)</f>
        <v>13.0374</v>
      </c>
      <c r="M44" s="74"/>
      <c r="N44" s="75">
        <f>MIN(N8:N41)</f>
        <v>10.2035</v>
      </c>
      <c r="O44" s="74"/>
      <c r="P44" s="75">
        <f>MIN(P8:P41)</f>
        <v>9.9710000000000001</v>
      </c>
      <c r="Q44" s="74"/>
      <c r="R44" s="75">
        <f>MIN(R8:R41)</f>
        <v>10.0002</v>
      </c>
      <c r="S44" s="76"/>
    </row>
    <row r="45" spans="1:19" ht="15" thickBot="1" x14ac:dyDescent="0.35">
      <c r="A45" s="77" t="s">
        <v>29</v>
      </c>
      <c r="B45" s="78"/>
      <c r="C45" s="78"/>
      <c r="D45" s="79">
        <f>MAX(D8:D41)</f>
        <v>6.5875000000000004</v>
      </c>
      <c r="E45" s="78"/>
      <c r="F45" s="79">
        <f>MAX(F8:F41)</f>
        <v>22.091200000000001</v>
      </c>
      <c r="G45" s="78"/>
      <c r="H45" s="79">
        <f>MAX(H8:H41)</f>
        <v>45.262999999999998</v>
      </c>
      <c r="I45" s="78"/>
      <c r="J45" s="79">
        <f>MAX(J8:J41)</f>
        <v>73.725300000000004</v>
      </c>
      <c r="K45" s="78"/>
      <c r="L45" s="79">
        <f>MAX(L8:L41)</f>
        <v>47.742899999999999</v>
      </c>
      <c r="M45" s="78"/>
      <c r="N45" s="79">
        <f>MAX(N8:N41)</f>
        <v>33.165399999999998</v>
      </c>
      <c r="O45" s="78"/>
      <c r="P45" s="79">
        <f>MAX(P8:P41)</f>
        <v>26.098800000000001</v>
      </c>
      <c r="Q45" s="78"/>
      <c r="R45" s="79">
        <f>MAX(R8:R41)</f>
        <v>26.079699999999999</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1799</v>
      </c>
      <c r="B8" s="64">
        <f>VLOOKUP($A8,'Return Data'!$B$7:$R$2292,3,0)</f>
        <v>44530</v>
      </c>
      <c r="C8" s="65">
        <f>VLOOKUP($A8,'Return Data'!$B$7:$R$2292,4,0)</f>
        <v>1123.25</v>
      </c>
      <c r="D8" s="65">
        <f>VLOOKUP($A8,'Return Data'!$B$7:$R$2292,10,0)</f>
        <v>0.65780000000000005</v>
      </c>
      <c r="E8" s="66">
        <f t="shared" ref="E8:E40" si="0">RANK(D8,D$8:D$41,0)</f>
        <v>29</v>
      </c>
      <c r="F8" s="65">
        <f>VLOOKUP($A8,'Return Data'!$B$7:$R$2292,11,0)</f>
        <v>11.482200000000001</v>
      </c>
      <c r="G8" s="66">
        <f t="shared" ref="G8:G40" si="1">RANK(F8,F$8:F$41,0)</f>
        <v>25</v>
      </c>
      <c r="H8" s="65">
        <f>VLOOKUP($A8,'Return Data'!$B$7:$R$2292,12,0)</f>
        <v>21.154800000000002</v>
      </c>
      <c r="I8" s="66">
        <f t="shared" ref="I8:I40" si="2">RANK(H8,H$8:H$41,0)</f>
        <v>21</v>
      </c>
      <c r="J8" s="65">
        <f>VLOOKUP($A8,'Return Data'!$B$7:$R$2292,13,0)</f>
        <v>35.578000000000003</v>
      </c>
      <c r="K8" s="66">
        <f t="shared" ref="K8:K40" si="3">RANK(J8,J$8:J$41,0)</f>
        <v>26</v>
      </c>
      <c r="L8" s="65">
        <f>VLOOKUP($A8,'Return Data'!$B$7:$R$2292,17,0)</f>
        <v>21.683900000000001</v>
      </c>
      <c r="M8" s="66">
        <f t="shared" ref="M8:M40" si="4">RANK(L8,L$8:L$41,0)</f>
        <v>19</v>
      </c>
      <c r="N8" s="65">
        <f>VLOOKUP($A8,'Return Data'!$B$7:$R$2292,14,0)</f>
        <v>17.0335</v>
      </c>
      <c r="O8" s="66">
        <f t="shared" ref="O8:O40" si="5">RANK(N8,N$8:N$41,0)</f>
        <v>19</v>
      </c>
      <c r="P8" s="65">
        <f>VLOOKUP($A8,'Return Data'!$B$7:$R$2292,15,0)</f>
        <v>14.859299999999999</v>
      </c>
      <c r="Q8" s="66">
        <f t="shared" ref="Q8:Q40" si="6">RANK(P8,P$8:P$41,0)</f>
        <v>18</v>
      </c>
      <c r="R8" s="65">
        <f>VLOOKUP($A8,'Return Data'!$B$7:$R$2292,16,0)</f>
        <v>22.487400000000001</v>
      </c>
      <c r="S8" s="67">
        <f t="shared" ref="S8:S40" si="7">RANK(R8,R$8:R$41,0)</f>
        <v>2</v>
      </c>
    </row>
    <row r="9" spans="1:20" x14ac:dyDescent="0.3">
      <c r="A9" s="63" t="s">
        <v>1802</v>
      </c>
      <c r="B9" s="64">
        <f>VLOOKUP($A9,'Return Data'!$B$7:$R$2292,3,0)</f>
        <v>44530</v>
      </c>
      <c r="C9" s="65">
        <f>VLOOKUP($A9,'Return Data'!$B$7:$R$2292,4,0)</f>
        <v>19.14</v>
      </c>
      <c r="D9" s="65">
        <f>VLOOKUP($A9,'Return Data'!$B$7:$R$2292,10,0)</f>
        <v>2.4077000000000002</v>
      </c>
      <c r="E9" s="66">
        <f t="shared" si="0"/>
        <v>19</v>
      </c>
      <c r="F9" s="65">
        <f>VLOOKUP($A9,'Return Data'!$B$7:$R$2292,11,0)</f>
        <v>17.712199999999999</v>
      </c>
      <c r="G9" s="66">
        <f t="shared" si="1"/>
        <v>8</v>
      </c>
      <c r="H9" s="65">
        <f>VLOOKUP($A9,'Return Data'!$B$7:$R$2292,12,0)</f>
        <v>24.853200000000001</v>
      </c>
      <c r="I9" s="66">
        <f t="shared" si="2"/>
        <v>13</v>
      </c>
      <c r="J9" s="65">
        <f>VLOOKUP($A9,'Return Data'!$B$7:$R$2292,13,0)</f>
        <v>36.034100000000002</v>
      </c>
      <c r="K9" s="66">
        <f t="shared" si="3"/>
        <v>24</v>
      </c>
      <c r="L9" s="65">
        <f>VLOOKUP($A9,'Return Data'!$B$7:$R$2292,17,0)</f>
        <v>23.228100000000001</v>
      </c>
      <c r="M9" s="66">
        <f t="shared" si="4"/>
        <v>15</v>
      </c>
      <c r="N9" s="65">
        <f>VLOOKUP($A9,'Return Data'!$B$7:$R$2292,14,0)</f>
        <v>20.994</v>
      </c>
      <c r="O9" s="66">
        <f t="shared" si="5"/>
        <v>9</v>
      </c>
      <c r="P9" s="65"/>
      <c r="Q9" s="66"/>
      <c r="R9" s="65">
        <f>VLOOKUP($A9,'Return Data'!$B$7:$R$2292,16,0)</f>
        <v>17.440000000000001</v>
      </c>
      <c r="S9" s="67">
        <f t="shared" si="7"/>
        <v>8</v>
      </c>
    </row>
    <row r="10" spans="1:20" x14ac:dyDescent="0.3">
      <c r="A10" s="63" t="s">
        <v>1254</v>
      </c>
      <c r="B10" s="64">
        <f>VLOOKUP($A10,'Return Data'!$B$7:$R$2292,3,0)</f>
        <v>44530</v>
      </c>
      <c r="C10" s="65">
        <f>VLOOKUP($A10,'Return Data'!$B$7:$R$2292,4,0)</f>
        <v>169.18</v>
      </c>
      <c r="D10" s="65">
        <f>VLOOKUP($A10,'Return Data'!$B$7:$R$2292,10,0)</f>
        <v>6.0357000000000003</v>
      </c>
      <c r="E10" s="66">
        <f t="shared" si="0"/>
        <v>3</v>
      </c>
      <c r="F10" s="65">
        <f>VLOOKUP($A10,'Return Data'!$B$7:$R$2292,11,0)</f>
        <v>21.537400000000002</v>
      </c>
      <c r="G10" s="66">
        <f t="shared" si="1"/>
        <v>2</v>
      </c>
      <c r="H10" s="65">
        <f>VLOOKUP($A10,'Return Data'!$B$7:$R$2292,12,0)</f>
        <v>30.580400000000001</v>
      </c>
      <c r="I10" s="66">
        <f t="shared" si="2"/>
        <v>5</v>
      </c>
      <c r="J10" s="65">
        <f>VLOOKUP($A10,'Return Data'!$B$7:$R$2292,13,0)</f>
        <v>50.824599999999997</v>
      </c>
      <c r="K10" s="66">
        <f t="shared" si="3"/>
        <v>5</v>
      </c>
      <c r="L10" s="65">
        <f>VLOOKUP($A10,'Return Data'!$B$7:$R$2292,17,0)</f>
        <v>30.138100000000001</v>
      </c>
      <c r="M10" s="66">
        <f t="shared" si="4"/>
        <v>6</v>
      </c>
      <c r="N10" s="65">
        <f>VLOOKUP($A10,'Return Data'!$B$7:$R$2292,14,0)</f>
        <v>22.625</v>
      </c>
      <c r="O10" s="66">
        <f t="shared" si="5"/>
        <v>6</v>
      </c>
      <c r="P10" s="65">
        <f>VLOOKUP($A10,'Return Data'!$B$7:$R$2292,15,0)</f>
        <v>16.365100000000002</v>
      </c>
      <c r="Q10" s="66">
        <f t="shared" si="6"/>
        <v>11</v>
      </c>
      <c r="R10" s="65">
        <f>VLOOKUP($A10,'Return Data'!$B$7:$R$2292,16,0)</f>
        <v>16.783100000000001</v>
      </c>
      <c r="S10" s="67">
        <f t="shared" si="7"/>
        <v>13</v>
      </c>
    </row>
    <row r="11" spans="1:20" x14ac:dyDescent="0.3">
      <c r="A11" s="63" t="s">
        <v>1256</v>
      </c>
      <c r="B11" s="64">
        <f>VLOOKUP($A11,'Return Data'!$B$7:$R$2292,3,0)</f>
        <v>44530</v>
      </c>
      <c r="C11" s="65">
        <f>VLOOKUP($A11,'Return Data'!$B$7:$R$2292,4,0)</f>
        <v>75.53</v>
      </c>
      <c r="D11" s="65">
        <f>VLOOKUP($A11,'Return Data'!$B$7:$R$2292,10,0)</f>
        <v>3.0015000000000001</v>
      </c>
      <c r="E11" s="66">
        <f t="shared" si="0"/>
        <v>14</v>
      </c>
      <c r="F11" s="65">
        <f>VLOOKUP($A11,'Return Data'!$B$7:$R$2292,11,0)</f>
        <v>16.441800000000001</v>
      </c>
      <c r="G11" s="66">
        <f t="shared" si="1"/>
        <v>10</v>
      </c>
      <c r="H11" s="65">
        <f>VLOOKUP($A11,'Return Data'!$B$7:$R$2292,12,0)</f>
        <v>27.011600000000001</v>
      </c>
      <c r="I11" s="66">
        <f t="shared" si="2"/>
        <v>9</v>
      </c>
      <c r="J11" s="65">
        <f>VLOOKUP($A11,'Return Data'!$B$7:$R$2292,13,0)</f>
        <v>45.353400000000001</v>
      </c>
      <c r="K11" s="66">
        <f t="shared" si="3"/>
        <v>11</v>
      </c>
      <c r="L11" s="65">
        <f>VLOOKUP($A11,'Return Data'!$B$7:$R$2292,17,0)</f>
        <v>23.510400000000001</v>
      </c>
      <c r="M11" s="66">
        <f t="shared" si="4"/>
        <v>14</v>
      </c>
      <c r="N11" s="65">
        <f>VLOOKUP($A11,'Return Data'!$B$7:$R$2292,14,0)</f>
        <v>19.606200000000001</v>
      </c>
      <c r="O11" s="66">
        <f t="shared" si="5"/>
        <v>11</v>
      </c>
      <c r="P11" s="65">
        <f>VLOOKUP($A11,'Return Data'!$B$7:$R$2292,15,0)</f>
        <v>15.6866</v>
      </c>
      <c r="Q11" s="66">
        <f t="shared" si="6"/>
        <v>13</v>
      </c>
      <c r="R11" s="65">
        <f>VLOOKUP($A11,'Return Data'!$B$7:$R$2292,16,0)</f>
        <v>13.2768</v>
      </c>
      <c r="S11" s="67">
        <f t="shared" si="7"/>
        <v>27</v>
      </c>
    </row>
    <row r="12" spans="1:20" x14ac:dyDescent="0.3">
      <c r="A12" s="63" t="s">
        <v>1822</v>
      </c>
      <c r="B12" s="64">
        <f>VLOOKUP($A12,'Return Data'!$B$7:$R$2292,3,0)</f>
        <v>44530</v>
      </c>
      <c r="C12" s="65">
        <f>VLOOKUP($A12,'Return Data'!$B$7:$R$2292,4,0)</f>
        <v>222.2</v>
      </c>
      <c r="D12" s="65">
        <f>VLOOKUP($A12,'Return Data'!$B$7:$R$2292,10,0)</f>
        <v>1.0321</v>
      </c>
      <c r="E12" s="66">
        <f t="shared" si="0"/>
        <v>25</v>
      </c>
      <c r="F12" s="65">
        <f>VLOOKUP($A12,'Return Data'!$B$7:$R$2292,11,0)</f>
        <v>14.5184</v>
      </c>
      <c r="G12" s="66">
        <f t="shared" si="1"/>
        <v>17</v>
      </c>
      <c r="H12" s="65">
        <f>VLOOKUP($A12,'Return Data'!$B$7:$R$2292,12,0)</f>
        <v>22.9254</v>
      </c>
      <c r="I12" s="66">
        <f t="shared" si="2"/>
        <v>15</v>
      </c>
      <c r="J12" s="65">
        <f>VLOOKUP($A12,'Return Data'!$B$7:$R$2292,13,0)</f>
        <v>36.419400000000003</v>
      </c>
      <c r="K12" s="66">
        <f t="shared" si="3"/>
        <v>23</v>
      </c>
      <c r="L12" s="65">
        <f>VLOOKUP($A12,'Return Data'!$B$7:$R$2292,17,0)</f>
        <v>25.848600000000001</v>
      </c>
      <c r="M12" s="66">
        <f t="shared" si="4"/>
        <v>11</v>
      </c>
      <c r="N12" s="65">
        <f>VLOOKUP($A12,'Return Data'!$B$7:$R$2292,14,0)</f>
        <v>20.926400000000001</v>
      </c>
      <c r="O12" s="66">
        <f t="shared" si="5"/>
        <v>10</v>
      </c>
      <c r="P12" s="65">
        <f>VLOOKUP($A12,'Return Data'!$B$7:$R$2292,15,0)</f>
        <v>19.007300000000001</v>
      </c>
      <c r="Q12" s="66">
        <f t="shared" si="6"/>
        <v>5</v>
      </c>
      <c r="R12" s="65">
        <f>VLOOKUP($A12,'Return Data'!$B$7:$R$2292,16,0)</f>
        <v>18.5548</v>
      </c>
      <c r="S12" s="67">
        <f t="shared" si="7"/>
        <v>5</v>
      </c>
    </row>
    <row r="13" spans="1:20" x14ac:dyDescent="0.3">
      <c r="A13" s="102" t="s">
        <v>1868</v>
      </c>
      <c r="B13" s="64">
        <f>VLOOKUP($A13,'Return Data'!$B$7:$R$2292,3,0)</f>
        <v>44530</v>
      </c>
      <c r="C13" s="65">
        <f>VLOOKUP($A13,'Return Data'!$B$7:$R$2292,4,0)</f>
        <v>66.022999999999996</v>
      </c>
      <c r="D13" s="65">
        <f>VLOOKUP($A13,'Return Data'!$B$7:$R$2292,10,0)</f>
        <v>8.6400000000000005E-2</v>
      </c>
      <c r="E13" s="66">
        <f t="shared" si="0"/>
        <v>31</v>
      </c>
      <c r="F13" s="65">
        <f>VLOOKUP($A13,'Return Data'!$B$7:$R$2292,11,0)</f>
        <v>13.353899999999999</v>
      </c>
      <c r="G13" s="66">
        <f t="shared" si="1"/>
        <v>21</v>
      </c>
      <c r="H13" s="65">
        <f>VLOOKUP($A13,'Return Data'!$B$7:$R$2292,12,0)</f>
        <v>22.120100000000001</v>
      </c>
      <c r="I13" s="66">
        <f t="shared" si="2"/>
        <v>19</v>
      </c>
      <c r="J13" s="65">
        <f>VLOOKUP($A13,'Return Data'!$B$7:$R$2292,13,0)</f>
        <v>38.732900000000001</v>
      </c>
      <c r="K13" s="66">
        <f t="shared" si="3"/>
        <v>17</v>
      </c>
      <c r="L13" s="65">
        <f>VLOOKUP($A13,'Return Data'!$B$7:$R$2292,17,0)</f>
        <v>24.836500000000001</v>
      </c>
      <c r="M13" s="66">
        <f t="shared" si="4"/>
        <v>12</v>
      </c>
      <c r="N13" s="65">
        <f>VLOOKUP($A13,'Return Data'!$B$7:$R$2292,14,0)</f>
        <v>22.168800000000001</v>
      </c>
      <c r="O13" s="66">
        <f t="shared" si="5"/>
        <v>7</v>
      </c>
      <c r="P13" s="65">
        <f>VLOOKUP($A13,'Return Data'!$B$7:$R$2292,15,0)</f>
        <v>17.738600000000002</v>
      </c>
      <c r="Q13" s="66">
        <f t="shared" si="6"/>
        <v>6</v>
      </c>
      <c r="R13" s="65">
        <f>VLOOKUP($A13,'Return Data'!$B$7:$R$2292,16,0)</f>
        <v>13.908799999999999</v>
      </c>
      <c r="S13" s="67">
        <f t="shared" si="7"/>
        <v>25</v>
      </c>
    </row>
    <row r="14" spans="1:20" x14ac:dyDescent="0.3">
      <c r="A14" s="102" t="s">
        <v>1784</v>
      </c>
      <c r="B14" s="64">
        <f>VLOOKUP($A14,'Return Data'!$B$7:$R$2292,3,0)</f>
        <v>44530</v>
      </c>
      <c r="C14" s="65">
        <f>VLOOKUP($A14,'Return Data'!$B$7:$R$2292,4,0)</f>
        <v>22.245000000000001</v>
      </c>
      <c r="D14" s="65">
        <f>VLOOKUP($A14,'Return Data'!$B$7:$R$2292,10,0)</f>
        <v>0.94389999999999996</v>
      </c>
      <c r="E14" s="66">
        <f t="shared" si="0"/>
        <v>26</v>
      </c>
      <c r="F14" s="65">
        <f>VLOOKUP($A14,'Return Data'!$B$7:$R$2292,11,0)</f>
        <v>12.4962</v>
      </c>
      <c r="G14" s="66">
        <f t="shared" si="1"/>
        <v>23</v>
      </c>
      <c r="H14" s="65">
        <f>VLOOKUP($A14,'Return Data'!$B$7:$R$2292,12,0)</f>
        <v>19.2058</v>
      </c>
      <c r="I14" s="66">
        <f t="shared" si="2"/>
        <v>26</v>
      </c>
      <c r="J14" s="65">
        <f>VLOOKUP($A14,'Return Data'!$B$7:$R$2292,13,0)</f>
        <v>37.637700000000002</v>
      </c>
      <c r="K14" s="66">
        <f t="shared" si="3"/>
        <v>20</v>
      </c>
      <c r="L14" s="65">
        <f>VLOOKUP($A14,'Return Data'!$B$7:$R$2292,17,0)</f>
        <v>21.9727</v>
      </c>
      <c r="M14" s="66">
        <f t="shared" si="4"/>
        <v>18</v>
      </c>
      <c r="N14" s="65">
        <f>VLOOKUP($A14,'Return Data'!$B$7:$R$2292,14,0)</f>
        <v>17.067900000000002</v>
      </c>
      <c r="O14" s="66">
        <f t="shared" si="5"/>
        <v>18</v>
      </c>
      <c r="P14" s="65">
        <f>VLOOKUP($A14,'Return Data'!$B$7:$R$2292,15,0)</f>
        <v>16.912199999999999</v>
      </c>
      <c r="Q14" s="66">
        <f t="shared" si="6"/>
        <v>8</v>
      </c>
      <c r="R14" s="65">
        <f>VLOOKUP($A14,'Return Data'!$B$7:$R$2292,16,0)</f>
        <v>12.4239</v>
      </c>
      <c r="S14" s="67">
        <f t="shared" si="7"/>
        <v>30</v>
      </c>
    </row>
    <row r="15" spans="1:20" x14ac:dyDescent="0.3">
      <c r="A15" s="63" t="s">
        <v>1789</v>
      </c>
      <c r="B15" s="64">
        <f>VLOOKUP($A15,'Return Data'!$B$7:$R$2292,3,0)</f>
        <v>44530</v>
      </c>
      <c r="C15" s="65">
        <f>VLOOKUP($A15,'Return Data'!$B$7:$R$2292,4,0)</f>
        <v>941.74180000000001</v>
      </c>
      <c r="D15" s="65">
        <f>VLOOKUP($A15,'Return Data'!$B$7:$R$2292,10,0)</f>
        <v>5.5076999999999998</v>
      </c>
      <c r="E15" s="66">
        <f t="shared" si="0"/>
        <v>4</v>
      </c>
      <c r="F15" s="65">
        <f>VLOOKUP($A15,'Return Data'!$B$7:$R$2292,11,0)</f>
        <v>15.232699999999999</v>
      </c>
      <c r="G15" s="66">
        <f t="shared" si="1"/>
        <v>14</v>
      </c>
      <c r="H15" s="65">
        <f>VLOOKUP($A15,'Return Data'!$B$7:$R$2292,12,0)</f>
        <v>22.5381</v>
      </c>
      <c r="I15" s="66">
        <f t="shared" si="2"/>
        <v>18</v>
      </c>
      <c r="J15" s="65">
        <f>VLOOKUP($A15,'Return Data'!$B$7:$R$2292,13,0)</f>
        <v>46.689500000000002</v>
      </c>
      <c r="K15" s="66">
        <f t="shared" si="3"/>
        <v>8</v>
      </c>
      <c r="L15" s="65">
        <f>VLOOKUP($A15,'Return Data'!$B$7:$R$2292,17,0)</f>
        <v>26.0764</v>
      </c>
      <c r="M15" s="66">
        <f t="shared" si="4"/>
        <v>10</v>
      </c>
      <c r="N15" s="65">
        <f>VLOOKUP($A15,'Return Data'!$B$7:$R$2292,14,0)</f>
        <v>18.5459</v>
      </c>
      <c r="O15" s="66">
        <f t="shared" si="5"/>
        <v>15</v>
      </c>
      <c r="P15" s="65">
        <f>VLOOKUP($A15,'Return Data'!$B$7:$R$2292,15,0)</f>
        <v>15.0623</v>
      </c>
      <c r="Q15" s="66">
        <f t="shared" si="6"/>
        <v>16</v>
      </c>
      <c r="R15" s="65">
        <f>VLOOKUP($A15,'Return Data'!$B$7:$R$2292,16,0)</f>
        <v>18.1953</v>
      </c>
      <c r="S15" s="67">
        <f t="shared" si="7"/>
        <v>7</v>
      </c>
    </row>
    <row r="16" spans="1:20" x14ac:dyDescent="0.3">
      <c r="A16" s="63" t="s">
        <v>1791</v>
      </c>
      <c r="B16" s="64">
        <f>VLOOKUP($A16,'Return Data'!$B$7:$R$2292,3,0)</f>
        <v>44530</v>
      </c>
      <c r="C16" s="65">
        <f>VLOOKUP($A16,'Return Data'!$B$7:$R$2292,4,0)</f>
        <v>955.60699999999997</v>
      </c>
      <c r="D16" s="65">
        <f>VLOOKUP($A16,'Return Data'!$B$7:$R$2292,10,0)</f>
        <v>4.0640000000000001</v>
      </c>
      <c r="E16" s="66">
        <f t="shared" si="0"/>
        <v>8</v>
      </c>
      <c r="F16" s="65">
        <f>VLOOKUP($A16,'Return Data'!$B$7:$R$2292,11,0)</f>
        <v>9.9026999999999994</v>
      </c>
      <c r="G16" s="66">
        <f t="shared" si="1"/>
        <v>30</v>
      </c>
      <c r="H16" s="65">
        <f>VLOOKUP($A16,'Return Data'!$B$7:$R$2292,12,0)</f>
        <v>17.895399999999999</v>
      </c>
      <c r="I16" s="66">
        <f t="shared" si="2"/>
        <v>28</v>
      </c>
      <c r="J16" s="65">
        <f>VLOOKUP($A16,'Return Data'!$B$7:$R$2292,13,0)</f>
        <v>46.378500000000003</v>
      </c>
      <c r="K16" s="66">
        <f t="shared" si="3"/>
        <v>9</v>
      </c>
      <c r="L16" s="65">
        <f>VLOOKUP($A16,'Return Data'!$B$7:$R$2292,17,0)</f>
        <v>19.125900000000001</v>
      </c>
      <c r="M16" s="66">
        <f t="shared" si="4"/>
        <v>24</v>
      </c>
      <c r="N16" s="65">
        <f>VLOOKUP($A16,'Return Data'!$B$7:$R$2292,14,0)</f>
        <v>15.7058</v>
      </c>
      <c r="O16" s="66">
        <f t="shared" si="5"/>
        <v>24</v>
      </c>
      <c r="P16" s="65">
        <f>VLOOKUP($A16,'Return Data'!$B$7:$R$2292,15,0)</f>
        <v>14.438800000000001</v>
      </c>
      <c r="Q16" s="66">
        <f t="shared" si="6"/>
        <v>20</v>
      </c>
      <c r="R16" s="65">
        <f>VLOOKUP($A16,'Return Data'!$B$7:$R$2292,16,0)</f>
        <v>18.448699999999999</v>
      </c>
      <c r="S16" s="67">
        <f t="shared" si="7"/>
        <v>6</v>
      </c>
    </row>
    <row r="17" spans="1:19" x14ac:dyDescent="0.3">
      <c r="A17" s="126" t="s">
        <v>1785</v>
      </c>
      <c r="B17" s="64">
        <f>VLOOKUP($A17,'Return Data'!$B$7:$R$2292,3,0)</f>
        <v>44530</v>
      </c>
      <c r="C17" s="65">
        <f>VLOOKUP($A17,'Return Data'!$B$7:$R$2292,4,0)</f>
        <v>130.8152</v>
      </c>
      <c r="D17" s="65">
        <f>VLOOKUP($A17,'Return Data'!$B$7:$R$2292,10,0)</f>
        <v>3.2244000000000002</v>
      </c>
      <c r="E17" s="66">
        <f t="shared" si="0"/>
        <v>12</v>
      </c>
      <c r="F17" s="65">
        <f>VLOOKUP($A17,'Return Data'!$B$7:$R$2292,11,0)</f>
        <v>15.548999999999999</v>
      </c>
      <c r="G17" s="66">
        <f t="shared" si="1"/>
        <v>12</v>
      </c>
      <c r="H17" s="65">
        <f>VLOOKUP($A17,'Return Data'!$B$7:$R$2292,12,0)</f>
        <v>23.1066</v>
      </c>
      <c r="I17" s="66">
        <f t="shared" si="2"/>
        <v>14</v>
      </c>
      <c r="J17" s="65">
        <f>VLOOKUP($A17,'Return Data'!$B$7:$R$2292,13,0)</f>
        <v>38.171900000000001</v>
      </c>
      <c r="K17" s="66">
        <f t="shared" si="3"/>
        <v>19</v>
      </c>
      <c r="L17" s="65">
        <f>VLOOKUP($A17,'Return Data'!$B$7:$R$2292,17,0)</f>
        <v>23.211200000000002</v>
      </c>
      <c r="M17" s="66">
        <f t="shared" si="4"/>
        <v>16</v>
      </c>
      <c r="N17" s="65">
        <f>VLOOKUP($A17,'Return Data'!$B$7:$R$2292,14,0)</f>
        <v>16.854099999999999</v>
      </c>
      <c r="O17" s="66">
        <f t="shared" si="5"/>
        <v>20</v>
      </c>
      <c r="P17" s="65">
        <f>VLOOKUP($A17,'Return Data'!$B$7:$R$2292,15,0)</f>
        <v>14.3292</v>
      </c>
      <c r="Q17" s="66">
        <f t="shared" si="6"/>
        <v>21</v>
      </c>
      <c r="R17" s="65">
        <f>VLOOKUP($A17,'Return Data'!$B$7:$R$2292,16,0)</f>
        <v>15.5609</v>
      </c>
      <c r="S17" s="67">
        <f t="shared" si="7"/>
        <v>19</v>
      </c>
    </row>
    <row r="18" spans="1:19" x14ac:dyDescent="0.3">
      <c r="A18" s="127" t="s">
        <v>1258</v>
      </c>
      <c r="B18" s="64">
        <f>VLOOKUP($A18,'Return Data'!$B$7:$R$2292,3,0)</f>
        <v>44530</v>
      </c>
      <c r="C18" s="65">
        <f>VLOOKUP($A18,'Return Data'!$B$7:$R$2292,4,0)</f>
        <v>436.33</v>
      </c>
      <c r="D18" s="65">
        <f>VLOOKUP($A18,'Return Data'!$B$7:$R$2292,10,0)</f>
        <v>2.2545000000000002</v>
      </c>
      <c r="E18" s="66">
        <f t="shared" si="0"/>
        <v>20</v>
      </c>
      <c r="F18" s="65">
        <f>VLOOKUP($A18,'Return Data'!$B$7:$R$2292,11,0)</f>
        <v>12.369300000000001</v>
      </c>
      <c r="G18" s="66">
        <f t="shared" si="1"/>
        <v>24</v>
      </c>
      <c r="H18" s="65">
        <f>VLOOKUP($A18,'Return Data'!$B$7:$R$2292,12,0)</f>
        <v>20.543099999999999</v>
      </c>
      <c r="I18" s="66">
        <f t="shared" si="2"/>
        <v>23</v>
      </c>
      <c r="J18" s="65">
        <f>VLOOKUP($A18,'Return Data'!$B$7:$R$2292,13,0)</f>
        <v>43.804000000000002</v>
      </c>
      <c r="K18" s="66">
        <f t="shared" si="3"/>
        <v>13</v>
      </c>
      <c r="L18" s="65">
        <f>VLOOKUP($A18,'Return Data'!$B$7:$R$2292,17,0)</f>
        <v>21.1173</v>
      </c>
      <c r="M18" s="66">
        <f t="shared" si="4"/>
        <v>20</v>
      </c>
      <c r="N18" s="65">
        <f>VLOOKUP($A18,'Return Data'!$B$7:$R$2292,14,0)</f>
        <v>16.0809</v>
      </c>
      <c r="O18" s="66">
        <f t="shared" si="5"/>
        <v>23</v>
      </c>
      <c r="P18" s="65">
        <f>VLOOKUP($A18,'Return Data'!$B$7:$R$2292,15,0)</f>
        <v>14.200699999999999</v>
      </c>
      <c r="Q18" s="66">
        <f t="shared" si="6"/>
        <v>22</v>
      </c>
      <c r="R18" s="65">
        <f>VLOOKUP($A18,'Return Data'!$B$7:$R$2292,16,0)</f>
        <v>14.901</v>
      </c>
      <c r="S18" s="67">
        <f t="shared" si="7"/>
        <v>22</v>
      </c>
    </row>
    <row r="19" spans="1:19" x14ac:dyDescent="0.3">
      <c r="A19" s="63" t="s">
        <v>1793</v>
      </c>
      <c r="B19" s="64">
        <f>VLOOKUP($A19,'Return Data'!$B$7:$R$2292,3,0)</f>
        <v>44530</v>
      </c>
      <c r="C19" s="65">
        <f>VLOOKUP($A19,'Return Data'!$B$7:$R$2292,4,0)</f>
        <v>33.979999999999997</v>
      </c>
      <c r="D19" s="65">
        <f>VLOOKUP($A19,'Return Data'!$B$7:$R$2292,10,0)</f>
        <v>4.0098000000000003</v>
      </c>
      <c r="E19" s="66">
        <f t="shared" si="0"/>
        <v>9</v>
      </c>
      <c r="F19" s="65">
        <f>VLOOKUP($A19,'Return Data'!$B$7:$R$2292,11,0)</f>
        <v>18.356000000000002</v>
      </c>
      <c r="G19" s="66">
        <f t="shared" si="1"/>
        <v>7</v>
      </c>
      <c r="H19" s="65">
        <f>VLOOKUP($A19,'Return Data'!$B$7:$R$2292,12,0)</f>
        <v>27.936699999999998</v>
      </c>
      <c r="I19" s="66">
        <f t="shared" si="2"/>
        <v>7</v>
      </c>
      <c r="J19" s="65">
        <f>VLOOKUP($A19,'Return Data'!$B$7:$R$2292,13,0)</f>
        <v>40.413200000000003</v>
      </c>
      <c r="K19" s="66">
        <f t="shared" si="3"/>
        <v>16</v>
      </c>
      <c r="L19" s="65">
        <f>VLOOKUP($A19,'Return Data'!$B$7:$R$2292,17,0)</f>
        <v>24.488399999999999</v>
      </c>
      <c r="M19" s="66">
        <f t="shared" si="4"/>
        <v>13</v>
      </c>
      <c r="N19" s="65">
        <f>VLOOKUP($A19,'Return Data'!$B$7:$R$2292,14,0)</f>
        <v>18.022600000000001</v>
      </c>
      <c r="O19" s="66">
        <f t="shared" si="5"/>
        <v>16</v>
      </c>
      <c r="P19" s="65">
        <f>VLOOKUP($A19,'Return Data'!$B$7:$R$2292,15,0)</f>
        <v>15.0922</v>
      </c>
      <c r="Q19" s="66">
        <f t="shared" si="6"/>
        <v>15</v>
      </c>
      <c r="R19" s="65">
        <f>VLOOKUP($A19,'Return Data'!$B$7:$R$2292,16,0)</f>
        <v>17.260000000000002</v>
      </c>
      <c r="S19" s="67">
        <f t="shared" si="7"/>
        <v>12</v>
      </c>
    </row>
    <row r="20" spans="1:19" x14ac:dyDescent="0.3">
      <c r="A20" s="63" t="s">
        <v>1817</v>
      </c>
      <c r="B20" s="64">
        <f>VLOOKUP($A20,'Return Data'!$B$7:$R$2292,3,0)</f>
        <v>44530</v>
      </c>
      <c r="C20" s="65">
        <f>VLOOKUP($A20,'Return Data'!$B$7:$R$2292,4,0)</f>
        <v>134.32</v>
      </c>
      <c r="D20" s="65">
        <f>VLOOKUP($A20,'Return Data'!$B$7:$R$2292,10,0)</f>
        <v>3.3151000000000002</v>
      </c>
      <c r="E20" s="66">
        <f t="shared" si="0"/>
        <v>11</v>
      </c>
      <c r="F20" s="65">
        <f>VLOOKUP($A20,'Return Data'!$B$7:$R$2292,11,0)</f>
        <v>13.695600000000001</v>
      </c>
      <c r="G20" s="66">
        <f t="shared" si="1"/>
        <v>19</v>
      </c>
      <c r="H20" s="65">
        <f>VLOOKUP($A20,'Return Data'!$B$7:$R$2292,12,0)</f>
        <v>22.879899999999999</v>
      </c>
      <c r="I20" s="66">
        <f t="shared" si="2"/>
        <v>16</v>
      </c>
      <c r="J20" s="65">
        <f>VLOOKUP($A20,'Return Data'!$B$7:$R$2292,13,0)</f>
        <v>35.5946</v>
      </c>
      <c r="K20" s="66">
        <f t="shared" si="3"/>
        <v>25</v>
      </c>
      <c r="L20" s="65">
        <f>VLOOKUP($A20,'Return Data'!$B$7:$R$2292,17,0)</f>
        <v>18.988499999999998</v>
      </c>
      <c r="M20" s="66">
        <f t="shared" si="4"/>
        <v>27</v>
      </c>
      <c r="N20" s="65">
        <f>VLOOKUP($A20,'Return Data'!$B$7:$R$2292,14,0)</f>
        <v>14.5924</v>
      </c>
      <c r="O20" s="66">
        <f t="shared" si="5"/>
        <v>27</v>
      </c>
      <c r="P20" s="65">
        <f>VLOOKUP($A20,'Return Data'!$B$7:$R$2292,15,0)</f>
        <v>12.894600000000001</v>
      </c>
      <c r="Q20" s="66">
        <f t="shared" si="6"/>
        <v>24</v>
      </c>
      <c r="R20" s="65">
        <f>VLOOKUP($A20,'Return Data'!$B$7:$R$2292,16,0)</f>
        <v>17.411100000000001</v>
      </c>
      <c r="S20" s="67">
        <f t="shared" si="7"/>
        <v>9</v>
      </c>
    </row>
    <row r="21" spans="1:19" x14ac:dyDescent="0.3">
      <c r="A21" s="63" t="s">
        <v>1261</v>
      </c>
      <c r="B21" s="64">
        <f>VLOOKUP($A21,'Return Data'!$B$7:$R$2292,3,0)</f>
        <v>44530</v>
      </c>
      <c r="C21" s="65">
        <f>VLOOKUP($A21,'Return Data'!$B$7:$R$2292,4,0)</f>
        <v>78.89</v>
      </c>
      <c r="D21" s="65">
        <f>VLOOKUP($A21,'Return Data'!$B$7:$R$2292,10,0)</f>
        <v>2.8418999999999999</v>
      </c>
      <c r="E21" s="66">
        <f t="shared" si="0"/>
        <v>15</v>
      </c>
      <c r="F21" s="65">
        <f>VLOOKUP($A21,'Return Data'!$B$7:$R$2292,11,0)</f>
        <v>14.682399999999999</v>
      </c>
      <c r="G21" s="66">
        <f t="shared" si="1"/>
        <v>16</v>
      </c>
      <c r="H21" s="65">
        <f>VLOOKUP($A21,'Return Data'!$B$7:$R$2292,12,0)</f>
        <v>26.568300000000001</v>
      </c>
      <c r="I21" s="66">
        <f t="shared" si="2"/>
        <v>10</v>
      </c>
      <c r="J21" s="65">
        <f>VLOOKUP($A21,'Return Data'!$B$7:$R$2292,13,0)</f>
        <v>46.3093</v>
      </c>
      <c r="K21" s="66">
        <f t="shared" si="3"/>
        <v>10</v>
      </c>
      <c r="L21" s="65">
        <f>VLOOKUP($A21,'Return Data'!$B$7:$R$2292,17,0)</f>
        <v>27.545200000000001</v>
      </c>
      <c r="M21" s="66">
        <f t="shared" si="4"/>
        <v>8</v>
      </c>
      <c r="N21" s="65">
        <f>VLOOKUP($A21,'Return Data'!$B$7:$R$2292,14,0)</f>
        <v>19.5059</v>
      </c>
      <c r="O21" s="66">
        <f t="shared" si="5"/>
        <v>12</v>
      </c>
      <c r="P21" s="65">
        <f>VLOOKUP($A21,'Return Data'!$B$7:$R$2292,15,0)</f>
        <v>15.9231</v>
      </c>
      <c r="Q21" s="66">
        <f t="shared" si="6"/>
        <v>12</v>
      </c>
      <c r="R21" s="65">
        <f>VLOOKUP($A21,'Return Data'!$B$7:$R$2292,16,0)</f>
        <v>16.253</v>
      </c>
      <c r="S21" s="67">
        <f t="shared" si="7"/>
        <v>16</v>
      </c>
    </row>
    <row r="22" spans="1:19" x14ac:dyDescent="0.3">
      <c r="A22" s="63" t="s">
        <v>1264</v>
      </c>
      <c r="B22" s="64">
        <f>VLOOKUP($A22,'Return Data'!$B$7:$R$2292,3,0)</f>
        <v>44530</v>
      </c>
      <c r="C22" s="65">
        <f>VLOOKUP($A22,'Return Data'!$B$7:$R$2292,4,0)</f>
        <v>13.8171</v>
      </c>
      <c r="D22" s="65">
        <f>VLOOKUP($A22,'Return Data'!$B$7:$R$2292,10,0)</f>
        <v>-0.81830000000000003</v>
      </c>
      <c r="E22" s="66">
        <f t="shared" si="0"/>
        <v>32</v>
      </c>
      <c r="F22" s="65">
        <f>VLOOKUP($A22,'Return Data'!$B$7:$R$2292,11,0)</f>
        <v>-1.4177</v>
      </c>
      <c r="G22" s="66">
        <f t="shared" si="1"/>
        <v>34</v>
      </c>
      <c r="H22" s="65">
        <f>VLOOKUP($A22,'Return Data'!$B$7:$R$2292,12,0)</f>
        <v>7.968</v>
      </c>
      <c r="I22" s="66">
        <f t="shared" si="2"/>
        <v>34</v>
      </c>
      <c r="J22" s="65">
        <f>VLOOKUP($A22,'Return Data'!$B$7:$R$2292,13,0)</f>
        <v>27.506399999999999</v>
      </c>
      <c r="K22" s="66">
        <f t="shared" si="3"/>
        <v>31</v>
      </c>
      <c r="L22" s="65">
        <f>VLOOKUP($A22,'Return Data'!$B$7:$R$2292,17,0)</f>
        <v>10.6234</v>
      </c>
      <c r="M22" s="66">
        <f t="shared" si="4"/>
        <v>34</v>
      </c>
      <c r="N22" s="65"/>
      <c r="O22" s="66"/>
      <c r="P22" s="65"/>
      <c r="Q22" s="66"/>
      <c r="R22" s="65">
        <f>VLOOKUP($A22,'Return Data'!$B$7:$R$2292,16,0)</f>
        <v>13.5298</v>
      </c>
      <c r="S22" s="67">
        <f t="shared" si="7"/>
        <v>26</v>
      </c>
    </row>
    <row r="23" spans="1:19" x14ac:dyDescent="0.3">
      <c r="A23" s="63" t="s">
        <v>1795</v>
      </c>
      <c r="B23" s="64">
        <f>VLOOKUP($A23,'Return Data'!$B$7:$R$2292,3,0)</f>
        <v>44530</v>
      </c>
      <c r="C23" s="65">
        <f>VLOOKUP($A23,'Return Data'!$B$7:$R$2292,4,0)</f>
        <v>50.501100000000001</v>
      </c>
      <c r="D23" s="65">
        <f>VLOOKUP($A23,'Return Data'!$B$7:$R$2292,10,0)</f>
        <v>2.5747</v>
      </c>
      <c r="E23" s="66">
        <f t="shared" si="0"/>
        <v>18</v>
      </c>
      <c r="F23" s="65">
        <f>VLOOKUP($A23,'Return Data'!$B$7:$R$2292,11,0)</f>
        <v>15.069699999999999</v>
      </c>
      <c r="G23" s="66">
        <f t="shared" si="1"/>
        <v>15</v>
      </c>
      <c r="H23" s="65">
        <f>VLOOKUP($A23,'Return Data'!$B$7:$R$2292,12,0)</f>
        <v>20.872399999999999</v>
      </c>
      <c r="I23" s="66">
        <f t="shared" si="2"/>
        <v>22</v>
      </c>
      <c r="J23" s="65">
        <f>VLOOKUP($A23,'Return Data'!$B$7:$R$2292,13,0)</f>
        <v>38.630000000000003</v>
      </c>
      <c r="K23" s="66">
        <f t="shared" si="3"/>
        <v>18</v>
      </c>
      <c r="L23" s="65">
        <f>VLOOKUP($A23,'Return Data'!$B$7:$R$2292,17,0)</f>
        <v>20.8215</v>
      </c>
      <c r="M23" s="66">
        <f t="shared" si="4"/>
        <v>23</v>
      </c>
      <c r="N23" s="65">
        <f>VLOOKUP($A23,'Return Data'!$B$7:$R$2292,14,0)</f>
        <v>19.074100000000001</v>
      </c>
      <c r="O23" s="66">
        <f t="shared" si="5"/>
        <v>14</v>
      </c>
      <c r="P23" s="65">
        <f>VLOOKUP($A23,'Return Data'!$B$7:$R$2292,15,0)</f>
        <v>16.765000000000001</v>
      </c>
      <c r="Q23" s="66">
        <f t="shared" si="6"/>
        <v>10</v>
      </c>
      <c r="R23" s="65">
        <f>VLOOKUP($A23,'Return Data'!$B$7:$R$2292,16,0)</f>
        <v>13.058299999999999</v>
      </c>
      <c r="S23" s="67">
        <f t="shared" si="7"/>
        <v>29</v>
      </c>
    </row>
    <row r="24" spans="1:19" x14ac:dyDescent="0.3">
      <c r="A24" s="63" t="s">
        <v>1803</v>
      </c>
      <c r="B24" s="64">
        <f>VLOOKUP($A24,'Return Data'!$B$7:$R$2292,3,0)</f>
        <v>44530</v>
      </c>
      <c r="C24" s="65">
        <f>VLOOKUP($A24,'Return Data'!$B$7:$R$2292,4,0)</f>
        <v>50.834000000000003</v>
      </c>
      <c r="D24" s="65">
        <f>VLOOKUP($A24,'Return Data'!$B$7:$R$2292,10,0)</f>
        <v>-1.4157</v>
      </c>
      <c r="E24" s="66">
        <f t="shared" si="0"/>
        <v>33</v>
      </c>
      <c r="F24" s="65">
        <f>VLOOKUP($A24,'Return Data'!$B$7:$R$2292,11,0)</f>
        <v>7.7310999999999996</v>
      </c>
      <c r="G24" s="66">
        <f t="shared" si="1"/>
        <v>32</v>
      </c>
      <c r="H24" s="65">
        <f>VLOOKUP($A24,'Return Data'!$B$7:$R$2292,12,0)</f>
        <v>14.164400000000001</v>
      </c>
      <c r="I24" s="66">
        <f t="shared" si="2"/>
        <v>32</v>
      </c>
      <c r="J24" s="65">
        <f>VLOOKUP($A24,'Return Data'!$B$7:$R$2292,13,0)</f>
        <v>28.622</v>
      </c>
      <c r="K24" s="66">
        <f t="shared" si="3"/>
        <v>30</v>
      </c>
      <c r="L24" s="65">
        <f>VLOOKUP($A24,'Return Data'!$B$7:$R$2292,17,0)</f>
        <v>16.768000000000001</v>
      </c>
      <c r="M24" s="66">
        <f t="shared" si="4"/>
        <v>29</v>
      </c>
      <c r="N24" s="65">
        <f>VLOOKUP($A24,'Return Data'!$B$7:$R$2292,14,0)</f>
        <v>15.446300000000001</v>
      </c>
      <c r="O24" s="66">
        <f t="shared" si="5"/>
        <v>25</v>
      </c>
      <c r="P24" s="65">
        <f>VLOOKUP($A24,'Return Data'!$B$7:$R$2292,15,0)</f>
        <v>14.8422</v>
      </c>
      <c r="Q24" s="66">
        <f t="shared" si="6"/>
        <v>19</v>
      </c>
      <c r="R24" s="65">
        <f>VLOOKUP($A24,'Return Data'!$B$7:$R$2292,16,0)</f>
        <v>14.2225</v>
      </c>
      <c r="S24" s="67">
        <f t="shared" si="7"/>
        <v>23</v>
      </c>
    </row>
    <row r="25" spans="1:19" x14ac:dyDescent="0.3">
      <c r="A25" s="63" t="s">
        <v>1819</v>
      </c>
      <c r="B25" s="64">
        <f>VLOOKUP($A25,'Return Data'!$B$7:$R$2292,3,0)</f>
        <v>44530</v>
      </c>
      <c r="C25" s="65">
        <f>VLOOKUP($A25,'Return Data'!$B$7:$R$2292,4,0)</f>
        <v>118.07599999999999</v>
      </c>
      <c r="D25" s="65">
        <f>VLOOKUP($A25,'Return Data'!$B$7:$R$2292,10,0)</f>
        <v>2.2170000000000001</v>
      </c>
      <c r="E25" s="66">
        <f t="shared" si="0"/>
        <v>21</v>
      </c>
      <c r="F25" s="65">
        <f>VLOOKUP($A25,'Return Data'!$B$7:$R$2292,11,0)</f>
        <v>10.437099999999999</v>
      </c>
      <c r="G25" s="66">
        <f t="shared" si="1"/>
        <v>28</v>
      </c>
      <c r="H25" s="65">
        <f>VLOOKUP($A25,'Return Data'!$B$7:$R$2292,12,0)</f>
        <v>19.314499999999999</v>
      </c>
      <c r="I25" s="66">
        <f t="shared" si="2"/>
        <v>25</v>
      </c>
      <c r="J25" s="65">
        <f>VLOOKUP($A25,'Return Data'!$B$7:$R$2292,13,0)</f>
        <v>33.529400000000003</v>
      </c>
      <c r="K25" s="66">
        <f t="shared" si="3"/>
        <v>27</v>
      </c>
      <c r="L25" s="65">
        <f>VLOOKUP($A25,'Return Data'!$B$7:$R$2292,17,0)</f>
        <v>19.055399999999999</v>
      </c>
      <c r="M25" s="66">
        <f t="shared" si="4"/>
        <v>25</v>
      </c>
      <c r="N25" s="65">
        <f>VLOOKUP($A25,'Return Data'!$B$7:$R$2292,14,0)</f>
        <v>14.033099999999999</v>
      </c>
      <c r="O25" s="66">
        <f t="shared" si="5"/>
        <v>28</v>
      </c>
      <c r="P25" s="65">
        <f>VLOOKUP($A25,'Return Data'!$B$7:$R$2292,15,0)</f>
        <v>13.130699999999999</v>
      </c>
      <c r="Q25" s="66">
        <f t="shared" si="6"/>
        <v>23</v>
      </c>
      <c r="R25" s="65">
        <f>VLOOKUP($A25,'Return Data'!$B$7:$R$2292,16,0)</f>
        <v>16.083300000000001</v>
      </c>
      <c r="S25" s="67">
        <f t="shared" si="7"/>
        <v>18</v>
      </c>
    </row>
    <row r="26" spans="1:19" x14ac:dyDescent="0.3">
      <c r="A26" s="63" t="s">
        <v>2026</v>
      </c>
      <c r="B26" s="64">
        <f>VLOOKUP($A26,'Return Data'!$B$7:$R$2292,3,0)</f>
        <v>44530</v>
      </c>
      <c r="C26" s="65">
        <f>VLOOKUP($A26,'Return Data'!$B$7:$R$2292,4,0)</f>
        <v>65.991799999999998</v>
      </c>
      <c r="D26" s="65">
        <f>VLOOKUP($A26,'Return Data'!$B$7:$R$2292,10,0)</f>
        <v>0.74480000000000002</v>
      </c>
      <c r="E26" s="66">
        <f t="shared" si="0"/>
        <v>28</v>
      </c>
      <c r="F26" s="65">
        <f>VLOOKUP($A26,'Return Data'!$B$7:$R$2292,11,0)</f>
        <v>10.805899999999999</v>
      </c>
      <c r="G26" s="66">
        <f t="shared" si="1"/>
        <v>27</v>
      </c>
      <c r="H26" s="65">
        <f>VLOOKUP($A26,'Return Data'!$B$7:$R$2292,12,0)</f>
        <v>17.8078</v>
      </c>
      <c r="I26" s="66">
        <f t="shared" si="2"/>
        <v>29</v>
      </c>
      <c r="J26" s="65">
        <f>VLOOKUP($A26,'Return Data'!$B$7:$R$2292,13,0)</f>
        <v>25.526</v>
      </c>
      <c r="K26" s="66">
        <f t="shared" si="3"/>
        <v>32</v>
      </c>
      <c r="L26" s="65">
        <f>VLOOKUP($A26,'Return Data'!$B$7:$R$2292,17,0)</f>
        <v>14.7441</v>
      </c>
      <c r="M26" s="66">
        <f t="shared" si="4"/>
        <v>31</v>
      </c>
      <c r="N26" s="65">
        <f>VLOOKUP($A26,'Return Data'!$B$7:$R$2292,14,0)</f>
        <v>13.982100000000001</v>
      </c>
      <c r="O26" s="66">
        <f t="shared" si="5"/>
        <v>29</v>
      </c>
      <c r="P26" s="65">
        <f>VLOOKUP($A26,'Return Data'!$B$7:$R$2292,15,0)</f>
        <v>10.6022</v>
      </c>
      <c r="Q26" s="66">
        <f t="shared" si="6"/>
        <v>26</v>
      </c>
      <c r="R26" s="65">
        <f>VLOOKUP($A26,'Return Data'!$B$7:$R$2292,16,0)</f>
        <v>9.2492000000000001</v>
      </c>
      <c r="S26" s="67">
        <f t="shared" si="7"/>
        <v>34</v>
      </c>
    </row>
    <row r="27" spans="1:19" x14ac:dyDescent="0.3">
      <c r="A27" s="63" t="s">
        <v>1266</v>
      </c>
      <c r="B27" s="64">
        <f>VLOOKUP($A27,'Return Data'!$B$7:$R$2292,3,0)</f>
        <v>44530</v>
      </c>
      <c r="C27" s="65">
        <f>VLOOKUP($A27,'Return Data'!$B$7:$R$2292,4,0)</f>
        <v>20.145399999999999</v>
      </c>
      <c r="D27" s="65">
        <f>VLOOKUP($A27,'Return Data'!$B$7:$R$2292,10,0)</f>
        <v>4.3327</v>
      </c>
      <c r="E27" s="66">
        <f t="shared" si="0"/>
        <v>7</v>
      </c>
      <c r="F27" s="65">
        <f>VLOOKUP($A27,'Return Data'!$B$7:$R$2292,11,0)</f>
        <v>17.383099999999999</v>
      </c>
      <c r="G27" s="66">
        <f t="shared" si="1"/>
        <v>9</v>
      </c>
      <c r="H27" s="65">
        <f>VLOOKUP($A27,'Return Data'!$B$7:$R$2292,12,0)</f>
        <v>32.704900000000002</v>
      </c>
      <c r="I27" s="66">
        <f t="shared" si="2"/>
        <v>3</v>
      </c>
      <c r="J27" s="65">
        <f>VLOOKUP($A27,'Return Data'!$B$7:$R$2292,13,0)</f>
        <v>56.8675</v>
      </c>
      <c r="K27" s="66">
        <f t="shared" si="3"/>
        <v>3</v>
      </c>
      <c r="L27" s="65">
        <f>VLOOKUP($A27,'Return Data'!$B$7:$R$2292,17,0)</f>
        <v>31.688099999999999</v>
      </c>
      <c r="M27" s="66">
        <f t="shared" si="4"/>
        <v>5</v>
      </c>
      <c r="N27" s="65">
        <f>VLOOKUP($A27,'Return Data'!$B$7:$R$2292,14,0)</f>
        <v>25.404599999999999</v>
      </c>
      <c r="O27" s="66">
        <f t="shared" si="5"/>
        <v>4</v>
      </c>
      <c r="P27" s="65"/>
      <c r="Q27" s="66"/>
      <c r="R27" s="65">
        <f>VLOOKUP($A27,'Return Data'!$B$7:$R$2292,16,0)</f>
        <v>16.606100000000001</v>
      </c>
      <c r="S27" s="67">
        <f t="shared" si="7"/>
        <v>14</v>
      </c>
    </row>
    <row r="28" spans="1:19" x14ac:dyDescent="0.3">
      <c r="A28" s="63" t="s">
        <v>1815</v>
      </c>
      <c r="B28" s="64">
        <f>VLOOKUP($A28,'Return Data'!$B$7:$R$2292,3,0)</f>
        <v>44530</v>
      </c>
      <c r="C28" s="65">
        <f>VLOOKUP($A28,'Return Data'!$B$7:$R$2292,4,0)</f>
        <v>33.606099999999998</v>
      </c>
      <c r="D28" s="65">
        <f>VLOOKUP($A28,'Return Data'!$B$7:$R$2292,10,0)</f>
        <v>-5.3407999999999998</v>
      </c>
      <c r="E28" s="66">
        <f t="shared" si="0"/>
        <v>34</v>
      </c>
      <c r="F28" s="65">
        <f>VLOOKUP($A28,'Return Data'!$B$7:$R$2292,11,0)</f>
        <v>3.7174</v>
      </c>
      <c r="G28" s="66">
        <f t="shared" si="1"/>
        <v>33</v>
      </c>
      <c r="H28" s="65">
        <f>VLOOKUP($A28,'Return Data'!$B$7:$R$2292,12,0)</f>
        <v>8.266</v>
      </c>
      <c r="I28" s="66">
        <f t="shared" si="2"/>
        <v>33</v>
      </c>
      <c r="J28" s="65">
        <f>VLOOKUP($A28,'Return Data'!$B$7:$R$2292,13,0)</f>
        <v>19.074300000000001</v>
      </c>
      <c r="K28" s="66">
        <f t="shared" si="3"/>
        <v>34</v>
      </c>
      <c r="L28" s="65">
        <f>VLOOKUP($A28,'Return Data'!$B$7:$R$2292,17,0)</f>
        <v>12.0306</v>
      </c>
      <c r="M28" s="66">
        <f t="shared" si="4"/>
        <v>33</v>
      </c>
      <c r="N28" s="65">
        <f>VLOOKUP($A28,'Return Data'!$B$7:$R$2292,14,0)</f>
        <v>10.251300000000001</v>
      </c>
      <c r="O28" s="66">
        <f t="shared" si="5"/>
        <v>31</v>
      </c>
      <c r="P28" s="65">
        <f>VLOOKUP($A28,'Return Data'!$B$7:$R$2292,15,0)</f>
        <v>11.261699999999999</v>
      </c>
      <c r="Q28" s="66">
        <f t="shared" si="6"/>
        <v>25</v>
      </c>
      <c r="R28" s="65">
        <f>VLOOKUP($A28,'Return Data'!$B$7:$R$2292,16,0)</f>
        <v>17.297999999999998</v>
      </c>
      <c r="S28" s="67">
        <f t="shared" si="7"/>
        <v>10</v>
      </c>
    </row>
    <row r="29" spans="1:19" x14ac:dyDescent="0.3">
      <c r="A29" s="63" t="s">
        <v>2010</v>
      </c>
      <c r="B29" s="64">
        <f>VLOOKUP($A29,'Return Data'!$B$7:$R$2292,3,0)</f>
        <v>44530</v>
      </c>
      <c r="C29" s="65">
        <f>VLOOKUP($A29,'Return Data'!$B$7:$R$2292,4,0)</f>
        <v>15.566700000000001</v>
      </c>
      <c r="D29" s="65">
        <f>VLOOKUP($A29,'Return Data'!$B$7:$R$2292,10,0)</f>
        <v>1.9182999999999999</v>
      </c>
      <c r="E29" s="66">
        <f t="shared" si="0"/>
        <v>22</v>
      </c>
      <c r="F29" s="65">
        <f>VLOOKUP($A29,'Return Data'!$B$7:$R$2292,11,0)</f>
        <v>13.0594</v>
      </c>
      <c r="G29" s="66">
        <f t="shared" si="1"/>
        <v>22</v>
      </c>
      <c r="H29" s="65">
        <f>VLOOKUP($A29,'Return Data'!$B$7:$R$2292,12,0)</f>
        <v>21.310600000000001</v>
      </c>
      <c r="I29" s="66">
        <f t="shared" si="2"/>
        <v>20</v>
      </c>
      <c r="J29" s="65">
        <f>VLOOKUP($A29,'Return Data'!$B$7:$R$2292,13,0)</f>
        <v>36.709499999999998</v>
      </c>
      <c r="K29" s="66">
        <f t="shared" si="3"/>
        <v>22</v>
      </c>
      <c r="L29" s="65">
        <f>VLOOKUP($A29,'Return Data'!$B$7:$R$2292,17,0)</f>
        <v>18.1691</v>
      </c>
      <c r="M29" s="66">
        <f t="shared" si="4"/>
        <v>28</v>
      </c>
      <c r="N29" s="65">
        <f>VLOOKUP($A29,'Return Data'!$B$7:$R$2292,14,0)</f>
        <v>16.560600000000001</v>
      </c>
      <c r="O29" s="66">
        <f t="shared" si="5"/>
        <v>21</v>
      </c>
      <c r="P29" s="65"/>
      <c r="Q29" s="66"/>
      <c r="R29" s="65">
        <f>VLOOKUP($A29,'Return Data'!$B$7:$R$2292,16,0)</f>
        <v>13.9132</v>
      </c>
      <c r="S29" s="67">
        <f t="shared" si="7"/>
        <v>24</v>
      </c>
    </row>
    <row r="30" spans="1:19" x14ac:dyDescent="0.3">
      <c r="A30" s="63" t="s">
        <v>1267</v>
      </c>
      <c r="B30" s="64">
        <f>VLOOKUP($A30,'Return Data'!$B$7:$R$2292,3,0)</f>
        <v>44530</v>
      </c>
      <c r="C30" s="65">
        <f>VLOOKUP($A30,'Return Data'!$B$7:$R$2292,4,0)</f>
        <v>142.9785</v>
      </c>
      <c r="D30" s="65">
        <f>VLOOKUP($A30,'Return Data'!$B$7:$R$2292,10,0)</f>
        <v>4.7256</v>
      </c>
      <c r="E30" s="66">
        <f t="shared" si="0"/>
        <v>6</v>
      </c>
      <c r="F30" s="65">
        <f>VLOOKUP($A30,'Return Data'!$B$7:$R$2292,11,0)</f>
        <v>19.491299999999999</v>
      </c>
      <c r="G30" s="66">
        <f t="shared" si="1"/>
        <v>4</v>
      </c>
      <c r="H30" s="65">
        <f>VLOOKUP($A30,'Return Data'!$B$7:$R$2292,12,0)</f>
        <v>26.32</v>
      </c>
      <c r="I30" s="66">
        <f t="shared" si="2"/>
        <v>11</v>
      </c>
      <c r="J30" s="65">
        <f>VLOOKUP($A30,'Return Data'!$B$7:$R$2292,13,0)</f>
        <v>57.351500000000001</v>
      </c>
      <c r="K30" s="66">
        <f t="shared" si="3"/>
        <v>2</v>
      </c>
      <c r="L30" s="65">
        <f>VLOOKUP($A30,'Return Data'!$B$7:$R$2292,17,0)</f>
        <v>21.058499999999999</v>
      </c>
      <c r="M30" s="66">
        <f t="shared" si="4"/>
        <v>21</v>
      </c>
      <c r="N30" s="65">
        <f>VLOOKUP($A30,'Return Data'!$B$7:$R$2292,14,0)</f>
        <v>15.2674</v>
      </c>
      <c r="O30" s="66">
        <f t="shared" si="5"/>
        <v>26</v>
      </c>
      <c r="P30" s="65">
        <f>VLOOKUP($A30,'Return Data'!$B$7:$R$2292,15,0)</f>
        <v>14.966900000000001</v>
      </c>
      <c r="Q30" s="66">
        <f t="shared" si="6"/>
        <v>17</v>
      </c>
      <c r="R30" s="65">
        <f>VLOOKUP($A30,'Return Data'!$B$7:$R$2292,16,0)</f>
        <v>17.281400000000001</v>
      </c>
      <c r="S30" s="67">
        <f t="shared" si="7"/>
        <v>11</v>
      </c>
    </row>
    <row r="31" spans="1:19" x14ac:dyDescent="0.3">
      <c r="A31" s="63" t="s">
        <v>1775</v>
      </c>
      <c r="B31" s="64">
        <f>VLOOKUP($A31,'Return Data'!$B$7:$R$2292,3,0)</f>
        <v>44530</v>
      </c>
      <c r="C31" s="65">
        <f>VLOOKUP($A31,'Return Data'!$B$7:$R$2292,4,0)</f>
        <v>50.259099999999997</v>
      </c>
      <c r="D31" s="65">
        <f>VLOOKUP($A31,'Return Data'!$B$7:$R$2292,10,0)</f>
        <v>6.3266</v>
      </c>
      <c r="E31" s="66">
        <f t="shared" si="0"/>
        <v>1</v>
      </c>
      <c r="F31" s="65">
        <f>VLOOKUP($A31,'Return Data'!$B$7:$R$2292,11,0)</f>
        <v>21.172499999999999</v>
      </c>
      <c r="G31" s="66">
        <f t="shared" si="1"/>
        <v>3</v>
      </c>
      <c r="H31" s="65">
        <f>VLOOKUP($A31,'Return Data'!$B$7:$R$2292,12,0)</f>
        <v>36.1327</v>
      </c>
      <c r="I31" s="66">
        <f t="shared" si="2"/>
        <v>2</v>
      </c>
      <c r="J31" s="65">
        <f>VLOOKUP($A31,'Return Data'!$B$7:$R$2292,13,0)</f>
        <v>48.543900000000001</v>
      </c>
      <c r="K31" s="66">
        <f t="shared" si="3"/>
        <v>7</v>
      </c>
      <c r="L31" s="65">
        <f>VLOOKUP($A31,'Return Data'!$B$7:$R$2292,17,0)</f>
        <v>37.368400000000001</v>
      </c>
      <c r="M31" s="66">
        <f t="shared" si="4"/>
        <v>3</v>
      </c>
      <c r="N31" s="65">
        <f>VLOOKUP($A31,'Return Data'!$B$7:$R$2292,14,0)</f>
        <v>28.889199999999999</v>
      </c>
      <c r="O31" s="66">
        <f t="shared" si="5"/>
        <v>2</v>
      </c>
      <c r="P31" s="65">
        <f>VLOOKUP($A31,'Return Data'!$B$7:$R$2292,15,0)</f>
        <v>22.5519</v>
      </c>
      <c r="Q31" s="66">
        <f t="shared" si="6"/>
        <v>2</v>
      </c>
      <c r="R31" s="65">
        <f>VLOOKUP($A31,'Return Data'!$B$7:$R$2292,16,0)</f>
        <v>20.88</v>
      </c>
      <c r="S31" s="67">
        <f t="shared" si="7"/>
        <v>3</v>
      </c>
    </row>
    <row r="32" spans="1:19" x14ac:dyDescent="0.3">
      <c r="A32" s="63" t="s">
        <v>1806</v>
      </c>
      <c r="B32" s="64">
        <f>VLOOKUP($A32,'Return Data'!$B$7:$R$2292,3,0)</f>
        <v>44530</v>
      </c>
      <c r="C32" s="65">
        <f>VLOOKUP($A32,'Return Data'!$B$7:$R$2292,4,0)</f>
        <v>26.08</v>
      </c>
      <c r="D32" s="65">
        <f>VLOOKUP($A32,'Return Data'!$B$7:$R$2292,10,0)</f>
        <v>0.77280000000000004</v>
      </c>
      <c r="E32" s="66">
        <f t="shared" si="0"/>
        <v>27</v>
      </c>
      <c r="F32" s="65">
        <f>VLOOKUP($A32,'Return Data'!$B$7:$R$2292,11,0)</f>
        <v>16.221</v>
      </c>
      <c r="G32" s="66">
        <f t="shared" si="1"/>
        <v>11</v>
      </c>
      <c r="H32" s="65">
        <f>VLOOKUP($A32,'Return Data'!$B$7:$R$2292,12,0)</f>
        <v>29.815799999999999</v>
      </c>
      <c r="I32" s="66">
        <f t="shared" si="2"/>
        <v>6</v>
      </c>
      <c r="J32" s="65">
        <f>VLOOKUP($A32,'Return Data'!$B$7:$R$2292,13,0)</f>
        <v>48.603999999999999</v>
      </c>
      <c r="K32" s="66">
        <f t="shared" si="3"/>
        <v>6</v>
      </c>
      <c r="L32" s="65">
        <f>VLOOKUP($A32,'Return Data'!$B$7:$R$2292,17,0)</f>
        <v>37.651299999999999</v>
      </c>
      <c r="M32" s="66">
        <f t="shared" si="4"/>
        <v>2</v>
      </c>
      <c r="N32" s="65">
        <f>VLOOKUP($A32,'Return Data'!$B$7:$R$2292,14,0)</f>
        <v>27.312899999999999</v>
      </c>
      <c r="O32" s="66">
        <f t="shared" si="5"/>
        <v>3</v>
      </c>
      <c r="P32" s="65">
        <f>VLOOKUP($A32,'Return Data'!$B$7:$R$2292,15,0)</f>
        <v>20.406500000000001</v>
      </c>
      <c r="Q32" s="66">
        <f t="shared" si="6"/>
        <v>4</v>
      </c>
      <c r="R32" s="65">
        <f>VLOOKUP($A32,'Return Data'!$B$7:$R$2292,16,0)</f>
        <v>15.264099999999999</v>
      </c>
      <c r="S32" s="67">
        <f t="shared" si="7"/>
        <v>21</v>
      </c>
    </row>
    <row r="33" spans="1:19" x14ac:dyDescent="0.3">
      <c r="A33" s="63" t="s">
        <v>1269</v>
      </c>
      <c r="B33" s="64">
        <f>VLOOKUP($A33,'Return Data'!$B$7:$R$2292,3,0)</f>
        <v>44530</v>
      </c>
      <c r="C33" s="65">
        <f>VLOOKUP($A33,'Return Data'!$B$7:$R$2292,4,0)</f>
        <v>234.28</v>
      </c>
      <c r="D33" s="65">
        <f>VLOOKUP($A33,'Return Data'!$B$7:$R$2292,10,0)</f>
        <v>5.4222999999999999</v>
      </c>
      <c r="E33" s="66">
        <f t="shared" si="0"/>
        <v>5</v>
      </c>
      <c r="F33" s="65">
        <f>VLOOKUP($A33,'Return Data'!$B$7:$R$2292,11,0)</f>
        <v>21.640699999999999</v>
      </c>
      <c r="G33" s="66">
        <f t="shared" si="1"/>
        <v>1</v>
      </c>
      <c r="H33" s="65">
        <f>VLOOKUP($A33,'Return Data'!$B$7:$R$2292,12,0)</f>
        <v>31.3081</v>
      </c>
      <c r="I33" s="66">
        <f t="shared" si="2"/>
        <v>4</v>
      </c>
      <c r="J33" s="65">
        <f>VLOOKUP($A33,'Return Data'!$B$7:$R$2292,13,0)</f>
        <v>51.167900000000003</v>
      </c>
      <c r="K33" s="66">
        <f t="shared" si="3"/>
        <v>4</v>
      </c>
      <c r="L33" s="65">
        <f>VLOOKUP($A33,'Return Data'!$B$7:$R$2292,17,0)</f>
        <v>27.7593</v>
      </c>
      <c r="M33" s="66">
        <f t="shared" si="4"/>
        <v>7</v>
      </c>
      <c r="N33" s="65">
        <f>VLOOKUP($A33,'Return Data'!$B$7:$R$2292,14,0)</f>
        <v>19.4162</v>
      </c>
      <c r="O33" s="66">
        <f t="shared" si="5"/>
        <v>13</v>
      </c>
      <c r="P33" s="65">
        <f>VLOOKUP($A33,'Return Data'!$B$7:$R$2292,15,0)</f>
        <v>17.700299999999999</v>
      </c>
      <c r="Q33" s="66">
        <f t="shared" si="6"/>
        <v>7</v>
      </c>
      <c r="R33" s="65">
        <f>VLOOKUP($A33,'Return Data'!$B$7:$R$2292,16,0)</f>
        <v>16.112400000000001</v>
      </c>
      <c r="S33" s="67">
        <f t="shared" si="7"/>
        <v>17</v>
      </c>
    </row>
    <row r="34" spans="1:19" x14ac:dyDescent="0.3">
      <c r="A34" s="63" t="s">
        <v>1271</v>
      </c>
      <c r="B34" s="64">
        <f>VLOOKUP($A34,'Return Data'!$B$7:$R$2292,3,0)</f>
        <v>44530</v>
      </c>
      <c r="C34" s="65">
        <f>VLOOKUP($A34,'Return Data'!$B$7:$R$2292,4,0)</f>
        <v>408.16059999999999</v>
      </c>
      <c r="D34" s="65">
        <f>VLOOKUP($A34,'Return Data'!$B$7:$R$2292,10,0)</f>
        <v>6.0618999999999996</v>
      </c>
      <c r="E34" s="66">
        <f t="shared" si="0"/>
        <v>2</v>
      </c>
      <c r="F34" s="65">
        <f>VLOOKUP($A34,'Return Data'!$B$7:$R$2292,11,0)</f>
        <v>15.392799999999999</v>
      </c>
      <c r="G34" s="66">
        <f t="shared" si="1"/>
        <v>13</v>
      </c>
      <c r="H34" s="65">
        <f>VLOOKUP($A34,'Return Data'!$B$7:$R$2292,12,0)</f>
        <v>43.146900000000002</v>
      </c>
      <c r="I34" s="66">
        <f t="shared" si="2"/>
        <v>1</v>
      </c>
      <c r="J34" s="65">
        <f>VLOOKUP($A34,'Return Data'!$B$7:$R$2292,13,0)</f>
        <v>70.292100000000005</v>
      </c>
      <c r="K34" s="66">
        <f t="shared" si="3"/>
        <v>1</v>
      </c>
      <c r="L34" s="65">
        <f>VLOOKUP($A34,'Return Data'!$B$7:$R$2292,17,0)</f>
        <v>45.7348</v>
      </c>
      <c r="M34" s="66">
        <f t="shared" si="4"/>
        <v>1</v>
      </c>
      <c r="N34" s="65">
        <f>VLOOKUP($A34,'Return Data'!$B$7:$R$2292,14,0)</f>
        <v>31.779599999999999</v>
      </c>
      <c r="O34" s="66">
        <f t="shared" si="5"/>
        <v>1</v>
      </c>
      <c r="P34" s="65">
        <f>VLOOKUP($A34,'Return Data'!$B$7:$R$2292,15,0)</f>
        <v>25.165500000000002</v>
      </c>
      <c r="Q34" s="66">
        <f t="shared" si="6"/>
        <v>1</v>
      </c>
      <c r="R34" s="65">
        <f>VLOOKUP($A34,'Return Data'!$B$7:$R$2292,16,0)</f>
        <v>19.6111</v>
      </c>
      <c r="S34" s="67">
        <f t="shared" si="7"/>
        <v>4</v>
      </c>
    </row>
    <row r="35" spans="1:19" x14ac:dyDescent="0.3">
      <c r="A35" s="63" t="s">
        <v>1808</v>
      </c>
      <c r="B35" s="64">
        <f>VLOOKUP($A35,'Return Data'!$B$7:$R$2292,3,0)</f>
        <v>44530</v>
      </c>
      <c r="C35" s="65">
        <f>VLOOKUP($A35,'Return Data'!$B$7:$R$2292,4,0)</f>
        <v>74.399000000000001</v>
      </c>
      <c r="D35" s="65">
        <f>VLOOKUP($A35,'Return Data'!$B$7:$R$2292,10,0)</f>
        <v>1.1873</v>
      </c>
      <c r="E35" s="66">
        <f t="shared" si="0"/>
        <v>24</v>
      </c>
      <c r="F35" s="65">
        <f>VLOOKUP($A35,'Return Data'!$B$7:$R$2292,11,0)</f>
        <v>11.271100000000001</v>
      </c>
      <c r="G35" s="66">
        <f t="shared" si="1"/>
        <v>26</v>
      </c>
      <c r="H35" s="65">
        <f>VLOOKUP($A35,'Return Data'!$B$7:$R$2292,12,0)</f>
        <v>18.620100000000001</v>
      </c>
      <c r="I35" s="66">
        <f t="shared" si="2"/>
        <v>27</v>
      </c>
      <c r="J35" s="65">
        <f>VLOOKUP($A35,'Return Data'!$B$7:$R$2292,13,0)</f>
        <v>37.101300000000002</v>
      </c>
      <c r="K35" s="66">
        <f t="shared" si="3"/>
        <v>21</v>
      </c>
      <c r="L35" s="65">
        <f>VLOOKUP($A35,'Return Data'!$B$7:$R$2292,17,0)</f>
        <v>21.020199999999999</v>
      </c>
      <c r="M35" s="66">
        <f t="shared" si="4"/>
        <v>22</v>
      </c>
      <c r="N35" s="65">
        <f>VLOOKUP($A35,'Return Data'!$B$7:$R$2292,14,0)</f>
        <v>17.883199999999999</v>
      </c>
      <c r="O35" s="66">
        <f t="shared" si="5"/>
        <v>17</v>
      </c>
      <c r="P35" s="65">
        <f>VLOOKUP($A35,'Return Data'!$B$7:$R$2292,15,0)</f>
        <v>15.3231</v>
      </c>
      <c r="Q35" s="66">
        <f t="shared" si="6"/>
        <v>14</v>
      </c>
      <c r="R35" s="65">
        <f>VLOOKUP($A35,'Return Data'!$B$7:$R$2292,16,0)</f>
        <v>13.1738</v>
      </c>
      <c r="S35" s="67">
        <f t="shared" si="7"/>
        <v>28</v>
      </c>
    </row>
    <row r="36" spans="1:19" x14ac:dyDescent="0.3">
      <c r="A36" s="63" t="s">
        <v>1810</v>
      </c>
      <c r="B36" s="64">
        <f>VLOOKUP($A36,'Return Data'!$B$7:$R$2292,3,0)</f>
        <v>44530</v>
      </c>
      <c r="C36" s="65">
        <f>VLOOKUP($A36,'Return Data'!$B$7:$R$2292,4,0)</f>
        <v>14.323600000000001</v>
      </c>
      <c r="D36" s="65">
        <f>VLOOKUP($A36,'Return Data'!$B$7:$R$2292,10,0)</f>
        <v>1.2869999999999999</v>
      </c>
      <c r="E36" s="66">
        <f t="shared" si="0"/>
        <v>23</v>
      </c>
      <c r="F36" s="65">
        <f>VLOOKUP($A36,'Return Data'!$B$7:$R$2292,11,0)</f>
        <v>10.290100000000001</v>
      </c>
      <c r="G36" s="66">
        <f t="shared" si="1"/>
        <v>29</v>
      </c>
      <c r="H36" s="65">
        <f>VLOOKUP($A36,'Return Data'!$B$7:$R$2292,12,0)</f>
        <v>15.732200000000001</v>
      </c>
      <c r="I36" s="66">
        <f t="shared" si="2"/>
        <v>31</v>
      </c>
      <c r="J36" s="65">
        <f>VLOOKUP($A36,'Return Data'!$B$7:$R$2292,13,0)</f>
        <v>25.280799999999999</v>
      </c>
      <c r="K36" s="66">
        <f t="shared" si="3"/>
        <v>33</v>
      </c>
      <c r="L36" s="65">
        <f>VLOOKUP($A36,'Return Data'!$B$7:$R$2292,17,0)</f>
        <v>15.112500000000001</v>
      </c>
      <c r="M36" s="66">
        <f t="shared" si="4"/>
        <v>30</v>
      </c>
      <c r="N36" s="65">
        <f>VLOOKUP($A36,'Return Data'!$B$7:$R$2292,14,0)</f>
        <v>12.2186</v>
      </c>
      <c r="O36" s="66">
        <f t="shared" si="5"/>
        <v>30</v>
      </c>
      <c r="P36" s="65"/>
      <c r="Q36" s="66"/>
      <c r="R36" s="65">
        <f>VLOOKUP($A36,'Return Data'!$B$7:$R$2292,16,0)</f>
        <v>11.981199999999999</v>
      </c>
      <c r="S36" s="67">
        <f t="shared" si="7"/>
        <v>32</v>
      </c>
    </row>
    <row r="37" spans="1:19" x14ac:dyDescent="0.3">
      <c r="A37" s="63" t="s">
        <v>1274</v>
      </c>
      <c r="B37" s="64">
        <f>VLOOKUP($A37,'Return Data'!$B$7:$R$2292,3,0)</f>
        <v>44530</v>
      </c>
      <c r="C37" s="65">
        <f>VLOOKUP($A37,'Return Data'!$B$7:$R$2292,4,0)</f>
        <v>16.104600000000001</v>
      </c>
      <c r="D37" s="65">
        <f>VLOOKUP($A37,'Return Data'!$B$7:$R$2292,10,0)</f>
        <v>3.0081000000000002</v>
      </c>
      <c r="E37" s="66">
        <f t="shared" si="0"/>
        <v>13</v>
      </c>
      <c r="F37" s="65">
        <f>VLOOKUP($A37,'Return Data'!$B$7:$R$2292,11,0)</f>
        <v>13.904400000000001</v>
      </c>
      <c r="G37" s="66">
        <f t="shared" si="1"/>
        <v>18</v>
      </c>
      <c r="H37" s="65">
        <f>VLOOKUP($A37,'Return Data'!$B$7:$R$2292,12,0)</f>
        <v>22.674600000000002</v>
      </c>
      <c r="I37" s="66">
        <f t="shared" si="2"/>
        <v>17</v>
      </c>
      <c r="J37" s="65">
        <f>VLOOKUP($A37,'Return Data'!$B$7:$R$2292,13,0)</f>
        <v>40.865600000000001</v>
      </c>
      <c r="K37" s="66">
        <f t="shared" si="3"/>
        <v>15</v>
      </c>
      <c r="L37" s="65">
        <f>VLOOKUP($A37,'Return Data'!$B$7:$R$2292,17,0)</f>
        <v>22.742899999999999</v>
      </c>
      <c r="M37" s="66">
        <f t="shared" si="4"/>
        <v>17</v>
      </c>
      <c r="N37" s="65"/>
      <c r="O37" s="66"/>
      <c r="P37" s="65"/>
      <c r="Q37" s="66"/>
      <c r="R37" s="65">
        <f>VLOOKUP($A37,'Return Data'!$B$7:$R$2292,16,0)</f>
        <v>23.756900000000002</v>
      </c>
      <c r="S37" s="67">
        <f t="shared" si="7"/>
        <v>1</v>
      </c>
    </row>
    <row r="38" spans="1:19" x14ac:dyDescent="0.3">
      <c r="A38" s="102" t="s">
        <v>1788</v>
      </c>
      <c r="B38" s="64">
        <f>VLOOKUP($A38,'Return Data'!$B$7:$R$2292,3,0)</f>
        <v>44530</v>
      </c>
      <c r="C38" s="65">
        <f>VLOOKUP($A38,'Return Data'!$B$7:$R$2292,4,0)</f>
        <v>15.9215</v>
      </c>
      <c r="D38" s="65">
        <f>VLOOKUP($A38,'Return Data'!$B$7:$R$2292,10,0)</f>
        <v>2.6320000000000001</v>
      </c>
      <c r="E38" s="66">
        <f t="shared" si="0"/>
        <v>16</v>
      </c>
      <c r="F38" s="65">
        <f>VLOOKUP($A38,'Return Data'!$B$7:$R$2292,11,0)</f>
        <v>13.5069</v>
      </c>
      <c r="G38" s="66">
        <f t="shared" si="1"/>
        <v>20</v>
      </c>
      <c r="H38" s="65">
        <f>VLOOKUP($A38,'Return Data'!$B$7:$R$2292,12,0)</f>
        <v>20.444099999999999</v>
      </c>
      <c r="I38" s="66">
        <f t="shared" si="2"/>
        <v>24</v>
      </c>
      <c r="J38" s="65">
        <f>VLOOKUP($A38,'Return Data'!$B$7:$R$2292,13,0)</f>
        <v>32.451799999999999</v>
      </c>
      <c r="K38" s="66">
        <f t="shared" si="3"/>
        <v>28</v>
      </c>
      <c r="L38" s="65">
        <f>VLOOKUP($A38,'Return Data'!$B$7:$R$2292,17,0)</f>
        <v>19.014199999999999</v>
      </c>
      <c r="M38" s="66">
        <f t="shared" si="4"/>
        <v>26</v>
      </c>
      <c r="N38" s="65">
        <f>VLOOKUP($A38,'Return Data'!$B$7:$R$2292,14,0)</f>
        <v>16.360199999999999</v>
      </c>
      <c r="O38" s="66">
        <f t="shared" si="5"/>
        <v>22</v>
      </c>
      <c r="P38" s="65"/>
      <c r="Q38" s="66"/>
      <c r="R38" s="65">
        <f>VLOOKUP($A38,'Return Data'!$B$7:$R$2292,16,0)</f>
        <v>15.458299999999999</v>
      </c>
      <c r="S38" s="67">
        <f t="shared" si="7"/>
        <v>20</v>
      </c>
    </row>
    <row r="39" spans="1:19" x14ac:dyDescent="0.3">
      <c r="A39" s="63" t="s">
        <v>1812</v>
      </c>
      <c r="B39" s="64">
        <f>VLOOKUP($A39,'Return Data'!$B$7:$R$2292,3,0)</f>
        <v>44530</v>
      </c>
      <c r="C39" s="65">
        <f>VLOOKUP($A39,'Return Data'!$B$7:$R$2292,4,0)</f>
        <v>144.24</v>
      </c>
      <c r="D39" s="65">
        <f>VLOOKUP($A39,'Return Data'!$B$7:$R$2292,10,0)</f>
        <v>0.11799999999999999</v>
      </c>
      <c r="E39" s="66">
        <f t="shared" si="0"/>
        <v>30</v>
      </c>
      <c r="F39" s="65">
        <f>VLOOKUP($A39,'Return Data'!$B$7:$R$2292,11,0)</f>
        <v>8.1745999999999999</v>
      </c>
      <c r="G39" s="66">
        <f t="shared" si="1"/>
        <v>31</v>
      </c>
      <c r="H39" s="65">
        <f>VLOOKUP($A39,'Return Data'!$B$7:$R$2292,12,0)</f>
        <v>16.491700000000002</v>
      </c>
      <c r="I39" s="66">
        <f t="shared" si="2"/>
        <v>30</v>
      </c>
      <c r="J39" s="65">
        <f>VLOOKUP($A39,'Return Data'!$B$7:$R$2292,13,0)</f>
        <v>29.154699999999998</v>
      </c>
      <c r="K39" s="66">
        <f t="shared" si="3"/>
        <v>29</v>
      </c>
      <c r="L39" s="65">
        <f>VLOOKUP($A39,'Return Data'!$B$7:$R$2292,17,0)</f>
        <v>13.713200000000001</v>
      </c>
      <c r="M39" s="66">
        <f t="shared" si="4"/>
        <v>32</v>
      </c>
      <c r="N39" s="65">
        <f>VLOOKUP($A39,'Return Data'!$B$7:$R$2292,14,0)</f>
        <v>10.0953</v>
      </c>
      <c r="O39" s="66">
        <f t="shared" si="5"/>
        <v>32</v>
      </c>
      <c r="P39" s="65">
        <f>VLOOKUP($A39,'Return Data'!$B$7:$R$2292,15,0)</f>
        <v>9.8454999999999995</v>
      </c>
      <c r="Q39" s="66">
        <f t="shared" si="6"/>
        <v>27</v>
      </c>
      <c r="R39" s="65">
        <f>VLOOKUP($A39,'Return Data'!$B$7:$R$2292,16,0)</f>
        <v>10.0555</v>
      </c>
      <c r="S39" s="67">
        <f t="shared" si="7"/>
        <v>33</v>
      </c>
    </row>
    <row r="40" spans="1:19" x14ac:dyDescent="0.3">
      <c r="A40" s="63" t="s">
        <v>1798</v>
      </c>
      <c r="B40" s="64">
        <f>VLOOKUP($A40,'Return Data'!$B$7:$R$2292,3,0)</f>
        <v>44530</v>
      </c>
      <c r="C40" s="65">
        <f>VLOOKUP($A40,'Return Data'!$B$7:$R$2292,4,0)</f>
        <v>33.450000000000003</v>
      </c>
      <c r="D40" s="65">
        <f>VLOOKUP($A40,'Return Data'!$B$7:$R$2292,10,0)</f>
        <v>2.5758999999999999</v>
      </c>
      <c r="E40" s="66">
        <f t="shared" si="0"/>
        <v>17</v>
      </c>
      <c r="F40" s="65">
        <f>VLOOKUP($A40,'Return Data'!$B$7:$R$2292,11,0)</f>
        <v>18.365200000000002</v>
      </c>
      <c r="G40" s="66">
        <f t="shared" si="1"/>
        <v>6</v>
      </c>
      <c r="H40" s="65">
        <f>VLOOKUP($A40,'Return Data'!$B$7:$R$2292,12,0)</f>
        <v>25.657399999999999</v>
      </c>
      <c r="I40" s="66">
        <f t="shared" si="2"/>
        <v>12</v>
      </c>
      <c r="J40" s="65">
        <f>VLOOKUP($A40,'Return Data'!$B$7:$R$2292,13,0)</f>
        <v>44.118899999999996</v>
      </c>
      <c r="K40" s="66">
        <f t="shared" si="3"/>
        <v>12</v>
      </c>
      <c r="L40" s="65">
        <f>VLOOKUP($A40,'Return Data'!$B$7:$R$2292,17,0)</f>
        <v>27.405200000000001</v>
      </c>
      <c r="M40" s="66">
        <f t="shared" si="4"/>
        <v>9</v>
      </c>
      <c r="N40" s="65">
        <f>VLOOKUP($A40,'Return Data'!$B$7:$R$2292,14,0)</f>
        <v>21.585999999999999</v>
      </c>
      <c r="O40" s="66">
        <f t="shared" si="5"/>
        <v>8</v>
      </c>
      <c r="P40" s="65">
        <f>VLOOKUP($A40,'Return Data'!$B$7:$R$2292,15,0)</f>
        <v>16.9087</v>
      </c>
      <c r="Q40" s="66">
        <f t="shared" si="6"/>
        <v>9</v>
      </c>
      <c r="R40" s="65">
        <f>VLOOKUP($A40,'Return Data'!$B$7:$R$2292,16,0)</f>
        <v>12.2089</v>
      </c>
      <c r="S40" s="67">
        <f t="shared" si="7"/>
        <v>31</v>
      </c>
    </row>
    <row r="41" spans="1:19" x14ac:dyDescent="0.3">
      <c r="A41" s="63" t="s">
        <v>1870</v>
      </c>
      <c r="B41" s="64">
        <f>VLOOKUP($A41,'Return Data'!$B$7:$R$2292,3,0)</f>
        <v>44530</v>
      </c>
      <c r="C41" s="65">
        <f>VLOOKUP($A41,'Return Data'!$B$7:$R$2292,4,0)</f>
        <v>263.48669999999998</v>
      </c>
      <c r="D41" s="65">
        <f>VLOOKUP($A41,'Return Data'!$B$7:$R$2292,10,0)</f>
        <v>3.5579000000000001</v>
      </c>
      <c r="E41" s="66">
        <f t="shared" ref="E41" si="8">RANK(D41,D$8:D$41,0)</f>
        <v>10</v>
      </c>
      <c r="F41" s="65">
        <f>VLOOKUP($A41,'Return Data'!$B$7:$R$2292,11,0)</f>
        <v>18.5318</v>
      </c>
      <c r="G41" s="66">
        <f t="shared" ref="G41" si="9">RANK(F41,F$8:F$41,0)</f>
        <v>5</v>
      </c>
      <c r="H41" s="65">
        <f>VLOOKUP($A41,'Return Data'!$B$7:$R$2292,12,0)</f>
        <v>27.6023</v>
      </c>
      <c r="I41" s="66">
        <f t="shared" ref="I41" si="10">RANK(H41,H$8:H$41,0)</f>
        <v>8</v>
      </c>
      <c r="J41" s="65">
        <f>VLOOKUP($A41,'Return Data'!$B$7:$R$2292,13,0)</f>
        <v>43.403300000000002</v>
      </c>
      <c r="K41" s="66">
        <f t="shared" ref="K41" si="11">RANK(J41,J$8:J$41,0)</f>
        <v>14</v>
      </c>
      <c r="L41" s="65">
        <f>VLOOKUP($A41,'Return Data'!$B$7:$R$2292,17,0)</f>
        <v>32.420499999999997</v>
      </c>
      <c r="M41" s="66">
        <f>RANK(L41,L$8:L$41,0)</f>
        <v>4</v>
      </c>
      <c r="N41" s="65">
        <f>VLOOKUP($A41,'Return Data'!$B$7:$R$2292,14,0)</f>
        <v>25.340299999999999</v>
      </c>
      <c r="O41" s="66">
        <f>RANK(N41,N$8:N$41,0)</f>
        <v>5</v>
      </c>
      <c r="P41" s="65">
        <f>VLOOKUP($A41,'Return Data'!$B$7:$R$2292,15,0)</f>
        <v>20.531199999999998</v>
      </c>
      <c r="Q41" s="66">
        <f>RANK(P41,P$8:P$41,0)</f>
        <v>3</v>
      </c>
      <c r="R41" s="65">
        <f>VLOOKUP($A41,'Return Data'!$B$7:$R$2292,16,0)</f>
        <v>16.539000000000001</v>
      </c>
      <c r="S41" s="67">
        <f t="shared" ref="S41" si="12">RANK(R41,R$8:R$41,0)</f>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2.3903117647058822</v>
      </c>
      <c r="E43" s="74"/>
      <c r="F43" s="75">
        <f>AVERAGE(F8:F41)</f>
        <v>13.884652941176471</v>
      </c>
      <c r="G43" s="74"/>
      <c r="H43" s="75">
        <f>AVERAGE(H8:H41)</f>
        <v>23.108055882352946</v>
      </c>
      <c r="I43" s="74"/>
      <c r="J43" s="75">
        <f>AVERAGE(J8:J41)</f>
        <v>40.374764705882356</v>
      </c>
      <c r="K43" s="74"/>
      <c r="L43" s="75">
        <f>AVERAGE(L8:L41)</f>
        <v>23.431541176470585</v>
      </c>
      <c r="M43" s="74"/>
      <c r="N43" s="75">
        <f>AVERAGE(N8:N41)</f>
        <v>18.7697</v>
      </c>
      <c r="O43" s="74"/>
      <c r="P43" s="75">
        <f>AVERAGE(P8:P41)</f>
        <v>16.018940740740742</v>
      </c>
      <c r="Q43" s="74"/>
      <c r="R43" s="75">
        <f>AVERAGE(R8:R41)</f>
        <v>15.858464705882357</v>
      </c>
      <c r="S43" s="76"/>
    </row>
    <row r="44" spans="1:19" x14ac:dyDescent="0.3">
      <c r="A44" s="73" t="s">
        <v>28</v>
      </c>
      <c r="B44" s="74"/>
      <c r="C44" s="74"/>
      <c r="D44" s="75">
        <f>MIN(D8:D41)</f>
        <v>-5.3407999999999998</v>
      </c>
      <c r="E44" s="74"/>
      <c r="F44" s="75">
        <f>MIN(F8:F41)</f>
        <v>-1.4177</v>
      </c>
      <c r="G44" s="74"/>
      <c r="H44" s="75">
        <f>MIN(H8:H41)</f>
        <v>7.968</v>
      </c>
      <c r="I44" s="74"/>
      <c r="J44" s="75">
        <f>MIN(J8:J41)</f>
        <v>19.074300000000001</v>
      </c>
      <c r="K44" s="74"/>
      <c r="L44" s="75">
        <f>MIN(L8:L41)</f>
        <v>10.6234</v>
      </c>
      <c r="M44" s="74"/>
      <c r="N44" s="75">
        <f>MIN(N8:N41)</f>
        <v>10.0953</v>
      </c>
      <c r="O44" s="74"/>
      <c r="P44" s="75">
        <f>MIN(P8:P41)</f>
        <v>9.8454999999999995</v>
      </c>
      <c r="Q44" s="74"/>
      <c r="R44" s="75">
        <f>MIN(R8:R41)</f>
        <v>9.2492000000000001</v>
      </c>
      <c r="S44" s="76"/>
    </row>
    <row r="45" spans="1:19" ht="15" thickBot="1" x14ac:dyDescent="0.35">
      <c r="A45" s="77" t="s">
        <v>29</v>
      </c>
      <c r="B45" s="78"/>
      <c r="C45" s="78"/>
      <c r="D45" s="79">
        <f>MAX(D8:D41)</f>
        <v>6.3266</v>
      </c>
      <c r="E45" s="78"/>
      <c r="F45" s="79">
        <f>MAX(F8:F41)</f>
        <v>21.640699999999999</v>
      </c>
      <c r="G45" s="78"/>
      <c r="H45" s="79">
        <f>MAX(H8:H41)</f>
        <v>43.146900000000002</v>
      </c>
      <c r="I45" s="78"/>
      <c r="J45" s="79">
        <f>MAX(J8:J41)</f>
        <v>70.292100000000005</v>
      </c>
      <c r="K45" s="78"/>
      <c r="L45" s="79">
        <f>MAX(L8:L41)</f>
        <v>45.7348</v>
      </c>
      <c r="M45" s="78"/>
      <c r="N45" s="79">
        <f>MAX(N8:N41)</f>
        <v>31.779599999999999</v>
      </c>
      <c r="O45" s="78"/>
      <c r="P45" s="79">
        <f>MAX(P8:P41)</f>
        <v>25.165500000000002</v>
      </c>
      <c r="Q45" s="78"/>
      <c r="R45" s="79">
        <f>MAX(R8:R41)</f>
        <v>23.756900000000002</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44530</v>
      </c>
      <c r="C8" s="65">
        <f>VLOOKUP($A8,'Return Data'!$B$7:$R$2292,4,0)</f>
        <v>69.457599999999999</v>
      </c>
      <c r="D8" s="65">
        <f>VLOOKUP($A8,'Return Data'!$B$7:$R$2292,10,0)</f>
        <v>-1.0918000000000001</v>
      </c>
      <c r="E8" s="66">
        <f t="shared" ref="E8:E21" si="0">RANK(D8,D$8:D$21,0)</f>
        <v>13</v>
      </c>
      <c r="F8" s="65">
        <f>VLOOKUP($A8,'Return Data'!$B$7:$R$2292,11,0)</f>
        <v>5.5145999999999997</v>
      </c>
      <c r="G8" s="66">
        <f t="shared" ref="G8:G21" si="1">RANK(F8,F$8:F$21,0)</f>
        <v>13</v>
      </c>
      <c r="H8" s="65">
        <f>VLOOKUP($A8,'Return Data'!$B$7:$R$2292,12,0)</f>
        <v>18.421399999999998</v>
      </c>
      <c r="I8" s="66">
        <f t="shared" ref="I8:I21" si="2">RANK(H8,H$8:H$21,0)</f>
        <v>13</v>
      </c>
      <c r="J8" s="65">
        <f>VLOOKUP($A8,'Return Data'!$B$7:$R$2292,13,0)</f>
        <v>37.536299999999997</v>
      </c>
      <c r="K8" s="66">
        <f t="shared" ref="K8:K21" si="3">RANK(J8,J$8:J$21,0)</f>
        <v>10</v>
      </c>
      <c r="L8" s="65">
        <f>VLOOKUP($A8,'Return Data'!$B$7:$R$2292,17,0)</f>
        <v>21.454799999999999</v>
      </c>
      <c r="M8" s="66">
        <f t="shared" ref="M8:M21" si="4">RANK(L8,L$8:L$21,0)</f>
        <v>10</v>
      </c>
      <c r="N8" s="65">
        <f>VLOOKUP($A8,'Return Data'!$B$7:$R$2292,14,0)</f>
        <v>10.824999999999999</v>
      </c>
      <c r="O8" s="66">
        <f t="shared" ref="O8:O19" si="5">RANK(N8,N$8:N$21,0)</f>
        <v>13</v>
      </c>
      <c r="P8" s="65">
        <f>VLOOKUP($A8,'Return Data'!$B$7:$R$2292,15,0)</f>
        <v>9.2338000000000005</v>
      </c>
      <c r="Q8" s="66">
        <f>RANK(P8,P$8:P$21,0)</f>
        <v>11</v>
      </c>
      <c r="R8" s="65">
        <f>VLOOKUP($A8,'Return Data'!$B$7:$R$2292,16,0)</f>
        <v>15.2112</v>
      </c>
      <c r="S8" s="67">
        <f t="shared" ref="S8:S21" si="6">RANK(R8,R$8:R$21,0)</f>
        <v>9</v>
      </c>
    </row>
    <row r="9" spans="1:20" x14ac:dyDescent="0.3">
      <c r="A9" s="63" t="s">
        <v>31</v>
      </c>
      <c r="B9" s="64">
        <f>VLOOKUP($A9,'Return Data'!$B$7:$R$2292,3,0)</f>
        <v>44530</v>
      </c>
      <c r="C9" s="65">
        <f>VLOOKUP($A9,'Return Data'!$B$7:$R$2292,4,0)</f>
        <v>423.36700000000002</v>
      </c>
      <c r="D9" s="65">
        <f>VLOOKUP($A9,'Return Data'!$B$7:$R$2292,10,0)</f>
        <v>2.5015000000000001</v>
      </c>
      <c r="E9" s="66">
        <f t="shared" si="0"/>
        <v>6</v>
      </c>
      <c r="F9" s="65">
        <f>VLOOKUP($A9,'Return Data'!$B$7:$R$2292,11,0)</f>
        <v>13.9781</v>
      </c>
      <c r="G9" s="66">
        <f t="shared" si="1"/>
        <v>5</v>
      </c>
      <c r="H9" s="65">
        <f>VLOOKUP($A9,'Return Data'!$B$7:$R$2292,12,0)</f>
        <v>21.160699999999999</v>
      </c>
      <c r="I9" s="66">
        <f t="shared" si="2"/>
        <v>6</v>
      </c>
      <c r="J9" s="65">
        <f>VLOOKUP($A9,'Return Data'!$B$7:$R$2292,13,0)</f>
        <v>41.008600000000001</v>
      </c>
      <c r="K9" s="66">
        <f t="shared" si="3"/>
        <v>6</v>
      </c>
      <c r="L9" s="65">
        <f>VLOOKUP($A9,'Return Data'!$B$7:$R$2292,17,0)</f>
        <v>21.516999999999999</v>
      </c>
      <c r="M9" s="66">
        <f t="shared" si="4"/>
        <v>9</v>
      </c>
      <c r="N9" s="65">
        <f>VLOOKUP($A9,'Return Data'!$B$7:$R$2292,14,0)</f>
        <v>14.2758</v>
      </c>
      <c r="O9" s="66">
        <f t="shared" si="5"/>
        <v>10</v>
      </c>
      <c r="P9" s="65">
        <f>VLOOKUP($A9,'Return Data'!$B$7:$R$2292,15,0)</f>
        <v>14.515499999999999</v>
      </c>
      <c r="Q9" s="66">
        <f>RANK(P9,P$8:P$21,0)</f>
        <v>5</v>
      </c>
      <c r="R9" s="65">
        <f>VLOOKUP($A9,'Return Data'!$B$7:$R$2292,16,0)</f>
        <v>14.3977</v>
      </c>
      <c r="S9" s="67">
        <f t="shared" si="6"/>
        <v>11</v>
      </c>
    </row>
    <row r="10" spans="1:20" x14ac:dyDescent="0.3">
      <c r="A10" s="63" t="s">
        <v>32</v>
      </c>
      <c r="B10" s="64">
        <f>VLOOKUP($A10,'Return Data'!$B$7:$R$2292,3,0)</f>
        <v>44530</v>
      </c>
      <c r="C10" s="65">
        <f>VLOOKUP($A10,'Return Data'!$B$7:$R$2292,4,0)</f>
        <v>236.97</v>
      </c>
      <c r="D10" s="65">
        <f>VLOOKUP($A10,'Return Data'!$B$7:$R$2292,10,0)</f>
        <v>3.7930999999999999</v>
      </c>
      <c r="E10" s="66">
        <f t="shared" si="0"/>
        <v>3</v>
      </c>
      <c r="F10" s="65">
        <f>VLOOKUP($A10,'Return Data'!$B$7:$R$2292,11,0)</f>
        <v>12.7248</v>
      </c>
      <c r="G10" s="66">
        <f t="shared" si="1"/>
        <v>10</v>
      </c>
      <c r="H10" s="65">
        <f>VLOOKUP($A10,'Return Data'!$B$7:$R$2292,12,0)</f>
        <v>24.938099999999999</v>
      </c>
      <c r="I10" s="66">
        <f t="shared" si="2"/>
        <v>2</v>
      </c>
      <c r="J10" s="65">
        <f>VLOOKUP($A10,'Return Data'!$B$7:$R$2292,13,0)</f>
        <v>46.205599999999997</v>
      </c>
      <c r="K10" s="66">
        <f t="shared" si="3"/>
        <v>3</v>
      </c>
      <c r="L10" s="65">
        <f>VLOOKUP($A10,'Return Data'!$B$7:$R$2292,17,0)</f>
        <v>28.8612</v>
      </c>
      <c r="M10" s="66">
        <f t="shared" si="4"/>
        <v>2</v>
      </c>
      <c r="N10" s="65">
        <f>VLOOKUP($A10,'Return Data'!$B$7:$R$2292,14,0)</f>
        <v>19.066299999999998</v>
      </c>
      <c r="O10" s="66">
        <f t="shared" si="5"/>
        <v>2</v>
      </c>
      <c r="P10" s="65">
        <f>VLOOKUP($A10,'Return Data'!$B$7:$R$2292,15,0)</f>
        <v>14.300700000000001</v>
      </c>
      <c r="Q10" s="66">
        <f>RANK(P10,P$8:P$21,0)</f>
        <v>6</v>
      </c>
      <c r="R10" s="65">
        <f>VLOOKUP($A10,'Return Data'!$B$7:$R$2292,16,0)</f>
        <v>20.075900000000001</v>
      </c>
      <c r="S10" s="67">
        <f t="shared" si="6"/>
        <v>1</v>
      </c>
    </row>
    <row r="11" spans="1:20" x14ac:dyDescent="0.3">
      <c r="A11" s="63" t="s">
        <v>33</v>
      </c>
      <c r="B11" s="64">
        <f>VLOOKUP($A11,'Return Data'!$B$7:$R$2292,3,0)</f>
        <v>44530</v>
      </c>
      <c r="C11" s="65">
        <f>VLOOKUP($A11,'Return Data'!$B$7:$R$2292,4,0)</f>
        <v>15.35</v>
      </c>
      <c r="D11" s="65">
        <f>VLOOKUP($A11,'Return Data'!$B$7:$R$2292,10,0)</f>
        <v>0.7218</v>
      </c>
      <c r="E11" s="66">
        <f t="shared" si="0"/>
        <v>11</v>
      </c>
      <c r="F11" s="65">
        <f>VLOOKUP($A11,'Return Data'!$B$7:$R$2292,11,0)</f>
        <v>10.3523</v>
      </c>
      <c r="G11" s="66">
        <f t="shared" si="1"/>
        <v>12</v>
      </c>
      <c r="H11" s="65">
        <f>VLOOKUP($A11,'Return Data'!$B$7:$R$2292,12,0)</f>
        <v>18.624400000000001</v>
      </c>
      <c r="I11" s="66">
        <f t="shared" si="2"/>
        <v>12</v>
      </c>
      <c r="J11" s="65">
        <f>VLOOKUP($A11,'Return Data'!$B$7:$R$2292,13,0)</f>
        <v>37.544800000000002</v>
      </c>
      <c r="K11" s="66">
        <f t="shared" si="3"/>
        <v>9</v>
      </c>
      <c r="L11" s="65">
        <f>VLOOKUP($A11,'Return Data'!$B$7:$R$2292,17,0)</f>
        <v>21.366399999999999</v>
      </c>
      <c r="M11" s="66">
        <f t="shared" si="4"/>
        <v>11</v>
      </c>
      <c r="N11" s="65">
        <f>VLOOKUP($A11,'Return Data'!$B$7:$R$2292,14,0)</f>
        <v>14.8826</v>
      </c>
      <c r="O11" s="66">
        <f t="shared" si="5"/>
        <v>8</v>
      </c>
      <c r="P11" s="65"/>
      <c r="Q11" s="66"/>
      <c r="R11" s="65">
        <f>VLOOKUP($A11,'Return Data'!$B$7:$R$2292,16,0)</f>
        <v>13.946899999999999</v>
      </c>
      <c r="S11" s="67">
        <f t="shared" si="6"/>
        <v>12</v>
      </c>
    </row>
    <row r="12" spans="1:20" x14ac:dyDescent="0.3">
      <c r="A12" s="63" t="s">
        <v>34</v>
      </c>
      <c r="B12" s="64">
        <f>VLOOKUP($A12,'Return Data'!$B$7:$R$2292,3,0)</f>
        <v>44530</v>
      </c>
      <c r="C12" s="65">
        <f>VLOOKUP($A12,'Return Data'!$B$7:$R$2292,4,0)</f>
        <v>84.06</v>
      </c>
      <c r="D12" s="65">
        <f>VLOOKUP($A12,'Return Data'!$B$7:$R$2292,10,0)</f>
        <v>4.6433</v>
      </c>
      <c r="E12" s="66">
        <f t="shared" si="0"/>
        <v>2</v>
      </c>
      <c r="F12" s="65">
        <f>VLOOKUP($A12,'Return Data'!$B$7:$R$2292,11,0)</f>
        <v>15.960800000000001</v>
      </c>
      <c r="G12" s="66">
        <f t="shared" si="1"/>
        <v>1</v>
      </c>
      <c r="H12" s="65">
        <f>VLOOKUP($A12,'Return Data'!$B$7:$R$2292,12,0)</f>
        <v>32.670499999999997</v>
      </c>
      <c r="I12" s="66">
        <f t="shared" si="2"/>
        <v>1</v>
      </c>
      <c r="J12" s="65">
        <f>VLOOKUP($A12,'Return Data'!$B$7:$R$2292,13,0)</f>
        <v>63.540900000000001</v>
      </c>
      <c r="K12" s="66">
        <f t="shared" si="3"/>
        <v>1</v>
      </c>
      <c r="L12" s="65">
        <f>VLOOKUP($A12,'Return Data'!$B$7:$R$2292,17,0)</f>
        <v>32.647599999999997</v>
      </c>
      <c r="M12" s="66">
        <f t="shared" si="4"/>
        <v>1</v>
      </c>
      <c r="N12" s="65">
        <f>VLOOKUP($A12,'Return Data'!$B$7:$R$2292,14,0)</f>
        <v>18.927600000000002</v>
      </c>
      <c r="O12" s="66">
        <f t="shared" si="5"/>
        <v>4</v>
      </c>
      <c r="P12" s="65">
        <f>VLOOKUP($A12,'Return Data'!$B$7:$R$2292,15,0)</f>
        <v>17.440999999999999</v>
      </c>
      <c r="Q12" s="66">
        <f t="shared" ref="Q12:Q19" si="7">RANK(P12,P$8:P$21,0)</f>
        <v>1</v>
      </c>
      <c r="R12" s="65">
        <f>VLOOKUP($A12,'Return Data'!$B$7:$R$2292,16,0)</f>
        <v>16.7561</v>
      </c>
      <c r="S12" s="67">
        <f t="shared" si="6"/>
        <v>5</v>
      </c>
    </row>
    <row r="13" spans="1:20" x14ac:dyDescent="0.3">
      <c r="A13" s="63" t="s">
        <v>35</v>
      </c>
      <c r="B13" s="64">
        <f>VLOOKUP($A13,'Return Data'!$B$7:$R$2292,3,0)</f>
        <v>44530</v>
      </c>
      <c r="C13" s="65">
        <f>VLOOKUP($A13,'Return Data'!$B$7:$R$2292,4,0)</f>
        <v>16.876799999999999</v>
      </c>
      <c r="D13" s="65">
        <f>VLOOKUP($A13,'Return Data'!$B$7:$R$2292,10,0)</f>
        <v>2.2860999999999998</v>
      </c>
      <c r="E13" s="66">
        <f t="shared" si="0"/>
        <v>7</v>
      </c>
      <c r="F13" s="65">
        <f>VLOOKUP($A13,'Return Data'!$B$7:$R$2292,11,0)</f>
        <v>14.0556</v>
      </c>
      <c r="G13" s="66">
        <f t="shared" si="1"/>
        <v>4</v>
      </c>
      <c r="H13" s="65">
        <f>VLOOKUP($A13,'Return Data'!$B$7:$R$2292,12,0)</f>
        <v>20.514099999999999</v>
      </c>
      <c r="I13" s="66">
        <f t="shared" si="2"/>
        <v>7</v>
      </c>
      <c r="J13" s="65">
        <f>VLOOKUP($A13,'Return Data'!$B$7:$R$2292,13,0)</f>
        <v>30.5304</v>
      </c>
      <c r="K13" s="66">
        <f t="shared" si="3"/>
        <v>13</v>
      </c>
      <c r="L13" s="65">
        <f>VLOOKUP($A13,'Return Data'!$B$7:$R$2292,17,0)</f>
        <v>19.872399999999999</v>
      </c>
      <c r="M13" s="66">
        <f t="shared" si="4"/>
        <v>12</v>
      </c>
      <c r="N13" s="65">
        <f>VLOOKUP($A13,'Return Data'!$B$7:$R$2292,14,0)</f>
        <v>12.651199999999999</v>
      </c>
      <c r="O13" s="66">
        <f t="shared" si="5"/>
        <v>11</v>
      </c>
      <c r="P13" s="65">
        <f>VLOOKUP($A13,'Return Data'!$B$7:$R$2292,15,0)</f>
        <v>9.1776</v>
      </c>
      <c r="Q13" s="66">
        <f t="shared" si="7"/>
        <v>12</v>
      </c>
      <c r="R13" s="65">
        <f>VLOOKUP($A13,'Return Data'!$B$7:$R$2292,16,0)</f>
        <v>8.7553000000000001</v>
      </c>
      <c r="S13" s="67">
        <f t="shared" si="6"/>
        <v>14</v>
      </c>
    </row>
    <row r="14" spans="1:20" x14ac:dyDescent="0.3">
      <c r="A14" s="63" t="s">
        <v>36</v>
      </c>
      <c r="B14" s="64">
        <f>VLOOKUP($A14,'Return Data'!$B$7:$R$2292,3,0)</f>
        <v>44530</v>
      </c>
      <c r="C14" s="65">
        <f>VLOOKUP($A14,'Return Data'!$B$7:$R$2292,4,0)</f>
        <v>403.96819565469599</v>
      </c>
      <c r="D14" s="65">
        <f>VLOOKUP($A14,'Return Data'!$B$7:$R$2292,10,0)</f>
        <v>2.6890000000000001</v>
      </c>
      <c r="E14" s="66">
        <f t="shared" si="0"/>
        <v>5</v>
      </c>
      <c r="F14" s="65">
        <f>VLOOKUP($A14,'Return Data'!$B$7:$R$2292,11,0)</f>
        <v>13.3248</v>
      </c>
      <c r="G14" s="66">
        <f t="shared" si="1"/>
        <v>9</v>
      </c>
      <c r="H14" s="65">
        <f>VLOOKUP($A14,'Return Data'!$B$7:$R$2292,12,0)</f>
        <v>20.2471</v>
      </c>
      <c r="I14" s="66">
        <f t="shared" si="2"/>
        <v>8</v>
      </c>
      <c r="J14" s="65">
        <f>VLOOKUP($A14,'Return Data'!$B$7:$R$2292,13,0)</f>
        <v>39.951000000000001</v>
      </c>
      <c r="K14" s="66">
        <f t="shared" si="3"/>
        <v>7</v>
      </c>
      <c r="L14" s="65">
        <f>VLOOKUP($A14,'Return Data'!$B$7:$R$2292,17,0)</f>
        <v>22.1008</v>
      </c>
      <c r="M14" s="66">
        <f t="shared" si="4"/>
        <v>8</v>
      </c>
      <c r="N14" s="65">
        <f>VLOOKUP($A14,'Return Data'!$B$7:$R$2292,14,0)</f>
        <v>18.862500000000001</v>
      </c>
      <c r="O14" s="66">
        <f t="shared" si="5"/>
        <v>5</v>
      </c>
      <c r="P14" s="65">
        <f>VLOOKUP($A14,'Return Data'!$B$7:$R$2292,15,0)</f>
        <v>15.861700000000001</v>
      </c>
      <c r="Q14" s="66">
        <f t="shared" si="7"/>
        <v>3</v>
      </c>
      <c r="R14" s="65">
        <f>VLOOKUP($A14,'Return Data'!$B$7:$R$2292,16,0)</f>
        <v>16.287299999999998</v>
      </c>
      <c r="S14" s="67">
        <f t="shared" si="6"/>
        <v>6</v>
      </c>
    </row>
    <row r="15" spans="1:20" x14ac:dyDescent="0.3">
      <c r="A15" s="63" t="s">
        <v>37</v>
      </c>
      <c r="B15" s="64">
        <f>VLOOKUP($A15,'Return Data'!$B$7:$R$2292,3,0)</f>
        <v>44530</v>
      </c>
      <c r="C15" s="65">
        <f>VLOOKUP($A15,'Return Data'!$B$7:$R$2292,4,0)</f>
        <v>55.627000000000002</v>
      </c>
      <c r="D15" s="65">
        <f>VLOOKUP($A15,'Return Data'!$B$7:$R$2292,10,0)</f>
        <v>1.7822</v>
      </c>
      <c r="E15" s="66">
        <f t="shared" si="0"/>
        <v>10</v>
      </c>
      <c r="F15" s="65">
        <f>VLOOKUP($A15,'Return Data'!$B$7:$R$2292,11,0)</f>
        <v>13.3995</v>
      </c>
      <c r="G15" s="66">
        <f t="shared" si="1"/>
        <v>8</v>
      </c>
      <c r="H15" s="65">
        <f>VLOOKUP($A15,'Return Data'!$B$7:$R$2292,12,0)</f>
        <v>23.9848</v>
      </c>
      <c r="I15" s="66">
        <f t="shared" si="2"/>
        <v>3</v>
      </c>
      <c r="J15" s="65">
        <f>VLOOKUP($A15,'Return Data'!$B$7:$R$2292,13,0)</f>
        <v>42.530999999999999</v>
      </c>
      <c r="K15" s="66">
        <f t="shared" si="3"/>
        <v>5</v>
      </c>
      <c r="L15" s="65">
        <f>VLOOKUP($A15,'Return Data'!$B$7:$R$2292,17,0)</f>
        <v>24.433800000000002</v>
      </c>
      <c r="M15" s="66">
        <f t="shared" si="4"/>
        <v>5</v>
      </c>
      <c r="N15" s="65">
        <f>VLOOKUP($A15,'Return Data'!$B$7:$R$2292,14,0)</f>
        <v>17.139399999999998</v>
      </c>
      <c r="O15" s="66">
        <f t="shared" si="5"/>
        <v>7</v>
      </c>
      <c r="P15" s="65">
        <f>VLOOKUP($A15,'Return Data'!$B$7:$R$2292,15,0)</f>
        <v>14.292999999999999</v>
      </c>
      <c r="Q15" s="66">
        <f t="shared" si="7"/>
        <v>7</v>
      </c>
      <c r="R15" s="65">
        <f>VLOOKUP($A15,'Return Data'!$B$7:$R$2292,16,0)</f>
        <v>15.5106</v>
      </c>
      <c r="S15" s="67">
        <f t="shared" si="6"/>
        <v>8</v>
      </c>
    </row>
    <row r="16" spans="1:20" x14ac:dyDescent="0.3">
      <c r="A16" s="63" t="s">
        <v>38</v>
      </c>
      <c r="B16" s="64">
        <f>VLOOKUP($A16,'Return Data'!$B$7:$R$2292,3,0)</f>
        <v>44530</v>
      </c>
      <c r="C16" s="65">
        <f>VLOOKUP($A16,'Return Data'!$B$7:$R$2292,4,0)</f>
        <v>118.3879</v>
      </c>
      <c r="D16" s="65">
        <f>VLOOKUP($A16,'Return Data'!$B$7:$R$2292,10,0)</f>
        <v>1.7856000000000001</v>
      </c>
      <c r="E16" s="66">
        <f t="shared" si="0"/>
        <v>9</v>
      </c>
      <c r="F16" s="65">
        <f>VLOOKUP($A16,'Return Data'!$B$7:$R$2292,11,0)</f>
        <v>14.0801</v>
      </c>
      <c r="G16" s="66">
        <f t="shared" si="1"/>
        <v>3</v>
      </c>
      <c r="H16" s="65">
        <f>VLOOKUP($A16,'Return Data'!$B$7:$R$2292,12,0)</f>
        <v>23.924299999999999</v>
      </c>
      <c r="I16" s="66">
        <f t="shared" si="2"/>
        <v>4</v>
      </c>
      <c r="J16" s="65">
        <f>VLOOKUP($A16,'Return Data'!$B$7:$R$2292,13,0)</f>
        <v>45.386600000000001</v>
      </c>
      <c r="K16" s="66">
        <f t="shared" si="3"/>
        <v>4</v>
      </c>
      <c r="L16" s="65">
        <f>VLOOKUP($A16,'Return Data'!$B$7:$R$2292,17,0)</f>
        <v>25.878699999999998</v>
      </c>
      <c r="M16" s="66">
        <f t="shared" si="4"/>
        <v>4</v>
      </c>
      <c r="N16" s="65">
        <f>VLOOKUP($A16,'Return Data'!$B$7:$R$2292,14,0)</f>
        <v>19.0349</v>
      </c>
      <c r="O16" s="66">
        <f t="shared" si="5"/>
        <v>3</v>
      </c>
      <c r="P16" s="65">
        <f>VLOOKUP($A16,'Return Data'!$B$7:$R$2292,15,0)</f>
        <v>16.779299999999999</v>
      </c>
      <c r="Q16" s="66">
        <f t="shared" si="7"/>
        <v>2</v>
      </c>
      <c r="R16" s="65">
        <f>VLOOKUP($A16,'Return Data'!$B$7:$R$2292,16,0)</f>
        <v>16.168099999999999</v>
      </c>
      <c r="S16" s="67">
        <f t="shared" si="6"/>
        <v>7</v>
      </c>
    </row>
    <row r="17" spans="1:19" x14ac:dyDescent="0.3">
      <c r="A17" s="63" t="s">
        <v>39</v>
      </c>
      <c r="B17" s="64">
        <f>VLOOKUP($A17,'Return Data'!$B$7:$R$2292,3,0)</f>
        <v>44530</v>
      </c>
      <c r="C17" s="65">
        <f>VLOOKUP($A17,'Return Data'!$B$7:$R$2292,4,0)</f>
        <v>73.77</v>
      </c>
      <c r="D17" s="65">
        <f>VLOOKUP($A17,'Return Data'!$B$7:$R$2292,10,0)</f>
        <v>-1.8102</v>
      </c>
      <c r="E17" s="66">
        <f t="shared" si="0"/>
        <v>14</v>
      </c>
      <c r="F17" s="65">
        <f>VLOOKUP($A17,'Return Data'!$B$7:$R$2292,11,0)</f>
        <v>4.7572000000000001</v>
      </c>
      <c r="G17" s="66">
        <f t="shared" si="1"/>
        <v>14</v>
      </c>
      <c r="H17" s="65">
        <f>VLOOKUP($A17,'Return Data'!$B$7:$R$2292,12,0)</f>
        <v>13.754799999999999</v>
      </c>
      <c r="I17" s="66">
        <f t="shared" si="2"/>
        <v>14</v>
      </c>
      <c r="J17" s="65">
        <f>VLOOKUP($A17,'Return Data'!$B$7:$R$2292,13,0)</f>
        <v>29.511900000000001</v>
      </c>
      <c r="K17" s="66">
        <f t="shared" si="3"/>
        <v>14</v>
      </c>
      <c r="L17" s="65">
        <f>VLOOKUP($A17,'Return Data'!$B$7:$R$2292,17,0)</f>
        <v>17.77</v>
      </c>
      <c r="M17" s="66">
        <f t="shared" si="4"/>
        <v>14</v>
      </c>
      <c r="N17" s="65">
        <f>VLOOKUP($A17,'Return Data'!$B$7:$R$2292,14,0)</f>
        <v>11.501200000000001</v>
      </c>
      <c r="O17" s="66">
        <f t="shared" si="5"/>
        <v>12</v>
      </c>
      <c r="P17" s="65">
        <f>VLOOKUP($A17,'Return Data'!$B$7:$R$2292,15,0)</f>
        <v>10.636799999999999</v>
      </c>
      <c r="Q17" s="66">
        <f t="shared" si="7"/>
        <v>10</v>
      </c>
      <c r="R17" s="65">
        <f>VLOOKUP($A17,'Return Data'!$B$7:$R$2292,16,0)</f>
        <v>13.3484</v>
      </c>
      <c r="S17" s="67">
        <f t="shared" si="6"/>
        <v>13</v>
      </c>
    </row>
    <row r="18" spans="1:19" x14ac:dyDescent="0.3">
      <c r="A18" s="63" t="s">
        <v>40</v>
      </c>
      <c r="B18" s="64">
        <f>VLOOKUP($A18,'Return Data'!$B$7:$R$2292,3,0)</f>
        <v>44530</v>
      </c>
      <c r="C18" s="65">
        <f>VLOOKUP($A18,'Return Data'!$B$7:$R$2292,4,0)</f>
        <v>194.7962</v>
      </c>
      <c r="D18" s="65">
        <f>VLOOKUP($A18,'Return Data'!$B$7:$R$2292,10,0)</f>
        <v>3.3635000000000002</v>
      </c>
      <c r="E18" s="66">
        <f t="shared" si="0"/>
        <v>4</v>
      </c>
      <c r="F18" s="65">
        <f>VLOOKUP($A18,'Return Data'!$B$7:$R$2292,11,0)</f>
        <v>13.530099999999999</v>
      </c>
      <c r="G18" s="66">
        <f t="shared" si="1"/>
        <v>7</v>
      </c>
      <c r="H18" s="65">
        <f>VLOOKUP($A18,'Return Data'!$B$7:$R$2292,12,0)</f>
        <v>19.465299999999999</v>
      </c>
      <c r="I18" s="66">
        <f t="shared" si="2"/>
        <v>10</v>
      </c>
      <c r="J18" s="65">
        <f>VLOOKUP($A18,'Return Data'!$B$7:$R$2292,13,0)</f>
        <v>32.547699999999999</v>
      </c>
      <c r="K18" s="66">
        <f t="shared" si="3"/>
        <v>12</v>
      </c>
      <c r="L18" s="65">
        <f>VLOOKUP($A18,'Return Data'!$B$7:$R$2292,17,0)</f>
        <v>18.687000000000001</v>
      </c>
      <c r="M18" s="66">
        <f t="shared" si="4"/>
        <v>13</v>
      </c>
      <c r="N18" s="65">
        <f>VLOOKUP($A18,'Return Data'!$B$7:$R$2292,14,0)</f>
        <v>14.536799999999999</v>
      </c>
      <c r="O18" s="66">
        <f t="shared" si="5"/>
        <v>9</v>
      </c>
      <c r="P18" s="65">
        <f>VLOOKUP($A18,'Return Data'!$B$7:$R$2292,15,0)</f>
        <v>13.804</v>
      </c>
      <c r="Q18" s="66">
        <f t="shared" si="7"/>
        <v>8</v>
      </c>
      <c r="R18" s="65">
        <f>VLOOKUP($A18,'Return Data'!$B$7:$R$2292,16,0)</f>
        <v>18.569800000000001</v>
      </c>
      <c r="S18" s="67">
        <f t="shared" si="6"/>
        <v>2</v>
      </c>
    </row>
    <row r="19" spans="1:19" x14ac:dyDescent="0.3">
      <c r="A19" s="63" t="s">
        <v>43</v>
      </c>
      <c r="B19" s="64">
        <f>VLOOKUP($A19,'Return Data'!$B$7:$R$2292,3,0)</f>
        <v>44530</v>
      </c>
      <c r="C19" s="65">
        <f>VLOOKUP($A19,'Return Data'!$B$7:$R$2292,4,0)</f>
        <v>390.62329999999997</v>
      </c>
      <c r="D19" s="65">
        <f>VLOOKUP($A19,'Return Data'!$B$7:$R$2292,10,0)</f>
        <v>5.8836000000000004</v>
      </c>
      <c r="E19" s="66">
        <f t="shared" si="0"/>
        <v>1</v>
      </c>
      <c r="F19" s="65">
        <f>VLOOKUP($A19,'Return Data'!$B$7:$R$2292,11,0)</f>
        <v>15.3378</v>
      </c>
      <c r="G19" s="66">
        <f t="shared" si="1"/>
        <v>2</v>
      </c>
      <c r="H19" s="65">
        <f>VLOOKUP($A19,'Return Data'!$B$7:$R$2292,12,0)</f>
        <v>22.274899999999999</v>
      </c>
      <c r="I19" s="66">
        <f t="shared" si="2"/>
        <v>5</v>
      </c>
      <c r="J19" s="65">
        <f>VLOOKUP($A19,'Return Data'!$B$7:$R$2292,13,0)</f>
        <v>54.2913</v>
      </c>
      <c r="K19" s="66">
        <f t="shared" si="3"/>
        <v>2</v>
      </c>
      <c r="L19" s="65">
        <f>VLOOKUP($A19,'Return Data'!$B$7:$R$2292,17,0)</f>
        <v>26.660399999999999</v>
      </c>
      <c r="M19" s="66">
        <f t="shared" si="4"/>
        <v>3</v>
      </c>
      <c r="N19" s="65">
        <f>VLOOKUP($A19,'Return Data'!$B$7:$R$2292,14,0)</f>
        <v>17.381900000000002</v>
      </c>
      <c r="O19" s="66">
        <f t="shared" si="5"/>
        <v>6</v>
      </c>
      <c r="P19" s="65">
        <f>VLOOKUP($A19,'Return Data'!$B$7:$R$2292,15,0)</f>
        <v>13.7049</v>
      </c>
      <c r="Q19" s="66">
        <f t="shared" si="7"/>
        <v>9</v>
      </c>
      <c r="R19" s="65">
        <f>VLOOKUP($A19,'Return Data'!$B$7:$R$2292,16,0)</f>
        <v>17.499400000000001</v>
      </c>
      <c r="S19" s="67">
        <f t="shared" si="6"/>
        <v>4</v>
      </c>
    </row>
    <row r="20" spans="1:19" x14ac:dyDescent="0.3">
      <c r="A20" s="63" t="s">
        <v>44</v>
      </c>
      <c r="B20" s="64">
        <f>VLOOKUP($A20,'Return Data'!$B$7:$R$2292,3,0)</f>
        <v>44530</v>
      </c>
      <c r="C20" s="65">
        <f>VLOOKUP($A20,'Return Data'!$B$7:$R$2292,4,0)</f>
        <v>16.260000000000002</v>
      </c>
      <c r="D20" s="65">
        <f>VLOOKUP($A20,'Return Data'!$B$7:$R$2292,10,0)</f>
        <v>2.0074999999999998</v>
      </c>
      <c r="E20" s="66">
        <f t="shared" si="0"/>
        <v>8</v>
      </c>
      <c r="F20" s="65">
        <f>VLOOKUP($A20,'Return Data'!$B$7:$R$2292,11,0)</f>
        <v>13.547499999999999</v>
      </c>
      <c r="G20" s="66">
        <f t="shared" si="1"/>
        <v>6</v>
      </c>
      <c r="H20" s="65">
        <f>VLOOKUP($A20,'Return Data'!$B$7:$R$2292,12,0)</f>
        <v>18.8596</v>
      </c>
      <c r="I20" s="66">
        <f t="shared" si="2"/>
        <v>11</v>
      </c>
      <c r="J20" s="65">
        <f>VLOOKUP($A20,'Return Data'!$B$7:$R$2292,13,0)</f>
        <v>38.737200000000001</v>
      </c>
      <c r="K20" s="66">
        <f t="shared" si="3"/>
        <v>8</v>
      </c>
      <c r="L20" s="65">
        <f>VLOOKUP($A20,'Return Data'!$B$7:$R$2292,17,0)</f>
        <v>23.088000000000001</v>
      </c>
      <c r="M20" s="66">
        <f t="shared" si="4"/>
        <v>7</v>
      </c>
      <c r="N20" s="65"/>
      <c r="O20" s="66"/>
      <c r="P20" s="65"/>
      <c r="Q20" s="66"/>
      <c r="R20" s="65">
        <f>VLOOKUP($A20,'Return Data'!$B$7:$R$2292,16,0)</f>
        <v>17.660699999999999</v>
      </c>
      <c r="S20" s="67">
        <f t="shared" si="6"/>
        <v>3</v>
      </c>
    </row>
    <row r="21" spans="1:19" x14ac:dyDescent="0.3">
      <c r="A21" s="63" t="s">
        <v>45</v>
      </c>
      <c r="B21" s="64">
        <f>VLOOKUP($A21,'Return Data'!$B$7:$R$2292,3,0)</f>
        <v>44530</v>
      </c>
      <c r="C21" s="65">
        <f>VLOOKUP($A21,'Return Data'!$B$7:$R$2292,4,0)</f>
        <v>97.959599999999995</v>
      </c>
      <c r="D21" s="65">
        <f>VLOOKUP($A21,'Return Data'!$B$7:$R$2292,10,0)</f>
        <v>0.48</v>
      </c>
      <c r="E21" s="66">
        <f t="shared" si="0"/>
        <v>12</v>
      </c>
      <c r="F21" s="65">
        <f>VLOOKUP($A21,'Return Data'!$B$7:$R$2292,11,0)</f>
        <v>12.061299999999999</v>
      </c>
      <c r="G21" s="66">
        <f t="shared" si="1"/>
        <v>11</v>
      </c>
      <c r="H21" s="65">
        <f>VLOOKUP($A21,'Return Data'!$B$7:$R$2292,12,0)</f>
        <v>19.511500000000002</v>
      </c>
      <c r="I21" s="66">
        <f t="shared" si="2"/>
        <v>9</v>
      </c>
      <c r="J21" s="65">
        <f>VLOOKUP($A21,'Return Data'!$B$7:$R$2292,13,0)</f>
        <v>36.510199999999998</v>
      </c>
      <c r="K21" s="66">
        <f t="shared" si="3"/>
        <v>11</v>
      </c>
      <c r="L21" s="65">
        <f>VLOOKUP($A21,'Return Data'!$B$7:$R$2292,17,0)</f>
        <v>23.800599999999999</v>
      </c>
      <c r="M21" s="66">
        <f t="shared" si="4"/>
        <v>6</v>
      </c>
      <c r="N21" s="65">
        <f>VLOOKUP($A21,'Return Data'!$B$7:$R$2292,14,0)</f>
        <v>19.1325</v>
      </c>
      <c r="O21" s="66">
        <f>RANK(N21,N$8:N$21,0)</f>
        <v>1</v>
      </c>
      <c r="P21" s="65">
        <f>VLOOKUP($A21,'Return Data'!$B$7:$R$2292,15,0)</f>
        <v>15.8506</v>
      </c>
      <c r="Q21" s="66">
        <f>RANK(P21,P$8:P$21,0)</f>
        <v>4</v>
      </c>
      <c r="R21" s="65">
        <f>VLOOKUP($A21,'Return Data'!$B$7:$R$2292,16,0)</f>
        <v>14.953099999999999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2.0739428571428573</v>
      </c>
      <c r="E23" s="74"/>
      <c r="F23" s="75">
        <f>AVERAGE(F8:F21)</f>
        <v>12.330321428571427</v>
      </c>
      <c r="G23" s="74"/>
      <c r="H23" s="75">
        <f>AVERAGE(H8:H21)</f>
        <v>21.310821428571426</v>
      </c>
      <c r="I23" s="74"/>
      <c r="J23" s="75">
        <f>AVERAGE(J8:J21)</f>
        <v>41.130964285714285</v>
      </c>
      <c r="K23" s="74"/>
      <c r="L23" s="75">
        <f>AVERAGE(L8:L21)</f>
        <v>23.438478571428572</v>
      </c>
      <c r="M23" s="74"/>
      <c r="N23" s="75">
        <f>AVERAGE(N8:N21)</f>
        <v>16.016746153846153</v>
      </c>
      <c r="O23" s="74"/>
      <c r="P23" s="75">
        <f>AVERAGE(P8:P21)</f>
        <v>13.799908333333335</v>
      </c>
      <c r="Q23" s="74"/>
      <c r="R23" s="75">
        <f>AVERAGE(R8:R21)</f>
        <v>15.652892857142859</v>
      </c>
      <c r="S23" s="76"/>
    </row>
    <row r="24" spans="1:19" x14ac:dyDescent="0.3">
      <c r="A24" s="73" t="s">
        <v>28</v>
      </c>
      <c r="B24" s="74"/>
      <c r="C24" s="74"/>
      <c r="D24" s="75">
        <f>MIN(D8:D21)</f>
        <v>-1.8102</v>
      </c>
      <c r="E24" s="74"/>
      <c r="F24" s="75">
        <f>MIN(F8:F21)</f>
        <v>4.7572000000000001</v>
      </c>
      <c r="G24" s="74"/>
      <c r="H24" s="75">
        <f>MIN(H8:H21)</f>
        <v>13.754799999999999</v>
      </c>
      <c r="I24" s="74"/>
      <c r="J24" s="75">
        <f>MIN(J8:J21)</f>
        <v>29.511900000000001</v>
      </c>
      <c r="K24" s="74"/>
      <c r="L24" s="75">
        <f>MIN(L8:L21)</f>
        <v>17.77</v>
      </c>
      <c r="M24" s="74"/>
      <c r="N24" s="75">
        <f>MIN(N8:N21)</f>
        <v>10.824999999999999</v>
      </c>
      <c r="O24" s="74"/>
      <c r="P24" s="75">
        <f>MIN(P8:P21)</f>
        <v>9.1776</v>
      </c>
      <c r="Q24" s="74"/>
      <c r="R24" s="75">
        <f>MIN(R8:R21)</f>
        <v>8.7553000000000001</v>
      </c>
      <c r="S24" s="76"/>
    </row>
    <row r="25" spans="1:19" ht="15" thickBot="1" x14ac:dyDescent="0.35">
      <c r="A25" s="77" t="s">
        <v>29</v>
      </c>
      <c r="B25" s="78"/>
      <c r="C25" s="78"/>
      <c r="D25" s="79">
        <f>MAX(D8:D21)</f>
        <v>5.8836000000000004</v>
      </c>
      <c r="E25" s="78"/>
      <c r="F25" s="79">
        <f>MAX(F8:F21)</f>
        <v>15.960800000000001</v>
      </c>
      <c r="G25" s="78"/>
      <c r="H25" s="79">
        <f>MAX(H8:H21)</f>
        <v>32.670499999999997</v>
      </c>
      <c r="I25" s="78"/>
      <c r="J25" s="79">
        <f>MAX(J8:J21)</f>
        <v>63.540900000000001</v>
      </c>
      <c r="K25" s="78"/>
      <c r="L25" s="79">
        <f>MAX(L8:L21)</f>
        <v>32.647599999999997</v>
      </c>
      <c r="M25" s="78"/>
      <c r="N25" s="79">
        <f>MAX(N8:N21)</f>
        <v>19.1325</v>
      </c>
      <c r="O25" s="78"/>
      <c r="P25" s="79">
        <f>MAX(P8:P21)</f>
        <v>17.440999999999999</v>
      </c>
      <c r="Q25" s="78"/>
      <c r="R25" s="79">
        <f>MAX(R8:R21)</f>
        <v>20.075900000000001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1894</v>
      </c>
      <c r="B8" s="64">
        <f>VLOOKUP($A8,'Return Data'!$B$7:$R$2292,3,0)</f>
        <v>44530</v>
      </c>
      <c r="C8" s="65">
        <f>VLOOKUP($A8,'Return Data'!$B$7:$R$2292,4,0)</f>
        <v>722.46</v>
      </c>
      <c r="D8" s="65">
        <f>VLOOKUP($A8,'Return Data'!$B$7:$R$2292,10,0)</f>
        <v>3.5577000000000001</v>
      </c>
      <c r="E8" s="66">
        <f>RANK(D8,D$8:D$34,0)</f>
        <v>11</v>
      </c>
      <c r="F8" s="65">
        <f>VLOOKUP($A8,'Return Data'!$B$7:$R$2292,11,0)</f>
        <v>17.580200000000001</v>
      </c>
      <c r="G8" s="66">
        <f>RANK(F8,F$8:F$34,0)</f>
        <v>10</v>
      </c>
      <c r="H8" s="65">
        <f>VLOOKUP($A8,'Return Data'!$B$7:$R$2292,12,0)</f>
        <v>25.364000000000001</v>
      </c>
      <c r="I8" s="66">
        <f>RANK(H8,H$8:H$34,0)</f>
        <v>15</v>
      </c>
      <c r="J8" s="65">
        <f>VLOOKUP($A8,'Return Data'!$B$7:$R$2292,13,0)</f>
        <v>43.9651</v>
      </c>
      <c r="K8" s="66">
        <f>RANK(J8,J$8:J$34,0)</f>
        <v>15</v>
      </c>
      <c r="L8" s="65">
        <f>VLOOKUP($A8,'Return Data'!$B$7:$R$2292,17,0)</f>
        <v>26.576000000000001</v>
      </c>
      <c r="M8" s="66">
        <f>RANK(L8,L$8:L$34,0)</f>
        <v>7</v>
      </c>
      <c r="N8" s="65">
        <f>VLOOKUP($A8,'Return Data'!$B$7:$R$2292,14,0)</f>
        <v>21.119599999999998</v>
      </c>
      <c r="O8" s="66">
        <f>RANK(N8,N$8:N$34,0)</f>
        <v>6</v>
      </c>
      <c r="P8" s="65">
        <f>VLOOKUP($A8,'Return Data'!$B$7:$R$2292,15,0)</f>
        <v>16.4892</v>
      </c>
      <c r="Q8" s="66">
        <f>RANK(P8,P$8:P$34,0)</f>
        <v>13</v>
      </c>
      <c r="R8" s="65">
        <f>VLOOKUP($A8,'Return Data'!$B$7:$R$2292,16,0)</f>
        <v>18.1066</v>
      </c>
      <c r="S8" s="67">
        <f>RANK(R8,R$8:R$34,0)</f>
        <v>10</v>
      </c>
    </row>
    <row r="9" spans="1:20" x14ac:dyDescent="0.3">
      <c r="A9" s="63" t="s">
        <v>898</v>
      </c>
      <c r="B9" s="64">
        <f>VLOOKUP($A9,'Return Data'!$B$7:$R$2292,3,0)</f>
        <v>44530</v>
      </c>
      <c r="C9" s="65">
        <f>VLOOKUP($A9,'Return Data'!$B$7:$R$2292,4,0)</f>
        <v>22</v>
      </c>
      <c r="D9" s="65">
        <f>VLOOKUP($A9,'Return Data'!$B$7:$R$2292,10,0)</f>
        <v>4.7119999999999997</v>
      </c>
      <c r="E9" s="66">
        <f t="shared" ref="E9:E34" si="0">RANK(D9,D$8:D$34,0)</f>
        <v>8</v>
      </c>
      <c r="F9" s="65">
        <f>VLOOKUP($A9,'Return Data'!$B$7:$R$2292,11,0)</f>
        <v>22.426300000000001</v>
      </c>
      <c r="G9" s="66">
        <f t="shared" ref="G9:G34" si="1">RANK(F9,F$8:F$34,0)</f>
        <v>2</v>
      </c>
      <c r="H9" s="65">
        <f>VLOOKUP($A9,'Return Data'!$B$7:$R$2292,12,0)</f>
        <v>33.738599999999998</v>
      </c>
      <c r="I9" s="66">
        <f t="shared" ref="I9:I34" si="2">RANK(H9,H$8:H$34,0)</f>
        <v>2</v>
      </c>
      <c r="J9" s="65">
        <f>VLOOKUP($A9,'Return Data'!$B$7:$R$2292,13,0)</f>
        <v>50.995199999999997</v>
      </c>
      <c r="K9" s="66">
        <f t="shared" ref="K9:K34" si="3">RANK(J9,J$8:J$34,0)</f>
        <v>6</v>
      </c>
      <c r="L9" s="65">
        <f>VLOOKUP($A9,'Return Data'!$B$7:$R$2292,17,0)</f>
        <v>34.896799999999999</v>
      </c>
      <c r="M9" s="66">
        <f t="shared" ref="M9:M34" si="4">RANK(L9,L$8:L$34,0)</f>
        <v>1</v>
      </c>
      <c r="N9" s="65"/>
      <c r="O9" s="66"/>
      <c r="P9" s="65"/>
      <c r="Q9" s="66"/>
      <c r="R9" s="65">
        <f>VLOOKUP($A9,'Return Data'!$B$7:$R$2292,16,0)</f>
        <v>28.860099999999999</v>
      </c>
      <c r="S9" s="67">
        <f t="shared" ref="S9:S34" si="5">RANK(R9,R$8:R$34,0)</f>
        <v>4</v>
      </c>
    </row>
    <row r="10" spans="1:20" x14ac:dyDescent="0.3">
      <c r="A10" s="63" t="s">
        <v>900</v>
      </c>
      <c r="B10" s="64">
        <f>VLOOKUP($A10,'Return Data'!$B$7:$R$2292,3,0)</f>
        <v>44530</v>
      </c>
      <c r="C10" s="65">
        <f>VLOOKUP($A10,'Return Data'!$B$7:$R$2292,4,0)</f>
        <v>60.04</v>
      </c>
      <c r="D10" s="65">
        <f>VLOOKUP($A10,'Return Data'!$B$7:$R$2292,10,0)</f>
        <v>1.0604</v>
      </c>
      <c r="E10" s="66">
        <f t="shared" si="0"/>
        <v>22</v>
      </c>
      <c r="F10" s="65">
        <f>VLOOKUP($A10,'Return Data'!$B$7:$R$2292,11,0)</f>
        <v>14.0794</v>
      </c>
      <c r="G10" s="66">
        <f t="shared" si="1"/>
        <v>18</v>
      </c>
      <c r="H10" s="65">
        <f>VLOOKUP($A10,'Return Data'!$B$7:$R$2292,12,0)</f>
        <v>27.041899999999998</v>
      </c>
      <c r="I10" s="66">
        <f t="shared" si="2"/>
        <v>8</v>
      </c>
      <c r="J10" s="65">
        <f>VLOOKUP($A10,'Return Data'!$B$7:$R$2292,13,0)</f>
        <v>39.207000000000001</v>
      </c>
      <c r="K10" s="66">
        <f t="shared" si="3"/>
        <v>21</v>
      </c>
      <c r="L10" s="65">
        <f>VLOOKUP($A10,'Return Data'!$B$7:$R$2292,17,0)</f>
        <v>25.2258</v>
      </c>
      <c r="M10" s="66">
        <f t="shared" si="4"/>
        <v>13</v>
      </c>
      <c r="N10" s="65">
        <f>VLOOKUP($A10,'Return Data'!$B$7:$R$2292,14,0)</f>
        <v>19.7913</v>
      </c>
      <c r="O10" s="66">
        <f t="shared" ref="O10:O34" si="6">RANK(N10,N$8:N$34,0)</f>
        <v>14</v>
      </c>
      <c r="P10" s="65">
        <f>VLOOKUP($A10,'Return Data'!$B$7:$R$2292,15,0)</f>
        <v>15.5542</v>
      </c>
      <c r="Q10" s="66">
        <f t="shared" ref="Q10:Q34" si="7">RANK(P10,P$8:P$34,0)</f>
        <v>18</v>
      </c>
      <c r="R10" s="65">
        <f>VLOOKUP($A10,'Return Data'!$B$7:$R$2292,16,0)</f>
        <v>14.153600000000001</v>
      </c>
      <c r="S10" s="67">
        <f t="shared" si="5"/>
        <v>24</v>
      </c>
    </row>
    <row r="11" spans="1:20" x14ac:dyDescent="0.3">
      <c r="A11" s="63" t="s">
        <v>902</v>
      </c>
      <c r="B11" s="64">
        <f>VLOOKUP($A11,'Return Data'!$B$7:$R$2292,3,0)</f>
        <v>44530</v>
      </c>
      <c r="C11" s="65">
        <f>VLOOKUP($A11,'Return Data'!$B$7:$R$2292,4,0)</f>
        <v>175.94</v>
      </c>
      <c r="D11" s="65">
        <f>VLOOKUP($A11,'Return Data'!$B$7:$R$2292,10,0)</f>
        <v>2.6726999999999999</v>
      </c>
      <c r="E11" s="66">
        <f t="shared" si="0"/>
        <v>15</v>
      </c>
      <c r="F11" s="65">
        <f>VLOOKUP($A11,'Return Data'!$B$7:$R$2292,11,0)</f>
        <v>18.033000000000001</v>
      </c>
      <c r="G11" s="66">
        <f t="shared" si="1"/>
        <v>8</v>
      </c>
      <c r="H11" s="65">
        <f>VLOOKUP($A11,'Return Data'!$B$7:$R$2292,12,0)</f>
        <v>25.662500000000001</v>
      </c>
      <c r="I11" s="66">
        <f t="shared" si="2"/>
        <v>14</v>
      </c>
      <c r="J11" s="65">
        <f>VLOOKUP($A11,'Return Data'!$B$7:$R$2292,13,0)</f>
        <v>42.001600000000003</v>
      </c>
      <c r="K11" s="66">
        <f t="shared" si="3"/>
        <v>17</v>
      </c>
      <c r="L11" s="65">
        <f>VLOOKUP($A11,'Return Data'!$B$7:$R$2292,17,0)</f>
        <v>30.695799999999998</v>
      </c>
      <c r="M11" s="66">
        <f t="shared" si="4"/>
        <v>4</v>
      </c>
      <c r="N11" s="65">
        <f>VLOOKUP($A11,'Return Data'!$B$7:$R$2292,14,0)</f>
        <v>23.297799999999999</v>
      </c>
      <c r="O11" s="66">
        <f t="shared" si="6"/>
        <v>2</v>
      </c>
      <c r="P11" s="65">
        <f>VLOOKUP($A11,'Return Data'!$B$7:$R$2292,15,0)</f>
        <v>20.669899999999998</v>
      </c>
      <c r="Q11" s="66">
        <f t="shared" si="7"/>
        <v>2</v>
      </c>
      <c r="R11" s="65">
        <f>VLOOKUP($A11,'Return Data'!$B$7:$R$2292,16,0)</f>
        <v>23.020900000000001</v>
      </c>
      <c r="S11" s="67">
        <f t="shared" si="5"/>
        <v>6</v>
      </c>
    </row>
    <row r="12" spans="1:20" x14ac:dyDescent="0.3">
      <c r="A12" s="63" t="s">
        <v>904</v>
      </c>
      <c r="B12" s="64">
        <f>VLOOKUP($A12,'Return Data'!$B$7:$R$2292,3,0)</f>
        <v>44530</v>
      </c>
      <c r="C12" s="65">
        <f>VLOOKUP($A12,'Return Data'!$B$7:$R$2292,4,0)</f>
        <v>373.90800000000002</v>
      </c>
      <c r="D12" s="65">
        <f>VLOOKUP($A12,'Return Data'!$B$7:$R$2292,10,0)</f>
        <v>-2.0529000000000002</v>
      </c>
      <c r="E12" s="66">
        <f t="shared" si="0"/>
        <v>27</v>
      </c>
      <c r="F12" s="65">
        <f>VLOOKUP($A12,'Return Data'!$B$7:$R$2292,11,0)</f>
        <v>8.8980999999999995</v>
      </c>
      <c r="G12" s="66">
        <f t="shared" si="1"/>
        <v>27</v>
      </c>
      <c r="H12" s="65">
        <f>VLOOKUP($A12,'Return Data'!$B$7:$R$2292,12,0)</f>
        <v>19.8477</v>
      </c>
      <c r="I12" s="66">
        <f t="shared" si="2"/>
        <v>24</v>
      </c>
      <c r="J12" s="65">
        <f>VLOOKUP($A12,'Return Data'!$B$7:$R$2292,13,0)</f>
        <v>38.752699999999997</v>
      </c>
      <c r="K12" s="66">
        <f t="shared" si="3"/>
        <v>22</v>
      </c>
      <c r="L12" s="65">
        <f>VLOOKUP($A12,'Return Data'!$B$7:$R$2292,17,0)</f>
        <v>22.950399999999998</v>
      </c>
      <c r="M12" s="66">
        <f t="shared" si="4"/>
        <v>19</v>
      </c>
      <c r="N12" s="65">
        <f>VLOOKUP($A12,'Return Data'!$B$7:$R$2292,14,0)</f>
        <v>19.818899999999999</v>
      </c>
      <c r="O12" s="66">
        <f t="shared" si="6"/>
        <v>13</v>
      </c>
      <c r="P12" s="65">
        <f>VLOOKUP($A12,'Return Data'!$B$7:$R$2292,15,0)</f>
        <v>16.5288</v>
      </c>
      <c r="Q12" s="66">
        <f t="shared" si="7"/>
        <v>12</v>
      </c>
      <c r="R12" s="65">
        <f>VLOOKUP($A12,'Return Data'!$B$7:$R$2292,16,0)</f>
        <v>17.225899999999999</v>
      </c>
      <c r="S12" s="67">
        <f t="shared" si="5"/>
        <v>14</v>
      </c>
    </row>
    <row r="13" spans="1:20" x14ac:dyDescent="0.3">
      <c r="A13" s="63" t="s">
        <v>906</v>
      </c>
      <c r="B13" s="64">
        <f>VLOOKUP($A13,'Return Data'!$B$7:$R$2292,3,0)</f>
        <v>44530</v>
      </c>
      <c r="C13" s="65">
        <f>VLOOKUP($A13,'Return Data'!$B$7:$R$2292,4,0)</f>
        <v>56.947000000000003</v>
      </c>
      <c r="D13" s="65">
        <f>VLOOKUP($A13,'Return Data'!$B$7:$R$2292,10,0)</f>
        <v>2.3012000000000001</v>
      </c>
      <c r="E13" s="66">
        <f t="shared" si="0"/>
        <v>17</v>
      </c>
      <c r="F13" s="65">
        <f>VLOOKUP($A13,'Return Data'!$B$7:$R$2292,11,0)</f>
        <v>14.404199999999999</v>
      </c>
      <c r="G13" s="66">
        <f t="shared" si="1"/>
        <v>16</v>
      </c>
      <c r="H13" s="65">
        <f>VLOOKUP($A13,'Return Data'!$B$7:$R$2292,12,0)</f>
        <v>21.666</v>
      </c>
      <c r="I13" s="66">
        <f t="shared" si="2"/>
        <v>21</v>
      </c>
      <c r="J13" s="65">
        <f>VLOOKUP($A13,'Return Data'!$B$7:$R$2292,13,0)</f>
        <v>42.853200000000001</v>
      </c>
      <c r="K13" s="66">
        <f t="shared" si="3"/>
        <v>16</v>
      </c>
      <c r="L13" s="65">
        <f>VLOOKUP($A13,'Return Data'!$B$7:$R$2292,17,0)</f>
        <v>27.0593</v>
      </c>
      <c r="M13" s="66">
        <f t="shared" si="4"/>
        <v>6</v>
      </c>
      <c r="N13" s="65">
        <f>VLOOKUP($A13,'Return Data'!$B$7:$R$2292,14,0)</f>
        <v>21.661000000000001</v>
      </c>
      <c r="O13" s="66">
        <f t="shared" si="6"/>
        <v>5</v>
      </c>
      <c r="P13" s="65">
        <f>VLOOKUP($A13,'Return Data'!$B$7:$R$2292,15,0)</f>
        <v>19.1373</v>
      </c>
      <c r="Q13" s="66">
        <f t="shared" si="7"/>
        <v>4</v>
      </c>
      <c r="R13" s="65">
        <f>VLOOKUP($A13,'Return Data'!$B$7:$R$2292,16,0)</f>
        <v>16.7697</v>
      </c>
      <c r="S13" s="67">
        <f t="shared" si="5"/>
        <v>16</v>
      </c>
    </row>
    <row r="14" spans="1:20" x14ac:dyDescent="0.3">
      <c r="A14" s="63" t="s">
        <v>909</v>
      </c>
      <c r="B14" s="64">
        <f>VLOOKUP($A14,'Return Data'!$B$7:$R$2292,3,0)</f>
        <v>44530</v>
      </c>
      <c r="C14" s="65">
        <f>VLOOKUP($A14,'Return Data'!$B$7:$R$2292,4,0)</f>
        <v>131.39269999999999</v>
      </c>
      <c r="D14" s="65">
        <f>VLOOKUP($A14,'Return Data'!$B$7:$R$2292,10,0)</f>
        <v>5.2980999999999998</v>
      </c>
      <c r="E14" s="66">
        <f t="shared" si="0"/>
        <v>6</v>
      </c>
      <c r="F14" s="65">
        <f>VLOOKUP($A14,'Return Data'!$B$7:$R$2292,11,0)</f>
        <v>16.4467</v>
      </c>
      <c r="G14" s="66">
        <f t="shared" si="1"/>
        <v>13</v>
      </c>
      <c r="H14" s="65">
        <f>VLOOKUP($A14,'Return Data'!$B$7:$R$2292,12,0)</f>
        <v>24.464700000000001</v>
      </c>
      <c r="I14" s="66">
        <f t="shared" si="2"/>
        <v>18</v>
      </c>
      <c r="J14" s="65">
        <f>VLOOKUP($A14,'Return Data'!$B$7:$R$2292,13,0)</f>
        <v>47.1539</v>
      </c>
      <c r="K14" s="66">
        <f t="shared" si="3"/>
        <v>10</v>
      </c>
      <c r="L14" s="65">
        <f>VLOOKUP($A14,'Return Data'!$B$7:$R$2292,17,0)</f>
        <v>25.471299999999999</v>
      </c>
      <c r="M14" s="66">
        <f t="shared" si="4"/>
        <v>12</v>
      </c>
      <c r="N14" s="65">
        <f>VLOOKUP($A14,'Return Data'!$B$7:$R$2292,14,0)</f>
        <v>17.8613</v>
      </c>
      <c r="O14" s="66">
        <f t="shared" si="6"/>
        <v>17</v>
      </c>
      <c r="P14" s="65">
        <f>VLOOKUP($A14,'Return Data'!$B$7:$R$2292,15,0)</f>
        <v>14.852600000000001</v>
      </c>
      <c r="Q14" s="66">
        <f t="shared" si="7"/>
        <v>20</v>
      </c>
      <c r="R14" s="65">
        <f>VLOOKUP($A14,'Return Data'!$B$7:$R$2292,16,0)</f>
        <v>15.738099999999999</v>
      </c>
      <c r="S14" s="67">
        <f t="shared" si="5"/>
        <v>19</v>
      </c>
    </row>
    <row r="15" spans="1:20" x14ac:dyDescent="0.3">
      <c r="A15" s="63" t="s">
        <v>2023</v>
      </c>
      <c r="B15" s="64">
        <f>VLOOKUP($A15,'Return Data'!$B$7:$R$2292,3,0)</f>
        <v>44530</v>
      </c>
      <c r="C15" s="65">
        <f>VLOOKUP($A15,'Return Data'!$B$7:$R$2292,4,0)</f>
        <v>187.4</v>
      </c>
      <c r="D15" s="65">
        <f>VLOOKUP($A15,'Return Data'!$B$7:$R$2292,10,0)</f>
        <v>5.6787000000000001</v>
      </c>
      <c r="E15" s="66">
        <f t="shared" si="0"/>
        <v>5</v>
      </c>
      <c r="F15" s="65">
        <f>VLOOKUP($A15,'Return Data'!$B$7:$R$2292,11,0)</f>
        <v>17.1433</v>
      </c>
      <c r="G15" s="66">
        <f t="shared" si="1"/>
        <v>11</v>
      </c>
      <c r="H15" s="65">
        <f>VLOOKUP($A15,'Return Data'!$B$7:$R$2292,12,0)</f>
        <v>26.271799999999999</v>
      </c>
      <c r="I15" s="66">
        <f t="shared" si="2"/>
        <v>11</v>
      </c>
      <c r="J15" s="65">
        <f>VLOOKUP($A15,'Return Data'!$B$7:$R$2292,13,0)</f>
        <v>52.373800000000003</v>
      </c>
      <c r="K15" s="66">
        <f t="shared" si="3"/>
        <v>3</v>
      </c>
      <c r="L15" s="65">
        <f>VLOOKUP($A15,'Return Data'!$B$7:$R$2292,17,0)</f>
        <v>26.2</v>
      </c>
      <c r="M15" s="66">
        <f t="shared" si="4"/>
        <v>9</v>
      </c>
      <c r="N15" s="65">
        <f>VLOOKUP($A15,'Return Data'!$B$7:$R$2292,14,0)</f>
        <v>20.144500000000001</v>
      </c>
      <c r="O15" s="66">
        <f t="shared" si="6"/>
        <v>11</v>
      </c>
      <c r="P15" s="65">
        <f>VLOOKUP($A15,'Return Data'!$B$7:$R$2292,15,0)</f>
        <v>16.171099999999999</v>
      </c>
      <c r="Q15" s="66">
        <f t="shared" si="7"/>
        <v>15</v>
      </c>
      <c r="R15" s="65">
        <f>VLOOKUP($A15,'Return Data'!$B$7:$R$2292,16,0)</f>
        <v>12.238899999999999</v>
      </c>
      <c r="S15" s="67">
        <f t="shared" si="5"/>
        <v>27</v>
      </c>
    </row>
    <row r="16" spans="1:20" x14ac:dyDescent="0.3">
      <c r="A16" s="63" t="s">
        <v>910</v>
      </c>
      <c r="B16" s="64">
        <f>VLOOKUP($A16,'Return Data'!$B$7:$R$2292,3,0)</f>
        <v>44530</v>
      </c>
      <c r="C16" s="65">
        <f>VLOOKUP($A16,'Return Data'!$B$7:$R$2292,4,0)</f>
        <v>16.241299999999999</v>
      </c>
      <c r="D16" s="65">
        <f>VLOOKUP($A16,'Return Data'!$B$7:$R$2292,10,0)</f>
        <v>1.5531999999999999</v>
      </c>
      <c r="E16" s="66">
        <f t="shared" si="0"/>
        <v>20</v>
      </c>
      <c r="F16" s="65">
        <f>VLOOKUP($A16,'Return Data'!$B$7:$R$2292,11,0)</f>
        <v>14.022</v>
      </c>
      <c r="G16" s="66">
        <f t="shared" si="1"/>
        <v>21</v>
      </c>
      <c r="H16" s="65">
        <f>VLOOKUP($A16,'Return Data'!$B$7:$R$2292,12,0)</f>
        <v>22.263000000000002</v>
      </c>
      <c r="I16" s="66">
        <f t="shared" si="2"/>
        <v>20</v>
      </c>
      <c r="J16" s="65">
        <f>VLOOKUP($A16,'Return Data'!$B$7:$R$2292,13,0)</f>
        <v>39.672899999999998</v>
      </c>
      <c r="K16" s="66">
        <f t="shared" si="3"/>
        <v>20</v>
      </c>
      <c r="L16" s="65">
        <f>VLOOKUP($A16,'Return Data'!$B$7:$R$2292,17,0)</f>
        <v>24.381599999999999</v>
      </c>
      <c r="M16" s="66">
        <f t="shared" si="4"/>
        <v>15</v>
      </c>
      <c r="N16" s="65"/>
      <c r="O16" s="66"/>
      <c r="P16" s="65"/>
      <c r="Q16" s="66"/>
      <c r="R16" s="65">
        <f>VLOOKUP($A16,'Return Data'!$B$7:$R$2292,16,0)</f>
        <v>19.841100000000001</v>
      </c>
      <c r="S16" s="67">
        <f t="shared" si="5"/>
        <v>8</v>
      </c>
    </row>
    <row r="17" spans="1:19" x14ac:dyDescent="0.3">
      <c r="A17" s="63" t="s">
        <v>913</v>
      </c>
      <c r="B17" s="64">
        <f>VLOOKUP($A17,'Return Data'!$B$7:$R$2292,3,0)</f>
        <v>44530</v>
      </c>
      <c r="C17" s="65">
        <f>VLOOKUP($A17,'Return Data'!$B$7:$R$2292,4,0)</f>
        <v>562.95000000000005</v>
      </c>
      <c r="D17" s="65">
        <f>VLOOKUP($A17,'Return Data'!$B$7:$R$2292,10,0)</f>
        <v>7.7746000000000004</v>
      </c>
      <c r="E17" s="66">
        <f t="shared" si="0"/>
        <v>2</v>
      </c>
      <c r="F17" s="65">
        <f>VLOOKUP($A17,'Return Data'!$B$7:$R$2292,11,0)</f>
        <v>19.2059</v>
      </c>
      <c r="G17" s="66">
        <f t="shared" si="1"/>
        <v>5</v>
      </c>
      <c r="H17" s="65">
        <f>VLOOKUP($A17,'Return Data'!$B$7:$R$2292,12,0)</f>
        <v>26.762</v>
      </c>
      <c r="I17" s="66">
        <f t="shared" si="2"/>
        <v>9</v>
      </c>
      <c r="J17" s="65">
        <f>VLOOKUP($A17,'Return Data'!$B$7:$R$2292,13,0)</f>
        <v>51.3551</v>
      </c>
      <c r="K17" s="66">
        <f t="shared" si="3"/>
        <v>4</v>
      </c>
      <c r="L17" s="65">
        <f>VLOOKUP($A17,'Return Data'!$B$7:$R$2292,17,0)</f>
        <v>26.1267</v>
      </c>
      <c r="M17" s="66">
        <f t="shared" si="4"/>
        <v>11</v>
      </c>
      <c r="N17" s="65">
        <f>VLOOKUP($A17,'Return Data'!$B$7:$R$2292,14,0)</f>
        <v>19.846800000000002</v>
      </c>
      <c r="O17" s="66">
        <f t="shared" si="6"/>
        <v>12</v>
      </c>
      <c r="P17" s="65">
        <f>VLOOKUP($A17,'Return Data'!$B$7:$R$2292,15,0)</f>
        <v>15.7326</v>
      </c>
      <c r="Q17" s="66">
        <f t="shared" si="7"/>
        <v>17</v>
      </c>
      <c r="R17" s="65">
        <f>VLOOKUP($A17,'Return Data'!$B$7:$R$2292,16,0)</f>
        <v>15.6196</v>
      </c>
      <c r="S17" s="67">
        <f t="shared" si="5"/>
        <v>20</v>
      </c>
    </row>
    <row r="18" spans="1:19" x14ac:dyDescent="0.3">
      <c r="A18" s="63" t="s">
        <v>914</v>
      </c>
      <c r="B18" s="64">
        <f>VLOOKUP($A18,'Return Data'!$B$7:$R$2292,3,0)</f>
        <v>44530</v>
      </c>
      <c r="C18" s="65">
        <f>VLOOKUP($A18,'Return Data'!$B$7:$R$2292,4,0)</f>
        <v>74.69</v>
      </c>
      <c r="D18" s="65">
        <f>VLOOKUP($A18,'Return Data'!$B$7:$R$2292,10,0)</f>
        <v>0.94610000000000005</v>
      </c>
      <c r="E18" s="66">
        <f t="shared" si="0"/>
        <v>23</v>
      </c>
      <c r="F18" s="65">
        <f>VLOOKUP($A18,'Return Data'!$B$7:$R$2292,11,0)</f>
        <v>10.2761</v>
      </c>
      <c r="G18" s="66">
        <f t="shared" si="1"/>
        <v>26</v>
      </c>
      <c r="H18" s="65">
        <f>VLOOKUP($A18,'Return Data'!$B$7:$R$2292,12,0)</f>
        <v>20.603899999999999</v>
      </c>
      <c r="I18" s="66">
        <f t="shared" si="2"/>
        <v>23</v>
      </c>
      <c r="J18" s="65">
        <f>VLOOKUP($A18,'Return Data'!$B$7:$R$2292,13,0)</f>
        <v>37.677399999999999</v>
      </c>
      <c r="K18" s="66">
        <f t="shared" si="3"/>
        <v>23</v>
      </c>
      <c r="L18" s="65">
        <f>VLOOKUP($A18,'Return Data'!$B$7:$R$2292,17,0)</f>
        <v>22.410799999999998</v>
      </c>
      <c r="M18" s="66">
        <f t="shared" si="4"/>
        <v>20</v>
      </c>
      <c r="N18" s="65">
        <f>VLOOKUP($A18,'Return Data'!$B$7:$R$2292,14,0)</f>
        <v>16.613199999999999</v>
      </c>
      <c r="O18" s="66">
        <f t="shared" si="6"/>
        <v>21</v>
      </c>
      <c r="P18" s="65">
        <f>VLOOKUP($A18,'Return Data'!$B$7:$R$2292,15,0)</f>
        <v>15.755599999999999</v>
      </c>
      <c r="Q18" s="66">
        <f t="shared" si="7"/>
        <v>16</v>
      </c>
      <c r="R18" s="65">
        <f>VLOOKUP($A18,'Return Data'!$B$7:$R$2292,16,0)</f>
        <v>14.2294</v>
      </c>
      <c r="S18" s="67">
        <f t="shared" si="5"/>
        <v>23</v>
      </c>
    </row>
    <row r="19" spans="1:19" x14ac:dyDescent="0.3">
      <c r="A19" s="63" t="s">
        <v>917</v>
      </c>
      <c r="B19" s="64">
        <f>VLOOKUP($A19,'Return Data'!$B$7:$R$2292,3,0)</f>
        <v>44530</v>
      </c>
      <c r="C19" s="65">
        <f>VLOOKUP($A19,'Return Data'!$B$7:$R$2292,4,0)</f>
        <v>58.01</v>
      </c>
      <c r="D19" s="65">
        <f>VLOOKUP($A19,'Return Data'!$B$7:$R$2292,10,0)</f>
        <v>1.6471</v>
      </c>
      <c r="E19" s="66">
        <f t="shared" si="0"/>
        <v>19</v>
      </c>
      <c r="F19" s="65">
        <f>VLOOKUP($A19,'Return Data'!$B$7:$R$2292,11,0)</f>
        <v>12.9039</v>
      </c>
      <c r="G19" s="66">
        <f t="shared" si="1"/>
        <v>22</v>
      </c>
      <c r="H19" s="65">
        <f>VLOOKUP($A19,'Return Data'!$B$7:$R$2292,12,0)</f>
        <v>18.218900000000001</v>
      </c>
      <c r="I19" s="66">
        <f t="shared" si="2"/>
        <v>26</v>
      </c>
      <c r="J19" s="65">
        <f>VLOOKUP($A19,'Return Data'!$B$7:$R$2292,13,0)</f>
        <v>35.253</v>
      </c>
      <c r="K19" s="66">
        <f t="shared" si="3"/>
        <v>24</v>
      </c>
      <c r="L19" s="65">
        <f>VLOOKUP($A19,'Return Data'!$B$7:$R$2292,17,0)</f>
        <v>20.4102</v>
      </c>
      <c r="M19" s="66">
        <f t="shared" si="4"/>
        <v>24</v>
      </c>
      <c r="N19" s="65">
        <f>VLOOKUP($A19,'Return Data'!$B$7:$R$2292,14,0)</f>
        <v>17.712599999999998</v>
      </c>
      <c r="O19" s="66">
        <f t="shared" si="6"/>
        <v>18</v>
      </c>
      <c r="P19" s="65">
        <f>VLOOKUP($A19,'Return Data'!$B$7:$R$2292,15,0)</f>
        <v>18.173100000000002</v>
      </c>
      <c r="Q19" s="66">
        <f t="shared" si="7"/>
        <v>7</v>
      </c>
      <c r="R19" s="65">
        <f>VLOOKUP($A19,'Return Data'!$B$7:$R$2292,16,0)</f>
        <v>17.5091</v>
      </c>
      <c r="S19" s="67">
        <f t="shared" si="5"/>
        <v>13</v>
      </c>
    </row>
    <row r="20" spans="1:19" x14ac:dyDescent="0.3">
      <c r="A20" s="63" t="s">
        <v>919</v>
      </c>
      <c r="B20" s="64">
        <f>VLOOKUP($A20,'Return Data'!$B$7:$R$2292,3,0)</f>
        <v>44530</v>
      </c>
      <c r="C20" s="65">
        <f>VLOOKUP($A20,'Return Data'!$B$7:$R$2292,4,0)</f>
        <v>208.08199999999999</v>
      </c>
      <c r="D20" s="65">
        <f>VLOOKUP($A20,'Return Data'!$B$7:$R$2292,10,0)</f>
        <v>-6.7699999999999996E-2</v>
      </c>
      <c r="E20" s="66">
        <f t="shared" si="0"/>
        <v>26</v>
      </c>
      <c r="F20" s="65">
        <f>VLOOKUP($A20,'Return Data'!$B$7:$R$2292,11,0)</f>
        <v>11.029199999999999</v>
      </c>
      <c r="G20" s="66">
        <f t="shared" si="1"/>
        <v>25</v>
      </c>
      <c r="H20" s="65">
        <f>VLOOKUP($A20,'Return Data'!$B$7:$R$2292,12,0)</f>
        <v>19.435700000000001</v>
      </c>
      <c r="I20" s="66">
        <f t="shared" si="2"/>
        <v>25</v>
      </c>
      <c r="J20" s="65">
        <f>VLOOKUP($A20,'Return Data'!$B$7:$R$2292,13,0)</f>
        <v>34.5764</v>
      </c>
      <c r="K20" s="66">
        <f t="shared" si="3"/>
        <v>27</v>
      </c>
      <c r="L20" s="65">
        <f>VLOOKUP($A20,'Return Data'!$B$7:$R$2292,17,0)</f>
        <v>23.752199999999998</v>
      </c>
      <c r="M20" s="66">
        <f t="shared" si="4"/>
        <v>17</v>
      </c>
      <c r="N20" s="65">
        <f>VLOOKUP($A20,'Return Data'!$B$7:$R$2292,14,0)</f>
        <v>20.6402</v>
      </c>
      <c r="O20" s="66">
        <f t="shared" si="6"/>
        <v>8</v>
      </c>
      <c r="P20" s="65">
        <f>VLOOKUP($A20,'Return Data'!$B$7:$R$2292,15,0)</f>
        <v>17.3354</v>
      </c>
      <c r="Q20" s="66">
        <f t="shared" si="7"/>
        <v>9</v>
      </c>
      <c r="R20" s="65">
        <f>VLOOKUP($A20,'Return Data'!$B$7:$R$2292,16,0)</f>
        <v>17.141200000000001</v>
      </c>
      <c r="S20" s="67">
        <f t="shared" si="5"/>
        <v>15</v>
      </c>
    </row>
    <row r="21" spans="1:19" x14ac:dyDescent="0.3">
      <c r="A21" s="63" t="s">
        <v>920</v>
      </c>
      <c r="B21" s="64">
        <f>VLOOKUP($A21,'Return Data'!$B$7:$R$2292,3,0)</f>
        <v>44530</v>
      </c>
      <c r="C21" s="65">
        <f>VLOOKUP($A21,'Return Data'!$B$7:$R$2292,4,0)</f>
        <v>74.599000000000004</v>
      </c>
      <c r="D21" s="65">
        <f>VLOOKUP($A21,'Return Data'!$B$7:$R$2292,10,0)</f>
        <v>3.5019</v>
      </c>
      <c r="E21" s="66">
        <f t="shared" si="0"/>
        <v>12</v>
      </c>
      <c r="F21" s="65">
        <f>VLOOKUP($A21,'Return Data'!$B$7:$R$2292,11,0)</f>
        <v>15.4444</v>
      </c>
      <c r="G21" s="66">
        <f t="shared" si="1"/>
        <v>14</v>
      </c>
      <c r="H21" s="65">
        <f>VLOOKUP($A21,'Return Data'!$B$7:$R$2292,12,0)</f>
        <v>24.514299999999999</v>
      </c>
      <c r="I21" s="66">
        <f t="shared" si="2"/>
        <v>17</v>
      </c>
      <c r="J21" s="65">
        <f>VLOOKUP($A21,'Return Data'!$B$7:$R$2292,13,0)</f>
        <v>34.645499999999998</v>
      </c>
      <c r="K21" s="66">
        <f t="shared" si="3"/>
        <v>26</v>
      </c>
      <c r="L21" s="65">
        <f>VLOOKUP($A21,'Return Data'!$B$7:$R$2292,17,0)</f>
        <v>21.291399999999999</v>
      </c>
      <c r="M21" s="66">
        <f t="shared" si="4"/>
        <v>23</v>
      </c>
      <c r="N21" s="65">
        <f>VLOOKUP($A21,'Return Data'!$B$7:$R$2292,14,0)</f>
        <v>16.0307</v>
      </c>
      <c r="O21" s="66">
        <f t="shared" si="6"/>
        <v>22</v>
      </c>
      <c r="P21" s="65">
        <f>VLOOKUP($A21,'Return Data'!$B$7:$R$2292,15,0)</f>
        <v>14.6004</v>
      </c>
      <c r="Q21" s="66">
        <f t="shared" si="7"/>
        <v>21</v>
      </c>
      <c r="R21" s="65">
        <f>VLOOKUP($A21,'Return Data'!$B$7:$R$2292,16,0)</f>
        <v>14.949400000000001</v>
      </c>
      <c r="S21" s="67">
        <f t="shared" si="5"/>
        <v>22</v>
      </c>
    </row>
    <row r="22" spans="1:19" x14ac:dyDescent="0.3">
      <c r="A22" s="63" t="s">
        <v>922</v>
      </c>
      <c r="B22" s="64">
        <f>VLOOKUP($A22,'Return Data'!$B$7:$R$2292,3,0)</f>
        <v>44530</v>
      </c>
      <c r="C22" s="65">
        <f>VLOOKUP($A22,'Return Data'!$B$7:$R$2292,4,0)</f>
        <v>26.2441</v>
      </c>
      <c r="D22" s="65">
        <f>VLOOKUP($A22,'Return Data'!$B$7:$R$2292,10,0)</f>
        <v>4.3441000000000001</v>
      </c>
      <c r="E22" s="66">
        <f t="shared" si="0"/>
        <v>10</v>
      </c>
      <c r="F22" s="65">
        <f>VLOOKUP($A22,'Return Data'!$B$7:$R$2292,11,0)</f>
        <v>18.584199999999999</v>
      </c>
      <c r="G22" s="66">
        <f t="shared" si="1"/>
        <v>7</v>
      </c>
      <c r="H22" s="65">
        <f>VLOOKUP($A22,'Return Data'!$B$7:$R$2292,12,0)</f>
        <v>27.293500000000002</v>
      </c>
      <c r="I22" s="66">
        <f t="shared" si="2"/>
        <v>6</v>
      </c>
      <c r="J22" s="65">
        <f>VLOOKUP($A22,'Return Data'!$B$7:$R$2292,13,0)</f>
        <v>40.606699999999996</v>
      </c>
      <c r="K22" s="66">
        <f t="shared" si="3"/>
        <v>18</v>
      </c>
      <c r="L22" s="65">
        <f>VLOOKUP($A22,'Return Data'!$B$7:$R$2292,17,0)</f>
        <v>24.3779</v>
      </c>
      <c r="M22" s="66">
        <f t="shared" si="4"/>
        <v>16</v>
      </c>
      <c r="N22" s="65">
        <f>VLOOKUP($A22,'Return Data'!$B$7:$R$2292,14,0)</f>
        <v>20.634499999999999</v>
      </c>
      <c r="O22" s="66">
        <f t="shared" si="6"/>
        <v>9</v>
      </c>
      <c r="P22" s="65">
        <f>VLOOKUP($A22,'Return Data'!$B$7:$R$2292,15,0)</f>
        <v>18.214099999999998</v>
      </c>
      <c r="Q22" s="66">
        <f t="shared" si="7"/>
        <v>6</v>
      </c>
      <c r="R22" s="65">
        <f>VLOOKUP($A22,'Return Data'!$B$7:$R$2292,16,0)</f>
        <v>15.3245</v>
      </c>
      <c r="S22" s="67">
        <f t="shared" si="5"/>
        <v>21</v>
      </c>
    </row>
    <row r="23" spans="1:19" x14ac:dyDescent="0.3">
      <c r="A23" s="63" t="s">
        <v>924</v>
      </c>
      <c r="B23" s="64">
        <f>VLOOKUP($A23,'Return Data'!$B$7:$R$2292,3,0)</f>
        <v>44530</v>
      </c>
      <c r="C23" s="65">
        <f>VLOOKUP($A23,'Return Data'!$B$7:$R$2292,4,0)</f>
        <v>17.1675</v>
      </c>
      <c r="D23" s="65">
        <f>VLOOKUP($A23,'Return Data'!$B$7:$R$2292,10,0)</f>
        <v>5.8018000000000001</v>
      </c>
      <c r="E23" s="66">
        <f t="shared" si="0"/>
        <v>4</v>
      </c>
      <c r="F23" s="65">
        <f>VLOOKUP($A23,'Return Data'!$B$7:$R$2292,11,0)</f>
        <v>18.7758</v>
      </c>
      <c r="G23" s="66">
        <f t="shared" si="1"/>
        <v>6</v>
      </c>
      <c r="H23" s="65">
        <f>VLOOKUP($A23,'Return Data'!$B$7:$R$2292,12,0)</f>
        <v>30.198899999999998</v>
      </c>
      <c r="I23" s="66">
        <f t="shared" si="2"/>
        <v>4</v>
      </c>
      <c r="J23" s="65">
        <f>VLOOKUP($A23,'Return Data'!$B$7:$R$2292,13,0)</f>
        <v>54.123399999999997</v>
      </c>
      <c r="K23" s="66">
        <f t="shared" si="3"/>
        <v>1</v>
      </c>
      <c r="L23" s="65"/>
      <c r="M23" s="66"/>
      <c r="N23" s="65"/>
      <c r="O23" s="66"/>
      <c r="P23" s="65"/>
      <c r="Q23" s="66"/>
      <c r="R23" s="65">
        <f>VLOOKUP($A23,'Return Data'!$B$7:$R$2292,16,0)</f>
        <v>32.497700000000002</v>
      </c>
      <c r="S23" s="67">
        <f t="shared" si="5"/>
        <v>1</v>
      </c>
    </row>
    <row r="24" spans="1:19" x14ac:dyDescent="0.3">
      <c r="A24" s="63" t="s">
        <v>926</v>
      </c>
      <c r="B24" s="64">
        <f>VLOOKUP($A24,'Return Data'!$B$7:$R$2292,3,0)</f>
        <v>44530</v>
      </c>
      <c r="C24" s="65">
        <f>VLOOKUP($A24,'Return Data'!$B$7:$R$2292,4,0)</f>
        <v>104.25</v>
      </c>
      <c r="D24" s="65">
        <f>VLOOKUP($A24,'Return Data'!$B$7:$R$2292,10,0)</f>
        <v>2.1787999999999998</v>
      </c>
      <c r="E24" s="66">
        <f t="shared" si="0"/>
        <v>18</v>
      </c>
      <c r="F24" s="65">
        <f>VLOOKUP($A24,'Return Data'!$B$7:$R$2292,11,0)</f>
        <v>14.3744</v>
      </c>
      <c r="G24" s="66">
        <f t="shared" si="1"/>
        <v>17</v>
      </c>
      <c r="H24" s="65">
        <f>VLOOKUP($A24,'Return Data'!$B$7:$R$2292,12,0)</f>
        <v>24.8249</v>
      </c>
      <c r="I24" s="66">
        <f t="shared" si="2"/>
        <v>16</v>
      </c>
      <c r="J24" s="65">
        <f>VLOOKUP($A24,'Return Data'!$B$7:$R$2292,13,0)</f>
        <v>45.820500000000003</v>
      </c>
      <c r="K24" s="66">
        <f t="shared" si="3"/>
        <v>12</v>
      </c>
      <c r="L24" s="65">
        <f>VLOOKUP($A24,'Return Data'!$B$7:$R$2292,17,0)</f>
        <v>30.729900000000001</v>
      </c>
      <c r="M24" s="66">
        <f t="shared" si="4"/>
        <v>3</v>
      </c>
      <c r="N24" s="65">
        <f>VLOOKUP($A24,'Return Data'!$B$7:$R$2292,14,0)</f>
        <v>25.950299999999999</v>
      </c>
      <c r="O24" s="66">
        <f t="shared" si="6"/>
        <v>1</v>
      </c>
      <c r="P24" s="65">
        <f>VLOOKUP($A24,'Return Data'!$B$7:$R$2292,15,0)</f>
        <v>22.235700000000001</v>
      </c>
      <c r="Q24" s="66">
        <f t="shared" si="7"/>
        <v>1</v>
      </c>
      <c r="R24" s="65">
        <f>VLOOKUP($A24,'Return Data'!$B$7:$R$2292,16,0)</f>
        <v>25.229500000000002</v>
      </c>
      <c r="S24" s="67">
        <f t="shared" si="5"/>
        <v>5</v>
      </c>
    </row>
    <row r="25" spans="1:19" x14ac:dyDescent="0.3">
      <c r="A25" s="63" t="s">
        <v>928</v>
      </c>
      <c r="B25" s="64">
        <f>VLOOKUP($A25,'Return Data'!$B$7:$R$2292,3,0)</f>
        <v>44530</v>
      </c>
      <c r="C25" s="65">
        <f>VLOOKUP($A25,'Return Data'!$B$7:$R$2292,4,0)</f>
        <v>17.282299999999999</v>
      </c>
      <c r="D25" s="65">
        <f>VLOOKUP($A25,'Return Data'!$B$7:$R$2292,10,0)</f>
        <v>2.4167000000000001</v>
      </c>
      <c r="E25" s="66">
        <f t="shared" si="0"/>
        <v>16</v>
      </c>
      <c r="F25" s="65">
        <f>VLOOKUP($A25,'Return Data'!$B$7:$R$2292,11,0)</f>
        <v>21.0703</v>
      </c>
      <c r="G25" s="66">
        <f t="shared" si="1"/>
        <v>3</v>
      </c>
      <c r="H25" s="65">
        <f>VLOOKUP($A25,'Return Data'!$B$7:$R$2292,12,0)</f>
        <v>28.978200000000001</v>
      </c>
      <c r="I25" s="66">
        <f t="shared" si="2"/>
        <v>5</v>
      </c>
      <c r="J25" s="65">
        <f>VLOOKUP($A25,'Return Data'!$B$7:$R$2292,13,0)</f>
        <v>51.174799999999998</v>
      </c>
      <c r="K25" s="66">
        <f t="shared" si="3"/>
        <v>5</v>
      </c>
      <c r="L25" s="65"/>
      <c r="M25" s="66"/>
      <c r="N25" s="65"/>
      <c r="O25" s="66"/>
      <c r="P25" s="65"/>
      <c r="Q25" s="66"/>
      <c r="R25" s="65">
        <f>VLOOKUP($A25,'Return Data'!$B$7:$R$2292,16,0)</f>
        <v>29.390599999999999</v>
      </c>
      <c r="S25" s="67">
        <f t="shared" si="5"/>
        <v>3</v>
      </c>
    </row>
    <row r="26" spans="1:19" x14ac:dyDescent="0.3">
      <c r="A26" s="63" t="s">
        <v>2011</v>
      </c>
      <c r="B26" s="64">
        <f>VLOOKUP($A26,'Return Data'!$B$7:$R$2292,3,0)</f>
        <v>44530</v>
      </c>
      <c r="C26" s="65">
        <f>VLOOKUP($A26,'Return Data'!$B$7:$R$2292,4,0)</f>
        <v>26.395700000000001</v>
      </c>
      <c r="D26" s="65">
        <f>VLOOKUP($A26,'Return Data'!$B$7:$R$2292,10,0)</f>
        <v>4.5014000000000003</v>
      </c>
      <c r="E26" s="66">
        <f t="shared" si="0"/>
        <v>9</v>
      </c>
      <c r="F26" s="65">
        <f>VLOOKUP($A26,'Return Data'!$B$7:$R$2292,11,0)</f>
        <v>17.6389</v>
      </c>
      <c r="G26" s="66">
        <f t="shared" si="1"/>
        <v>9</v>
      </c>
      <c r="H26" s="65">
        <f>VLOOKUP($A26,'Return Data'!$B$7:$R$2292,12,0)</f>
        <v>27.285499999999999</v>
      </c>
      <c r="I26" s="66">
        <f t="shared" si="2"/>
        <v>7</v>
      </c>
      <c r="J26" s="65">
        <f>VLOOKUP($A26,'Return Data'!$B$7:$R$2292,13,0)</f>
        <v>49.091999999999999</v>
      </c>
      <c r="K26" s="66">
        <f t="shared" si="3"/>
        <v>8</v>
      </c>
      <c r="L26" s="65">
        <f>VLOOKUP($A26,'Return Data'!$B$7:$R$2292,17,0)</f>
        <v>24.8367</v>
      </c>
      <c r="M26" s="66">
        <f t="shared" si="4"/>
        <v>14</v>
      </c>
      <c r="N26" s="65">
        <f>VLOOKUP($A26,'Return Data'!$B$7:$R$2292,14,0)</f>
        <v>21.077200000000001</v>
      </c>
      <c r="O26" s="66">
        <f t="shared" si="6"/>
        <v>7</v>
      </c>
      <c r="P26" s="65">
        <f>VLOOKUP($A26,'Return Data'!$B$7:$R$2292,15,0)</f>
        <v>17.2439</v>
      </c>
      <c r="Q26" s="66">
        <f t="shared" si="7"/>
        <v>10</v>
      </c>
      <c r="R26" s="65">
        <f>VLOOKUP($A26,'Return Data'!$B$7:$R$2292,16,0)</f>
        <v>17.602399999999999</v>
      </c>
      <c r="S26" s="67">
        <f t="shared" si="5"/>
        <v>12</v>
      </c>
    </row>
    <row r="27" spans="1:19" x14ac:dyDescent="0.3">
      <c r="A27" s="63" t="s">
        <v>931</v>
      </c>
      <c r="B27" s="64">
        <f>VLOOKUP($A27,'Return Data'!$B$7:$R$2292,3,0)</f>
        <v>44530</v>
      </c>
      <c r="C27" s="65">
        <f>VLOOKUP($A27,'Return Data'!$B$7:$R$2292,4,0)</f>
        <v>843.31380000000001</v>
      </c>
      <c r="D27" s="65">
        <f>VLOOKUP($A27,'Return Data'!$B$7:$R$2292,10,0)</f>
        <v>0.52510000000000001</v>
      </c>
      <c r="E27" s="66">
        <f t="shared" si="0"/>
        <v>24</v>
      </c>
      <c r="F27" s="65">
        <f>VLOOKUP($A27,'Return Data'!$B$7:$R$2292,11,0)</f>
        <v>14.071</v>
      </c>
      <c r="G27" s="66">
        <f t="shared" si="1"/>
        <v>19</v>
      </c>
      <c r="H27" s="65">
        <f>VLOOKUP($A27,'Return Data'!$B$7:$R$2292,12,0)</f>
        <v>20.834</v>
      </c>
      <c r="I27" s="66">
        <f t="shared" si="2"/>
        <v>22</v>
      </c>
      <c r="J27" s="65">
        <f>VLOOKUP($A27,'Return Data'!$B$7:$R$2292,13,0)</f>
        <v>39.939900000000002</v>
      </c>
      <c r="K27" s="66">
        <f t="shared" si="3"/>
        <v>19</v>
      </c>
      <c r="L27" s="65">
        <f>VLOOKUP($A27,'Return Data'!$B$7:$R$2292,17,0)</f>
        <v>22.2118</v>
      </c>
      <c r="M27" s="66">
        <f t="shared" si="4"/>
        <v>21</v>
      </c>
      <c r="N27" s="65">
        <f>VLOOKUP($A27,'Return Data'!$B$7:$R$2292,14,0)</f>
        <v>17.0044</v>
      </c>
      <c r="O27" s="66">
        <f t="shared" si="6"/>
        <v>20</v>
      </c>
      <c r="P27" s="65">
        <f>VLOOKUP($A27,'Return Data'!$B$7:$R$2292,15,0)</f>
        <v>13.1511</v>
      </c>
      <c r="Q27" s="66">
        <f t="shared" si="7"/>
        <v>22</v>
      </c>
      <c r="R27" s="65">
        <f>VLOOKUP($A27,'Return Data'!$B$7:$R$2292,16,0)</f>
        <v>13.5281</v>
      </c>
      <c r="S27" s="67">
        <f t="shared" si="5"/>
        <v>26</v>
      </c>
    </row>
    <row r="28" spans="1:19" x14ac:dyDescent="0.3">
      <c r="A28" s="63" t="s">
        <v>933</v>
      </c>
      <c r="B28" s="64">
        <f>VLOOKUP($A28,'Return Data'!$B$7:$R$2292,3,0)</f>
        <v>44530</v>
      </c>
      <c r="C28" s="65">
        <f>VLOOKUP($A28,'Return Data'!$B$7:$R$2292,4,0)</f>
        <v>194.38</v>
      </c>
      <c r="D28" s="65">
        <f>VLOOKUP($A28,'Return Data'!$B$7:$R$2292,10,0)</f>
        <v>3.4266000000000001</v>
      </c>
      <c r="E28" s="66">
        <f t="shared" si="0"/>
        <v>13</v>
      </c>
      <c r="F28" s="65">
        <f>VLOOKUP($A28,'Return Data'!$B$7:$R$2292,11,0)</f>
        <v>16.6187</v>
      </c>
      <c r="G28" s="66">
        <f t="shared" si="1"/>
        <v>12</v>
      </c>
      <c r="H28" s="65">
        <f>VLOOKUP($A28,'Return Data'!$B$7:$R$2292,12,0)</f>
        <v>26.442499999999999</v>
      </c>
      <c r="I28" s="66">
        <f t="shared" si="2"/>
        <v>10</v>
      </c>
      <c r="J28" s="65">
        <f>VLOOKUP($A28,'Return Data'!$B$7:$R$2292,13,0)</f>
        <v>45.385199999999998</v>
      </c>
      <c r="K28" s="66">
        <f t="shared" si="3"/>
        <v>13</v>
      </c>
      <c r="L28" s="65">
        <f>VLOOKUP($A28,'Return Data'!$B$7:$R$2292,17,0)</f>
        <v>30.592400000000001</v>
      </c>
      <c r="M28" s="66">
        <f t="shared" si="4"/>
        <v>5</v>
      </c>
      <c r="N28" s="65">
        <f>VLOOKUP($A28,'Return Data'!$B$7:$R$2292,14,0)</f>
        <v>22.443000000000001</v>
      </c>
      <c r="O28" s="66">
        <f t="shared" si="6"/>
        <v>4</v>
      </c>
      <c r="P28" s="65">
        <f>VLOOKUP($A28,'Return Data'!$B$7:$R$2292,15,0)</f>
        <v>19.148399999999999</v>
      </c>
      <c r="Q28" s="66">
        <f t="shared" si="7"/>
        <v>3</v>
      </c>
      <c r="R28" s="65">
        <f>VLOOKUP($A28,'Return Data'!$B$7:$R$2292,16,0)</f>
        <v>21.504300000000001</v>
      </c>
      <c r="S28" s="67">
        <f t="shared" si="5"/>
        <v>7</v>
      </c>
    </row>
    <row r="29" spans="1:19" x14ac:dyDescent="0.3">
      <c r="A29" s="63" t="s">
        <v>935</v>
      </c>
      <c r="B29" s="64">
        <f>VLOOKUP($A29,'Return Data'!$B$7:$R$2292,3,0)</f>
        <v>44530</v>
      </c>
      <c r="C29" s="65">
        <f>VLOOKUP($A29,'Return Data'!$B$7:$R$2292,4,0)</f>
        <v>68.138199999999998</v>
      </c>
      <c r="D29" s="65">
        <f>VLOOKUP($A29,'Return Data'!$B$7:$R$2292,10,0)</f>
        <v>8.125</v>
      </c>
      <c r="E29" s="66">
        <f t="shared" si="0"/>
        <v>1</v>
      </c>
      <c r="F29" s="65">
        <f>VLOOKUP($A29,'Return Data'!$B$7:$R$2292,11,0)</f>
        <v>14.8659</v>
      </c>
      <c r="G29" s="66">
        <f t="shared" si="1"/>
        <v>15</v>
      </c>
      <c r="H29" s="65">
        <f>VLOOKUP($A29,'Return Data'!$B$7:$R$2292,12,0)</f>
        <v>36.154699999999998</v>
      </c>
      <c r="I29" s="66">
        <f t="shared" si="2"/>
        <v>1</v>
      </c>
      <c r="J29" s="65">
        <f>VLOOKUP($A29,'Return Data'!$B$7:$R$2292,13,0)</f>
        <v>53.445099999999996</v>
      </c>
      <c r="K29" s="66">
        <f t="shared" si="3"/>
        <v>2</v>
      </c>
      <c r="L29" s="65">
        <f>VLOOKUP($A29,'Return Data'!$B$7:$R$2292,17,0)</f>
        <v>31.781099999999999</v>
      </c>
      <c r="M29" s="66">
        <f t="shared" si="4"/>
        <v>2</v>
      </c>
      <c r="N29" s="65">
        <f>VLOOKUP($A29,'Return Data'!$B$7:$R$2292,14,0)</f>
        <v>22.5501</v>
      </c>
      <c r="O29" s="66">
        <f t="shared" si="6"/>
        <v>3</v>
      </c>
      <c r="P29" s="65">
        <f>VLOOKUP($A29,'Return Data'!$B$7:$R$2292,15,0)</f>
        <v>17.170999999999999</v>
      </c>
      <c r="Q29" s="66">
        <f t="shared" si="7"/>
        <v>11</v>
      </c>
      <c r="R29" s="65">
        <f>VLOOKUP($A29,'Return Data'!$B$7:$R$2292,16,0)</f>
        <v>18.956900000000001</v>
      </c>
      <c r="S29" s="67">
        <f t="shared" si="5"/>
        <v>9</v>
      </c>
    </row>
    <row r="30" spans="1:19" x14ac:dyDescent="0.3">
      <c r="A30" s="63" t="s">
        <v>1898</v>
      </c>
      <c r="B30" s="64">
        <f>VLOOKUP($A30,'Return Data'!$B$7:$R$2292,3,0)</f>
        <v>44530</v>
      </c>
      <c r="C30" s="65">
        <f>VLOOKUP($A30,'Return Data'!$B$7:$R$2292,4,0)</f>
        <v>377.66699999999997</v>
      </c>
      <c r="D30" s="65">
        <f>VLOOKUP($A30,'Return Data'!$B$7:$R$2292,10,0)</f>
        <v>5.2130000000000001</v>
      </c>
      <c r="E30" s="66">
        <f t="shared" si="0"/>
        <v>7</v>
      </c>
      <c r="F30" s="65">
        <f>VLOOKUP($A30,'Return Data'!$B$7:$R$2292,11,0)</f>
        <v>14.0573</v>
      </c>
      <c r="G30" s="66">
        <f t="shared" si="1"/>
        <v>20</v>
      </c>
      <c r="H30" s="65">
        <f>VLOOKUP($A30,'Return Data'!$B$7:$R$2292,12,0)</f>
        <v>25.893699999999999</v>
      </c>
      <c r="I30" s="66">
        <f t="shared" si="2"/>
        <v>13</v>
      </c>
      <c r="J30" s="65">
        <f>VLOOKUP($A30,'Return Data'!$B$7:$R$2292,13,0)</f>
        <v>47.1126</v>
      </c>
      <c r="K30" s="66">
        <f t="shared" si="3"/>
        <v>11</v>
      </c>
      <c r="L30" s="65">
        <f>VLOOKUP($A30,'Return Data'!$B$7:$R$2292,17,0)</f>
        <v>26.52</v>
      </c>
      <c r="M30" s="66">
        <f t="shared" si="4"/>
        <v>8</v>
      </c>
      <c r="N30" s="65">
        <f>VLOOKUP($A30,'Return Data'!$B$7:$R$2292,14,0)</f>
        <v>20.341000000000001</v>
      </c>
      <c r="O30" s="66">
        <f t="shared" si="6"/>
        <v>10</v>
      </c>
      <c r="P30" s="65">
        <f>VLOOKUP($A30,'Return Data'!$B$7:$R$2292,15,0)</f>
        <v>17.690899999999999</v>
      </c>
      <c r="Q30" s="66">
        <f t="shared" si="7"/>
        <v>8</v>
      </c>
      <c r="R30" s="65">
        <f>VLOOKUP($A30,'Return Data'!$B$7:$R$2292,16,0)</f>
        <v>17.651599999999998</v>
      </c>
      <c r="S30" s="67">
        <f t="shared" si="5"/>
        <v>11</v>
      </c>
    </row>
    <row r="31" spans="1:19" x14ac:dyDescent="0.3">
      <c r="A31" s="63" t="s">
        <v>937</v>
      </c>
      <c r="B31" s="64">
        <f>VLOOKUP($A31,'Return Data'!$B$7:$R$2292,3,0)</f>
        <v>44530</v>
      </c>
      <c r="C31" s="65">
        <f>VLOOKUP($A31,'Return Data'!$B$7:$R$2292,4,0)</f>
        <v>58.835000000000001</v>
      </c>
      <c r="D31" s="65">
        <f>VLOOKUP($A31,'Return Data'!$B$7:$R$2292,10,0)</f>
        <v>3.0333000000000001</v>
      </c>
      <c r="E31" s="66">
        <f t="shared" si="0"/>
        <v>14</v>
      </c>
      <c r="F31" s="65">
        <f>VLOOKUP($A31,'Return Data'!$B$7:$R$2292,11,0)</f>
        <v>20.819299999999998</v>
      </c>
      <c r="G31" s="66">
        <f t="shared" si="1"/>
        <v>4</v>
      </c>
      <c r="H31" s="65">
        <f>VLOOKUP($A31,'Return Data'!$B$7:$R$2292,12,0)</f>
        <v>26.192499999999999</v>
      </c>
      <c r="I31" s="66">
        <f t="shared" si="2"/>
        <v>12</v>
      </c>
      <c r="J31" s="65">
        <f>VLOOKUP($A31,'Return Data'!$B$7:$R$2292,13,0)</f>
        <v>47.5379</v>
      </c>
      <c r="K31" s="66">
        <f t="shared" si="3"/>
        <v>9</v>
      </c>
      <c r="L31" s="65">
        <f>VLOOKUP($A31,'Return Data'!$B$7:$R$2292,17,0)</f>
        <v>22.9665</v>
      </c>
      <c r="M31" s="66">
        <f t="shared" si="4"/>
        <v>18</v>
      </c>
      <c r="N31" s="65">
        <f>VLOOKUP($A31,'Return Data'!$B$7:$R$2292,14,0)</f>
        <v>19.6187</v>
      </c>
      <c r="O31" s="66">
        <f t="shared" si="6"/>
        <v>15</v>
      </c>
      <c r="P31" s="65">
        <f>VLOOKUP($A31,'Return Data'!$B$7:$R$2292,15,0)</f>
        <v>18.814800000000002</v>
      </c>
      <c r="Q31" s="66">
        <f t="shared" si="7"/>
        <v>5</v>
      </c>
      <c r="R31" s="65">
        <f>VLOOKUP($A31,'Return Data'!$B$7:$R$2292,16,0)</f>
        <v>16.2834</v>
      </c>
      <c r="S31" s="67">
        <f t="shared" si="5"/>
        <v>18</v>
      </c>
    </row>
    <row r="32" spans="1:19" x14ac:dyDescent="0.3">
      <c r="A32" s="63" t="s">
        <v>939</v>
      </c>
      <c r="B32" s="64">
        <f>VLOOKUP($A32,'Return Data'!$B$7:$R$2292,3,0)</f>
        <v>44530</v>
      </c>
      <c r="C32" s="65">
        <f>VLOOKUP($A32,'Return Data'!$B$7:$R$2292,4,0)</f>
        <v>352.29219999999998</v>
      </c>
      <c r="D32" s="65">
        <f>VLOOKUP($A32,'Return Data'!$B$7:$R$2292,10,0)</f>
        <v>0.48060000000000003</v>
      </c>
      <c r="E32" s="66">
        <f t="shared" si="0"/>
        <v>25</v>
      </c>
      <c r="F32" s="65">
        <f>VLOOKUP($A32,'Return Data'!$B$7:$R$2292,11,0)</f>
        <v>11.4108</v>
      </c>
      <c r="G32" s="66">
        <f t="shared" si="1"/>
        <v>24</v>
      </c>
      <c r="H32" s="65">
        <f>VLOOKUP($A32,'Return Data'!$B$7:$R$2292,12,0)</f>
        <v>16.9421</v>
      </c>
      <c r="I32" s="66">
        <f t="shared" si="2"/>
        <v>27</v>
      </c>
      <c r="J32" s="65">
        <f>VLOOKUP($A32,'Return Data'!$B$7:$R$2292,13,0)</f>
        <v>35.116900000000001</v>
      </c>
      <c r="K32" s="66">
        <f t="shared" si="3"/>
        <v>25</v>
      </c>
      <c r="L32" s="65">
        <f>VLOOKUP($A32,'Return Data'!$B$7:$R$2292,17,0)</f>
        <v>21.989899999999999</v>
      </c>
      <c r="M32" s="66">
        <f t="shared" si="4"/>
        <v>22</v>
      </c>
      <c r="N32" s="65">
        <f>VLOOKUP($A32,'Return Data'!$B$7:$R$2292,14,0)</f>
        <v>19.576899999999998</v>
      </c>
      <c r="O32" s="66">
        <f t="shared" si="6"/>
        <v>16</v>
      </c>
      <c r="P32" s="65">
        <f>VLOOKUP($A32,'Return Data'!$B$7:$R$2292,15,0)</f>
        <v>16.444600000000001</v>
      </c>
      <c r="Q32" s="66">
        <f t="shared" si="7"/>
        <v>14</v>
      </c>
      <c r="R32" s="65">
        <f>VLOOKUP($A32,'Return Data'!$B$7:$R$2292,16,0)</f>
        <v>16.714500000000001</v>
      </c>
      <c r="S32" s="67">
        <f t="shared" si="5"/>
        <v>17</v>
      </c>
    </row>
    <row r="33" spans="1:19" x14ac:dyDescent="0.3">
      <c r="A33" s="63" t="s">
        <v>940</v>
      </c>
      <c r="B33" s="64">
        <f>VLOOKUP($A33,'Return Data'!$B$7:$R$2292,3,0)</f>
        <v>44530</v>
      </c>
      <c r="C33" s="65">
        <f>VLOOKUP($A33,'Return Data'!$B$7:$R$2292,4,0)</f>
        <v>17.100000000000001</v>
      </c>
      <c r="D33" s="65">
        <f>VLOOKUP($A33,'Return Data'!$B$7:$R$2292,10,0)</f>
        <v>6.3433000000000002</v>
      </c>
      <c r="E33" s="66">
        <f t="shared" si="0"/>
        <v>3</v>
      </c>
      <c r="F33" s="65">
        <f>VLOOKUP($A33,'Return Data'!$B$7:$R$2292,11,0)</f>
        <v>24.0029</v>
      </c>
      <c r="G33" s="66">
        <f t="shared" si="1"/>
        <v>1</v>
      </c>
      <c r="H33" s="65">
        <f>VLOOKUP($A33,'Return Data'!$B$7:$R$2292,12,0)</f>
        <v>30.3354</v>
      </c>
      <c r="I33" s="66">
        <f t="shared" si="2"/>
        <v>3</v>
      </c>
      <c r="J33" s="65">
        <f>VLOOKUP($A33,'Return Data'!$B$7:$R$2292,13,0)</f>
        <v>45.038200000000003</v>
      </c>
      <c r="K33" s="66">
        <f t="shared" si="3"/>
        <v>14</v>
      </c>
      <c r="L33" s="65"/>
      <c r="M33" s="66"/>
      <c r="N33" s="65"/>
      <c r="O33" s="66"/>
      <c r="P33" s="65"/>
      <c r="Q33" s="66"/>
      <c r="R33" s="65">
        <f>VLOOKUP($A33,'Return Data'!$B$7:$R$2292,16,0)</f>
        <v>31.0091</v>
      </c>
      <c r="S33" s="67">
        <f t="shared" si="5"/>
        <v>2</v>
      </c>
    </row>
    <row r="34" spans="1:19" x14ac:dyDescent="0.3">
      <c r="A34" s="63" t="s">
        <v>942</v>
      </c>
      <c r="B34" s="64">
        <f>VLOOKUP($A34,'Return Data'!$B$7:$R$2292,3,0)</f>
        <v>44530</v>
      </c>
      <c r="C34" s="65">
        <f>VLOOKUP($A34,'Return Data'!$B$7:$R$2292,4,0)</f>
        <v>100.7801</v>
      </c>
      <c r="D34" s="65">
        <f>VLOOKUP($A34,'Return Data'!$B$7:$R$2292,10,0)</f>
        <v>1.3376999999999999</v>
      </c>
      <c r="E34" s="66">
        <f t="shared" si="0"/>
        <v>21</v>
      </c>
      <c r="F34" s="65">
        <f>VLOOKUP($A34,'Return Data'!$B$7:$R$2292,11,0)</f>
        <v>12.522</v>
      </c>
      <c r="G34" s="66">
        <f t="shared" si="1"/>
        <v>23</v>
      </c>
      <c r="H34" s="65">
        <f>VLOOKUP($A34,'Return Data'!$B$7:$R$2292,12,0)</f>
        <v>24.14</v>
      </c>
      <c r="I34" s="66">
        <f t="shared" si="2"/>
        <v>19</v>
      </c>
      <c r="J34" s="65">
        <f>VLOOKUP($A34,'Return Data'!$B$7:$R$2292,13,0)</f>
        <v>49.128900000000002</v>
      </c>
      <c r="K34" s="66">
        <f t="shared" si="3"/>
        <v>7</v>
      </c>
      <c r="L34" s="65">
        <f>VLOOKUP($A34,'Return Data'!$B$7:$R$2292,17,0)</f>
        <v>26.1831</v>
      </c>
      <c r="M34" s="66">
        <f t="shared" si="4"/>
        <v>10</v>
      </c>
      <c r="N34" s="65">
        <f>VLOOKUP($A34,'Return Data'!$B$7:$R$2292,14,0)</f>
        <v>17.4999</v>
      </c>
      <c r="O34" s="66">
        <f t="shared" si="6"/>
        <v>19</v>
      </c>
      <c r="P34" s="65">
        <f>VLOOKUP($A34,'Return Data'!$B$7:$R$2292,15,0)</f>
        <v>14.9823</v>
      </c>
      <c r="Q34" s="66">
        <f t="shared" si="7"/>
        <v>19</v>
      </c>
      <c r="R34" s="65">
        <f>VLOOKUP($A34,'Return Data'!$B$7:$R$2292,16,0)</f>
        <v>13.9496</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3.196685185185185</v>
      </c>
      <c r="E36" s="74"/>
      <c r="F36" s="75">
        <f>AVERAGE(F8:F34)</f>
        <v>15.952007407407406</v>
      </c>
      <c r="G36" s="74"/>
      <c r="H36" s="75">
        <f>AVERAGE(H8:H34)</f>
        <v>25.235959259259261</v>
      </c>
      <c r="I36" s="74"/>
      <c r="J36" s="75">
        <f>AVERAGE(J8:J34)</f>
        <v>44.222403703703698</v>
      </c>
      <c r="K36" s="74"/>
      <c r="L36" s="75">
        <f>AVERAGE(L8:L34)</f>
        <v>25.818233333333335</v>
      </c>
      <c r="M36" s="74"/>
      <c r="N36" s="75">
        <f>AVERAGE(N8:N34)</f>
        <v>20.056086363636364</v>
      </c>
      <c r="O36" s="74"/>
      <c r="P36" s="75">
        <f>AVERAGE(P8:P34)</f>
        <v>17.095318181818179</v>
      </c>
      <c r="Q36" s="74"/>
      <c r="R36" s="75">
        <f>AVERAGE(R8:R34)</f>
        <v>19.075770370370364</v>
      </c>
      <c r="S36" s="76"/>
    </row>
    <row r="37" spans="1:19" x14ac:dyDescent="0.3">
      <c r="A37" s="73" t="s">
        <v>28</v>
      </c>
      <c r="B37" s="74"/>
      <c r="C37" s="74"/>
      <c r="D37" s="75">
        <f>MIN(D8:D34)</f>
        <v>-2.0529000000000002</v>
      </c>
      <c r="E37" s="74"/>
      <c r="F37" s="75">
        <f>MIN(F8:F34)</f>
        <v>8.8980999999999995</v>
      </c>
      <c r="G37" s="74"/>
      <c r="H37" s="75">
        <f>MIN(H8:H34)</f>
        <v>16.9421</v>
      </c>
      <c r="I37" s="74"/>
      <c r="J37" s="75">
        <f>MIN(J8:J34)</f>
        <v>34.5764</v>
      </c>
      <c r="K37" s="74"/>
      <c r="L37" s="75">
        <f>MIN(L8:L34)</f>
        <v>20.4102</v>
      </c>
      <c r="M37" s="74"/>
      <c r="N37" s="75">
        <f>MIN(N8:N34)</f>
        <v>16.0307</v>
      </c>
      <c r="O37" s="74"/>
      <c r="P37" s="75">
        <f>MIN(P8:P34)</f>
        <v>13.1511</v>
      </c>
      <c r="Q37" s="74"/>
      <c r="R37" s="75">
        <f>MIN(R8:R34)</f>
        <v>12.238899999999999</v>
      </c>
      <c r="S37" s="76"/>
    </row>
    <row r="38" spans="1:19" ht="15" thickBot="1" x14ac:dyDescent="0.35">
      <c r="A38" s="77" t="s">
        <v>29</v>
      </c>
      <c r="B38" s="78"/>
      <c r="C38" s="78"/>
      <c r="D38" s="79">
        <f>MAX(D8:D34)</f>
        <v>8.125</v>
      </c>
      <c r="E38" s="78"/>
      <c r="F38" s="79">
        <f>MAX(F8:F34)</f>
        <v>24.0029</v>
      </c>
      <c r="G38" s="78"/>
      <c r="H38" s="79">
        <f>MAX(H8:H34)</f>
        <v>36.154699999999998</v>
      </c>
      <c r="I38" s="78"/>
      <c r="J38" s="79">
        <f>MAX(J8:J34)</f>
        <v>54.123399999999997</v>
      </c>
      <c r="K38" s="78"/>
      <c r="L38" s="79">
        <f>MAX(L8:L34)</f>
        <v>34.896799999999999</v>
      </c>
      <c r="M38" s="78"/>
      <c r="N38" s="79">
        <f>MAX(N8:N34)</f>
        <v>25.950299999999999</v>
      </c>
      <c r="O38" s="78"/>
      <c r="P38" s="79">
        <f>MAX(P8:P34)</f>
        <v>22.235700000000001</v>
      </c>
      <c r="Q38" s="78"/>
      <c r="R38" s="79">
        <f>MAX(R8:R34)</f>
        <v>32.497700000000002</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1893</v>
      </c>
      <c r="B8" s="64">
        <f>VLOOKUP($A8,'Return Data'!$B$7:$R$2292,3,0)</f>
        <v>44530</v>
      </c>
      <c r="C8" s="65">
        <f>VLOOKUP($A8,'Return Data'!$B$7:$R$2292,4,0)</f>
        <v>807.35515153801703</v>
      </c>
      <c r="D8" s="65">
        <f>VLOOKUP($A8,'Return Data'!$B$7:$R$2292,10,0)</f>
        <v>3.3252999999999999</v>
      </c>
      <c r="E8" s="66">
        <f t="shared" ref="E8:E34" si="0">RANK(D8,D$8:D$34,0)</f>
        <v>11</v>
      </c>
      <c r="F8" s="65">
        <f>VLOOKUP($A8,'Return Data'!$B$7:$R$2292,11,0)</f>
        <v>17.069800000000001</v>
      </c>
      <c r="G8" s="66">
        <f t="shared" ref="G8:G34" si="1">RANK(F8,F$8:F$34,0)</f>
        <v>9</v>
      </c>
      <c r="H8" s="65">
        <f>VLOOKUP($A8,'Return Data'!$B$7:$R$2292,12,0)</f>
        <v>24.555700000000002</v>
      </c>
      <c r="I8" s="66">
        <f>RANK(H8,H$8:H$34,0)</f>
        <v>14</v>
      </c>
      <c r="J8" s="65">
        <f>VLOOKUP($A8,'Return Data'!$B$7:$R$2292,13,0)</f>
        <v>42.720100000000002</v>
      </c>
      <c r="K8" s="66">
        <f>RANK(J8,J$8:J$34,0)</f>
        <v>15</v>
      </c>
      <c r="L8" s="65">
        <f>VLOOKUP($A8,'Return Data'!$B$7:$R$2292,17,0)</f>
        <v>25.4421</v>
      </c>
      <c r="M8" s="66">
        <f>RANK(L8,L$8:L$34,0)</f>
        <v>9</v>
      </c>
      <c r="N8" s="65">
        <f>VLOOKUP($A8,'Return Data'!$B$7:$R$2292,14,0)</f>
        <v>20.041599999999999</v>
      </c>
      <c r="O8" s="66">
        <f>RANK(N8,N$8:N$34,0)</f>
        <v>5</v>
      </c>
      <c r="P8" s="65">
        <f>VLOOKUP($A8,'Return Data'!$B$7:$R$2292,15,0)</f>
        <v>15.3025</v>
      </c>
      <c r="Q8" s="66">
        <f>RANK(P8,P$8:P$34,0)</f>
        <v>13</v>
      </c>
      <c r="R8" s="65">
        <f>VLOOKUP($A8,'Return Data'!$B$7:$R$2292,16,0)</f>
        <v>18.088100000000001</v>
      </c>
      <c r="S8" s="67">
        <f>RANK(R8,R$8:R$34,0)</f>
        <v>10</v>
      </c>
    </row>
    <row r="9" spans="1:20" x14ac:dyDescent="0.3">
      <c r="A9" s="63" t="s">
        <v>899</v>
      </c>
      <c r="B9" s="64">
        <f>VLOOKUP($A9,'Return Data'!$B$7:$R$2292,3,0)</f>
        <v>44530</v>
      </c>
      <c r="C9" s="65">
        <f>VLOOKUP($A9,'Return Data'!$B$7:$R$2292,4,0)</f>
        <v>20.88</v>
      </c>
      <c r="D9" s="65">
        <f>VLOOKUP($A9,'Return Data'!$B$7:$R$2292,10,0)</f>
        <v>4.3478000000000003</v>
      </c>
      <c r="E9" s="66">
        <f t="shared" si="0"/>
        <v>8</v>
      </c>
      <c r="F9" s="65">
        <f>VLOOKUP($A9,'Return Data'!$B$7:$R$2292,11,0)</f>
        <v>21.5367</v>
      </c>
      <c r="G9" s="66">
        <f t="shared" si="1"/>
        <v>2</v>
      </c>
      <c r="H9" s="65">
        <f>VLOOKUP($A9,'Return Data'!$B$7:$R$2292,12,0)</f>
        <v>32.235599999999998</v>
      </c>
      <c r="I9" s="66">
        <f t="shared" ref="I9:I34" si="2">RANK(H9,H$8:H$34,0)</f>
        <v>2</v>
      </c>
      <c r="J9" s="65">
        <f>VLOOKUP($A9,'Return Data'!$B$7:$R$2292,13,0)</f>
        <v>48.7179</v>
      </c>
      <c r="K9" s="66">
        <f t="shared" ref="K9:K34" si="3">RANK(J9,J$8:J$34,0)</f>
        <v>5</v>
      </c>
      <c r="L9" s="65">
        <f>VLOOKUP($A9,'Return Data'!$B$7:$R$2292,17,0)</f>
        <v>32.806399999999996</v>
      </c>
      <c r="M9" s="66">
        <f t="shared" ref="M9:M34" si="4">RANK(L9,L$8:L$34,0)</f>
        <v>1</v>
      </c>
      <c r="N9" s="65"/>
      <c r="O9" s="66"/>
      <c r="P9" s="65"/>
      <c r="Q9" s="66"/>
      <c r="R9" s="65">
        <f>VLOOKUP($A9,'Return Data'!$B$7:$R$2292,16,0)</f>
        <v>26.712900000000001</v>
      </c>
      <c r="S9" s="67">
        <f t="shared" ref="S9:S34" si="5">RANK(R9,R$8:R$34,0)</f>
        <v>4</v>
      </c>
    </row>
    <row r="10" spans="1:20" x14ac:dyDescent="0.3">
      <c r="A10" s="63" t="s">
        <v>901</v>
      </c>
      <c r="B10" s="64">
        <f>VLOOKUP($A10,'Return Data'!$B$7:$R$2292,3,0)</f>
        <v>44530</v>
      </c>
      <c r="C10" s="65">
        <f>VLOOKUP($A10,'Return Data'!$B$7:$R$2292,4,0)</f>
        <v>54.34</v>
      </c>
      <c r="D10" s="65">
        <f>VLOOKUP($A10,'Return Data'!$B$7:$R$2292,10,0)</f>
        <v>0.83499999999999996</v>
      </c>
      <c r="E10" s="66">
        <f t="shared" si="0"/>
        <v>22</v>
      </c>
      <c r="F10" s="65">
        <f>VLOOKUP($A10,'Return Data'!$B$7:$R$2292,11,0)</f>
        <v>13.5632</v>
      </c>
      <c r="G10" s="66">
        <f t="shared" si="1"/>
        <v>19</v>
      </c>
      <c r="H10" s="65">
        <f>VLOOKUP($A10,'Return Data'!$B$7:$R$2292,12,0)</f>
        <v>26.1374</v>
      </c>
      <c r="I10" s="66">
        <f t="shared" si="2"/>
        <v>6</v>
      </c>
      <c r="J10" s="65">
        <f>VLOOKUP($A10,'Return Data'!$B$7:$R$2292,13,0)</f>
        <v>37.848799999999997</v>
      </c>
      <c r="K10" s="66">
        <f t="shared" si="3"/>
        <v>20</v>
      </c>
      <c r="L10" s="65">
        <f>VLOOKUP($A10,'Return Data'!$B$7:$R$2292,17,0)</f>
        <v>23.876100000000001</v>
      </c>
      <c r="M10" s="66">
        <f t="shared" si="4"/>
        <v>13</v>
      </c>
      <c r="N10" s="65">
        <f>VLOOKUP($A10,'Return Data'!$B$7:$R$2292,14,0)</f>
        <v>18.4407</v>
      </c>
      <c r="O10" s="66">
        <f t="shared" ref="O10:O34" si="6">RANK(N10,N$8:N$34,0)</f>
        <v>15</v>
      </c>
      <c r="P10" s="65">
        <f>VLOOKUP($A10,'Return Data'!$B$7:$R$2292,15,0)</f>
        <v>14.2294</v>
      </c>
      <c r="Q10" s="66">
        <f t="shared" ref="Q10:Q34" si="7">RANK(P10,P$8:P$34,0)</f>
        <v>18</v>
      </c>
      <c r="R10" s="65">
        <f>VLOOKUP($A10,'Return Data'!$B$7:$R$2292,16,0)</f>
        <v>13.773199999999999</v>
      </c>
      <c r="S10" s="67">
        <f t="shared" si="5"/>
        <v>18</v>
      </c>
    </row>
    <row r="11" spans="1:20" x14ac:dyDescent="0.3">
      <c r="A11" s="63" t="s">
        <v>903</v>
      </c>
      <c r="B11" s="64">
        <f>VLOOKUP($A11,'Return Data'!$B$7:$R$2292,3,0)</f>
        <v>44530</v>
      </c>
      <c r="C11" s="65">
        <f>VLOOKUP($A11,'Return Data'!$B$7:$R$2292,4,0)</f>
        <v>159.88999999999999</v>
      </c>
      <c r="D11" s="65">
        <f>VLOOKUP($A11,'Return Data'!$B$7:$R$2292,10,0)</f>
        <v>2.3755000000000002</v>
      </c>
      <c r="E11" s="66">
        <f t="shared" si="0"/>
        <v>15</v>
      </c>
      <c r="F11" s="65">
        <f>VLOOKUP($A11,'Return Data'!$B$7:$R$2292,11,0)</f>
        <v>17.315999999999999</v>
      </c>
      <c r="G11" s="66">
        <f t="shared" si="1"/>
        <v>8</v>
      </c>
      <c r="H11" s="65">
        <f>VLOOKUP($A11,'Return Data'!$B$7:$R$2292,12,0)</f>
        <v>24.534600000000001</v>
      </c>
      <c r="I11" s="66">
        <f t="shared" si="2"/>
        <v>15</v>
      </c>
      <c r="J11" s="65">
        <f>VLOOKUP($A11,'Return Data'!$B$7:$R$2292,13,0)</f>
        <v>40.303600000000003</v>
      </c>
      <c r="K11" s="66">
        <f t="shared" si="3"/>
        <v>17</v>
      </c>
      <c r="L11" s="65">
        <f>VLOOKUP($A11,'Return Data'!$B$7:$R$2292,17,0)</f>
        <v>29.1599</v>
      </c>
      <c r="M11" s="66">
        <f t="shared" si="4"/>
        <v>4</v>
      </c>
      <c r="N11" s="65">
        <f>VLOOKUP($A11,'Return Data'!$B$7:$R$2292,14,0)</f>
        <v>21.863900000000001</v>
      </c>
      <c r="O11" s="66">
        <f t="shared" si="6"/>
        <v>2</v>
      </c>
      <c r="P11" s="65">
        <f>VLOOKUP($A11,'Return Data'!$B$7:$R$2292,15,0)</f>
        <v>19.214200000000002</v>
      </c>
      <c r="Q11" s="66">
        <f t="shared" si="7"/>
        <v>2</v>
      </c>
      <c r="R11" s="65">
        <f>VLOOKUP($A11,'Return Data'!$B$7:$R$2292,16,0)</f>
        <v>18.0151</v>
      </c>
      <c r="S11" s="67">
        <f t="shared" si="5"/>
        <v>11</v>
      </c>
    </row>
    <row r="12" spans="1:20" x14ac:dyDescent="0.3">
      <c r="A12" s="63" t="s">
        <v>905</v>
      </c>
      <c r="B12" s="64">
        <f>VLOOKUP($A12,'Return Data'!$B$7:$R$2292,3,0)</f>
        <v>44530</v>
      </c>
      <c r="C12" s="65">
        <f>VLOOKUP($A12,'Return Data'!$B$7:$R$2292,4,0)</f>
        <v>346.85500000000002</v>
      </c>
      <c r="D12" s="65">
        <f>VLOOKUP($A12,'Return Data'!$B$7:$R$2292,10,0)</f>
        <v>-2.2825000000000002</v>
      </c>
      <c r="E12" s="66">
        <f t="shared" si="0"/>
        <v>27</v>
      </c>
      <c r="F12" s="65">
        <f>VLOOKUP($A12,'Return Data'!$B$7:$R$2292,11,0)</f>
        <v>8.3861000000000008</v>
      </c>
      <c r="G12" s="66">
        <f t="shared" si="1"/>
        <v>27</v>
      </c>
      <c r="H12" s="65">
        <f>VLOOKUP($A12,'Return Data'!$B$7:$R$2292,12,0)</f>
        <v>18.997900000000001</v>
      </c>
      <c r="I12" s="66">
        <f t="shared" si="2"/>
        <v>24</v>
      </c>
      <c r="J12" s="65">
        <f>VLOOKUP($A12,'Return Data'!$B$7:$R$2292,13,0)</f>
        <v>37.4407</v>
      </c>
      <c r="K12" s="66">
        <f t="shared" si="3"/>
        <v>21</v>
      </c>
      <c r="L12" s="65">
        <f>VLOOKUP($A12,'Return Data'!$B$7:$R$2292,17,0)</f>
        <v>21.802700000000002</v>
      </c>
      <c r="M12" s="66">
        <f t="shared" si="4"/>
        <v>18</v>
      </c>
      <c r="N12" s="65">
        <f>VLOOKUP($A12,'Return Data'!$B$7:$R$2292,14,0)</f>
        <v>18.6844</v>
      </c>
      <c r="O12" s="66">
        <f t="shared" si="6"/>
        <v>14</v>
      </c>
      <c r="P12" s="65">
        <f>VLOOKUP($A12,'Return Data'!$B$7:$R$2292,15,0)</f>
        <v>15.360200000000001</v>
      </c>
      <c r="Q12" s="66">
        <f t="shared" si="7"/>
        <v>12</v>
      </c>
      <c r="R12" s="65">
        <f>VLOOKUP($A12,'Return Data'!$B$7:$R$2292,16,0)</f>
        <v>17.882200000000001</v>
      </c>
      <c r="S12" s="67">
        <f t="shared" si="5"/>
        <v>12</v>
      </c>
    </row>
    <row r="13" spans="1:20" x14ac:dyDescent="0.3">
      <c r="A13" s="63" t="s">
        <v>907</v>
      </c>
      <c r="B13" s="64">
        <f>VLOOKUP($A13,'Return Data'!$B$7:$R$2292,3,0)</f>
        <v>44530</v>
      </c>
      <c r="C13" s="65">
        <f>VLOOKUP($A13,'Return Data'!$B$7:$R$2292,4,0)</f>
        <v>51.188000000000002</v>
      </c>
      <c r="D13" s="65">
        <f>VLOOKUP($A13,'Return Data'!$B$7:$R$2292,10,0)</f>
        <v>1.9011</v>
      </c>
      <c r="E13" s="66">
        <f t="shared" si="0"/>
        <v>18</v>
      </c>
      <c r="F13" s="65">
        <f>VLOOKUP($A13,'Return Data'!$B$7:$R$2292,11,0)</f>
        <v>13.491300000000001</v>
      </c>
      <c r="G13" s="66">
        <f t="shared" si="1"/>
        <v>20</v>
      </c>
      <c r="H13" s="65">
        <f>VLOOKUP($A13,'Return Data'!$B$7:$R$2292,12,0)</f>
        <v>20.2302</v>
      </c>
      <c r="I13" s="66">
        <f t="shared" si="2"/>
        <v>22</v>
      </c>
      <c r="J13" s="65">
        <f>VLOOKUP($A13,'Return Data'!$B$7:$R$2292,13,0)</f>
        <v>40.626399999999997</v>
      </c>
      <c r="K13" s="66">
        <f t="shared" si="3"/>
        <v>16</v>
      </c>
      <c r="L13" s="65">
        <f>VLOOKUP($A13,'Return Data'!$B$7:$R$2292,17,0)</f>
        <v>25.101600000000001</v>
      </c>
      <c r="M13" s="66">
        <f t="shared" si="4"/>
        <v>11</v>
      </c>
      <c r="N13" s="65">
        <f>VLOOKUP($A13,'Return Data'!$B$7:$R$2292,14,0)</f>
        <v>19.7941</v>
      </c>
      <c r="O13" s="66">
        <f t="shared" si="6"/>
        <v>6</v>
      </c>
      <c r="P13" s="65">
        <f>VLOOKUP($A13,'Return Data'!$B$7:$R$2292,15,0)</f>
        <v>17.633900000000001</v>
      </c>
      <c r="Q13" s="66">
        <f t="shared" si="7"/>
        <v>4</v>
      </c>
      <c r="R13" s="65">
        <f>VLOOKUP($A13,'Return Data'!$B$7:$R$2292,16,0)</f>
        <v>11.9428</v>
      </c>
      <c r="S13" s="67">
        <f t="shared" si="5"/>
        <v>27</v>
      </c>
    </row>
    <row r="14" spans="1:20" x14ac:dyDescent="0.3">
      <c r="A14" s="63" t="s">
        <v>908</v>
      </c>
      <c r="B14" s="64">
        <f>VLOOKUP($A14,'Return Data'!$B$7:$R$2292,3,0)</f>
        <v>44530</v>
      </c>
      <c r="C14" s="65">
        <f>VLOOKUP($A14,'Return Data'!$B$7:$R$2292,4,0)</f>
        <v>122.8527</v>
      </c>
      <c r="D14" s="65">
        <f>VLOOKUP($A14,'Return Data'!$B$7:$R$2292,10,0)</f>
        <v>5.1092000000000004</v>
      </c>
      <c r="E14" s="66">
        <f t="shared" si="0"/>
        <v>6</v>
      </c>
      <c r="F14" s="65">
        <f>VLOOKUP($A14,'Return Data'!$B$7:$R$2292,11,0)</f>
        <v>16.025400000000001</v>
      </c>
      <c r="G14" s="66">
        <f t="shared" si="1"/>
        <v>12</v>
      </c>
      <c r="H14" s="65">
        <f>VLOOKUP($A14,'Return Data'!$B$7:$R$2292,12,0)</f>
        <v>23.789899999999999</v>
      </c>
      <c r="I14" s="66">
        <f t="shared" si="2"/>
        <v>17</v>
      </c>
      <c r="J14" s="65">
        <f>VLOOKUP($A14,'Return Data'!$B$7:$R$2292,13,0)</f>
        <v>46.066099999999999</v>
      </c>
      <c r="K14" s="66">
        <f t="shared" si="3"/>
        <v>8</v>
      </c>
      <c r="L14" s="65">
        <f>VLOOKUP($A14,'Return Data'!$B$7:$R$2292,17,0)</f>
        <v>24.408899999999999</v>
      </c>
      <c r="M14" s="66">
        <f t="shared" si="4"/>
        <v>12</v>
      </c>
      <c r="N14" s="65">
        <f>VLOOKUP($A14,'Return Data'!$B$7:$R$2292,14,0)</f>
        <v>16.913499999999999</v>
      </c>
      <c r="O14" s="66">
        <f t="shared" si="6"/>
        <v>18</v>
      </c>
      <c r="P14" s="65">
        <f>VLOOKUP($A14,'Return Data'!$B$7:$R$2292,15,0)</f>
        <v>13.938700000000001</v>
      </c>
      <c r="Q14" s="66">
        <f t="shared" si="7"/>
        <v>20</v>
      </c>
      <c r="R14" s="65">
        <f>VLOOKUP($A14,'Return Data'!$B$7:$R$2292,16,0)</f>
        <v>16.145800000000001</v>
      </c>
      <c r="S14" s="67">
        <f t="shared" si="5"/>
        <v>14</v>
      </c>
    </row>
    <row r="15" spans="1:20" x14ac:dyDescent="0.3">
      <c r="A15" s="63" t="s">
        <v>2024</v>
      </c>
      <c r="B15" s="64">
        <f>VLOOKUP($A15,'Return Data'!$B$7:$R$2292,3,0)</f>
        <v>44530</v>
      </c>
      <c r="C15" s="65">
        <f>VLOOKUP($A15,'Return Data'!$B$7:$R$2292,4,0)</f>
        <v>247.470184455885</v>
      </c>
      <c r="D15" s="65">
        <f>VLOOKUP($A15,'Return Data'!$B$7:$R$2292,10,0)</f>
        <v>5.5453000000000001</v>
      </c>
      <c r="E15" s="66">
        <f t="shared" si="0"/>
        <v>4</v>
      </c>
      <c r="F15" s="65">
        <f>VLOOKUP($A15,'Return Data'!$B$7:$R$2292,11,0)</f>
        <v>16.827999999999999</v>
      </c>
      <c r="G15" s="66">
        <f t="shared" si="1"/>
        <v>10</v>
      </c>
      <c r="H15" s="65">
        <f>VLOOKUP($A15,'Return Data'!$B$7:$R$2292,12,0)</f>
        <v>25.691400000000002</v>
      </c>
      <c r="I15" s="66">
        <f t="shared" si="2"/>
        <v>9</v>
      </c>
      <c r="J15" s="65">
        <f>VLOOKUP($A15,'Return Data'!$B$7:$R$2292,13,0)</f>
        <v>51.4938</v>
      </c>
      <c r="K15" s="66">
        <f t="shared" si="3"/>
        <v>1</v>
      </c>
      <c r="L15" s="65">
        <f>VLOOKUP($A15,'Return Data'!$B$7:$R$2292,17,0)</f>
        <v>25.644300000000001</v>
      </c>
      <c r="M15" s="66">
        <f t="shared" si="4"/>
        <v>6</v>
      </c>
      <c r="N15" s="65">
        <f>VLOOKUP($A15,'Return Data'!$B$7:$R$2292,14,0)</f>
        <v>19.7272</v>
      </c>
      <c r="O15" s="66">
        <f t="shared" si="6"/>
        <v>7</v>
      </c>
      <c r="P15" s="65">
        <f>VLOOKUP($A15,'Return Data'!$B$7:$R$2292,15,0)</f>
        <v>15.8786</v>
      </c>
      <c r="Q15" s="66">
        <f t="shared" si="7"/>
        <v>11</v>
      </c>
      <c r="R15" s="65">
        <f>VLOOKUP($A15,'Return Data'!$B$7:$R$2292,16,0)</f>
        <v>12.2346</v>
      </c>
      <c r="S15" s="67">
        <f t="shared" si="5"/>
        <v>24</v>
      </c>
    </row>
    <row r="16" spans="1:20" x14ac:dyDescent="0.3">
      <c r="A16" s="63" t="s">
        <v>911</v>
      </c>
      <c r="B16" s="64">
        <f>VLOOKUP($A16,'Return Data'!$B$7:$R$2292,3,0)</f>
        <v>44530</v>
      </c>
      <c r="C16" s="65">
        <f>VLOOKUP($A16,'Return Data'!$B$7:$R$2292,4,0)</f>
        <v>15.537800000000001</v>
      </c>
      <c r="D16" s="65">
        <f>VLOOKUP($A16,'Return Data'!$B$7:$R$2292,10,0)</f>
        <v>1.1200000000000001</v>
      </c>
      <c r="E16" s="66">
        <f t="shared" si="0"/>
        <v>21</v>
      </c>
      <c r="F16" s="65">
        <f>VLOOKUP($A16,'Return Data'!$B$7:$R$2292,11,0)</f>
        <v>13.041600000000001</v>
      </c>
      <c r="G16" s="66">
        <f t="shared" si="1"/>
        <v>21</v>
      </c>
      <c r="H16" s="65">
        <f>VLOOKUP($A16,'Return Data'!$B$7:$R$2292,12,0)</f>
        <v>20.696000000000002</v>
      </c>
      <c r="I16" s="66">
        <f t="shared" si="2"/>
        <v>20</v>
      </c>
      <c r="J16" s="65">
        <f>VLOOKUP($A16,'Return Data'!$B$7:$R$2292,13,0)</f>
        <v>37.305799999999998</v>
      </c>
      <c r="K16" s="66">
        <f t="shared" si="3"/>
        <v>22</v>
      </c>
      <c r="L16" s="65">
        <f>VLOOKUP($A16,'Return Data'!$B$7:$R$2292,17,0)</f>
        <v>22.3186</v>
      </c>
      <c r="M16" s="66">
        <f t="shared" si="4"/>
        <v>16</v>
      </c>
      <c r="N16" s="65"/>
      <c r="O16" s="66"/>
      <c r="P16" s="65"/>
      <c r="Q16" s="66"/>
      <c r="R16" s="65">
        <f>VLOOKUP($A16,'Return Data'!$B$7:$R$2292,16,0)</f>
        <v>17.876899999999999</v>
      </c>
      <c r="S16" s="67">
        <f t="shared" si="5"/>
        <v>13</v>
      </c>
    </row>
    <row r="17" spans="1:19" x14ac:dyDescent="0.3">
      <c r="A17" s="63" t="s">
        <v>912</v>
      </c>
      <c r="B17" s="64">
        <f>VLOOKUP($A17,'Return Data'!$B$7:$R$2292,3,0)</f>
        <v>44530</v>
      </c>
      <c r="C17" s="65">
        <f>VLOOKUP($A17,'Return Data'!$B$7:$R$2292,4,0)</f>
        <v>519.97</v>
      </c>
      <c r="D17" s="65">
        <f>VLOOKUP($A17,'Return Data'!$B$7:$R$2292,10,0)</f>
        <v>7.5629</v>
      </c>
      <c r="E17" s="66">
        <f t="shared" si="0"/>
        <v>1</v>
      </c>
      <c r="F17" s="65">
        <f>VLOOKUP($A17,'Return Data'!$B$7:$R$2292,11,0)</f>
        <v>18.7363</v>
      </c>
      <c r="G17" s="66">
        <f t="shared" si="1"/>
        <v>5</v>
      </c>
      <c r="H17" s="65">
        <f>VLOOKUP($A17,'Return Data'!$B$7:$R$2292,12,0)</f>
        <v>26.0625</v>
      </c>
      <c r="I17" s="66">
        <f t="shared" si="2"/>
        <v>7</v>
      </c>
      <c r="J17" s="65">
        <f>VLOOKUP($A17,'Return Data'!$B$7:$R$2292,13,0)</f>
        <v>50.206499999999998</v>
      </c>
      <c r="K17" s="66">
        <f t="shared" si="3"/>
        <v>4</v>
      </c>
      <c r="L17" s="65">
        <f>VLOOKUP($A17,'Return Data'!$B$7:$R$2292,17,0)</f>
        <v>25.1755</v>
      </c>
      <c r="M17" s="66">
        <f t="shared" si="4"/>
        <v>10</v>
      </c>
      <c r="N17" s="65">
        <f>VLOOKUP($A17,'Return Data'!$B$7:$R$2292,14,0)</f>
        <v>18.897600000000001</v>
      </c>
      <c r="O17" s="66">
        <f t="shared" si="6"/>
        <v>10</v>
      </c>
      <c r="P17" s="65">
        <f>VLOOKUP($A17,'Return Data'!$B$7:$R$2292,15,0)</f>
        <v>14.619400000000001</v>
      </c>
      <c r="Q17" s="66">
        <f t="shared" si="7"/>
        <v>16</v>
      </c>
      <c r="R17" s="65">
        <f>VLOOKUP($A17,'Return Data'!$B$7:$R$2292,16,0)</f>
        <v>18.385400000000001</v>
      </c>
      <c r="S17" s="67">
        <f t="shared" si="5"/>
        <v>8</v>
      </c>
    </row>
    <row r="18" spans="1:19" x14ac:dyDescent="0.3">
      <c r="A18" s="63" t="s">
        <v>915</v>
      </c>
      <c r="B18" s="64">
        <f>VLOOKUP($A18,'Return Data'!$B$7:$R$2292,3,0)</f>
        <v>44530</v>
      </c>
      <c r="C18" s="65">
        <f>VLOOKUP($A18,'Return Data'!$B$7:$R$2292,4,0)</f>
        <v>66.87</v>
      </c>
      <c r="D18" s="65">
        <f>VLOOKUP($A18,'Return Data'!$B$7:$R$2292,10,0)</f>
        <v>0.6321</v>
      </c>
      <c r="E18" s="66">
        <f t="shared" si="0"/>
        <v>23</v>
      </c>
      <c r="F18" s="65">
        <f>VLOOKUP($A18,'Return Data'!$B$7:$R$2292,11,0)</f>
        <v>9.5869999999999997</v>
      </c>
      <c r="G18" s="66">
        <f t="shared" si="1"/>
        <v>26</v>
      </c>
      <c r="H18" s="65">
        <f>VLOOKUP($A18,'Return Data'!$B$7:$R$2292,12,0)</f>
        <v>19.496099999999998</v>
      </c>
      <c r="I18" s="66">
        <f t="shared" si="2"/>
        <v>23</v>
      </c>
      <c r="J18" s="65">
        <f>VLOOKUP($A18,'Return Data'!$B$7:$R$2292,13,0)</f>
        <v>36.025199999999998</v>
      </c>
      <c r="K18" s="66">
        <f t="shared" si="3"/>
        <v>23</v>
      </c>
      <c r="L18" s="65">
        <f>VLOOKUP($A18,'Return Data'!$B$7:$R$2292,17,0)</f>
        <v>20.941099999999999</v>
      </c>
      <c r="M18" s="66">
        <f t="shared" si="4"/>
        <v>22</v>
      </c>
      <c r="N18" s="65">
        <f>VLOOKUP($A18,'Return Data'!$B$7:$R$2292,14,0)</f>
        <v>15.202199999999999</v>
      </c>
      <c r="O18" s="66">
        <f t="shared" si="6"/>
        <v>21</v>
      </c>
      <c r="P18" s="65">
        <f>VLOOKUP($A18,'Return Data'!$B$7:$R$2292,15,0)</f>
        <v>14.219799999999999</v>
      </c>
      <c r="Q18" s="66">
        <f t="shared" si="7"/>
        <v>19</v>
      </c>
      <c r="R18" s="65">
        <f>VLOOKUP($A18,'Return Data'!$B$7:$R$2292,16,0)</f>
        <v>12.3476</v>
      </c>
      <c r="S18" s="67">
        <f t="shared" si="5"/>
        <v>23</v>
      </c>
    </row>
    <row r="19" spans="1:19" x14ac:dyDescent="0.3">
      <c r="A19" s="63" t="s">
        <v>916</v>
      </c>
      <c r="B19" s="64">
        <f>VLOOKUP($A19,'Return Data'!$B$7:$R$2292,3,0)</f>
        <v>44530</v>
      </c>
      <c r="C19" s="65">
        <f>VLOOKUP($A19,'Return Data'!$B$7:$R$2292,4,0)</f>
        <v>51.21</v>
      </c>
      <c r="D19" s="65">
        <f>VLOOKUP($A19,'Return Data'!$B$7:$R$2292,10,0)</f>
        <v>1.3257000000000001</v>
      </c>
      <c r="E19" s="66">
        <f t="shared" si="0"/>
        <v>19</v>
      </c>
      <c r="F19" s="65">
        <f>VLOOKUP($A19,'Return Data'!$B$7:$R$2292,11,0)</f>
        <v>12.179600000000001</v>
      </c>
      <c r="G19" s="66">
        <f t="shared" si="1"/>
        <v>23</v>
      </c>
      <c r="H19" s="65">
        <f>VLOOKUP($A19,'Return Data'!$B$7:$R$2292,12,0)</f>
        <v>17.024699999999999</v>
      </c>
      <c r="I19" s="66">
        <f t="shared" si="2"/>
        <v>26</v>
      </c>
      <c r="J19" s="65">
        <f>VLOOKUP($A19,'Return Data'!$B$7:$R$2292,13,0)</f>
        <v>33.428899999999999</v>
      </c>
      <c r="K19" s="66">
        <f t="shared" si="3"/>
        <v>26</v>
      </c>
      <c r="L19" s="65">
        <f>VLOOKUP($A19,'Return Data'!$B$7:$R$2292,17,0)</f>
        <v>18.898700000000002</v>
      </c>
      <c r="M19" s="66">
        <f t="shared" si="4"/>
        <v>24</v>
      </c>
      <c r="N19" s="65">
        <f>VLOOKUP($A19,'Return Data'!$B$7:$R$2292,14,0)</f>
        <v>16.277799999999999</v>
      </c>
      <c r="O19" s="66">
        <f t="shared" si="6"/>
        <v>20</v>
      </c>
      <c r="P19" s="65">
        <f>VLOOKUP($A19,'Return Data'!$B$7:$R$2292,15,0)</f>
        <v>16.561599999999999</v>
      </c>
      <c r="Q19" s="66">
        <f t="shared" si="7"/>
        <v>8</v>
      </c>
      <c r="R19" s="65">
        <f>VLOOKUP($A19,'Return Data'!$B$7:$R$2292,16,0)</f>
        <v>12.0815</v>
      </c>
      <c r="S19" s="67">
        <f t="shared" si="5"/>
        <v>26</v>
      </c>
    </row>
    <row r="20" spans="1:19" x14ac:dyDescent="0.3">
      <c r="A20" s="63" t="s">
        <v>918</v>
      </c>
      <c r="B20" s="64">
        <f>VLOOKUP($A20,'Return Data'!$B$7:$R$2292,3,0)</f>
        <v>44530</v>
      </c>
      <c r="C20" s="65">
        <f>VLOOKUP($A20,'Return Data'!$B$7:$R$2292,4,0)</f>
        <v>188.971</v>
      </c>
      <c r="D20" s="65">
        <f>VLOOKUP($A20,'Return Data'!$B$7:$R$2292,10,0)</f>
        <v>-0.3775</v>
      </c>
      <c r="E20" s="66">
        <f t="shared" si="0"/>
        <v>26</v>
      </c>
      <c r="F20" s="65">
        <f>VLOOKUP($A20,'Return Data'!$B$7:$R$2292,11,0)</f>
        <v>10.339700000000001</v>
      </c>
      <c r="G20" s="66">
        <f t="shared" si="1"/>
        <v>25</v>
      </c>
      <c r="H20" s="65">
        <f>VLOOKUP($A20,'Return Data'!$B$7:$R$2292,12,0)</f>
        <v>18.333200000000001</v>
      </c>
      <c r="I20" s="66">
        <f t="shared" si="2"/>
        <v>25</v>
      </c>
      <c r="J20" s="65">
        <f>VLOOKUP($A20,'Return Data'!$B$7:$R$2292,13,0)</f>
        <v>32.936799999999998</v>
      </c>
      <c r="K20" s="66">
        <f t="shared" si="3"/>
        <v>27</v>
      </c>
      <c r="L20" s="65">
        <f>VLOOKUP($A20,'Return Data'!$B$7:$R$2292,17,0)</f>
        <v>22.299600000000002</v>
      </c>
      <c r="M20" s="66">
        <f t="shared" si="4"/>
        <v>17</v>
      </c>
      <c r="N20" s="65">
        <f>VLOOKUP($A20,'Return Data'!$B$7:$R$2292,14,0)</f>
        <v>19.2835</v>
      </c>
      <c r="O20" s="66">
        <f t="shared" si="6"/>
        <v>9</v>
      </c>
      <c r="P20" s="65">
        <f>VLOOKUP($A20,'Return Data'!$B$7:$R$2292,15,0)</f>
        <v>15.944900000000001</v>
      </c>
      <c r="Q20" s="66">
        <f t="shared" si="7"/>
        <v>10</v>
      </c>
      <c r="R20" s="65">
        <f>VLOOKUP($A20,'Return Data'!$B$7:$R$2292,16,0)</f>
        <v>18.592099999999999</v>
      </c>
      <c r="S20" s="67">
        <f t="shared" si="5"/>
        <v>7</v>
      </c>
    </row>
    <row r="21" spans="1:19" x14ac:dyDescent="0.3">
      <c r="A21" s="63" t="s">
        <v>921</v>
      </c>
      <c r="B21" s="64">
        <f>VLOOKUP($A21,'Return Data'!$B$7:$R$2292,3,0)</f>
        <v>44530</v>
      </c>
      <c r="C21" s="65">
        <f>VLOOKUP($A21,'Return Data'!$B$7:$R$2292,4,0)</f>
        <v>69.635000000000005</v>
      </c>
      <c r="D21" s="65">
        <f>VLOOKUP($A21,'Return Data'!$B$7:$R$2292,10,0)</f>
        <v>3.2639</v>
      </c>
      <c r="E21" s="66">
        <f t="shared" si="0"/>
        <v>12</v>
      </c>
      <c r="F21" s="65">
        <f>VLOOKUP($A21,'Return Data'!$B$7:$R$2292,11,0)</f>
        <v>14.903600000000001</v>
      </c>
      <c r="G21" s="66">
        <f t="shared" si="1"/>
        <v>14</v>
      </c>
      <c r="H21" s="65">
        <f>VLOOKUP($A21,'Return Data'!$B$7:$R$2292,12,0)</f>
        <v>23.6571</v>
      </c>
      <c r="I21" s="66">
        <f t="shared" si="2"/>
        <v>18</v>
      </c>
      <c r="J21" s="65">
        <f>VLOOKUP($A21,'Return Data'!$B$7:$R$2292,13,0)</f>
        <v>33.441299999999998</v>
      </c>
      <c r="K21" s="66">
        <f t="shared" si="3"/>
        <v>25</v>
      </c>
      <c r="L21" s="65">
        <f>VLOOKUP($A21,'Return Data'!$B$7:$R$2292,17,0)</f>
        <v>20.245200000000001</v>
      </c>
      <c r="M21" s="66">
        <f t="shared" si="4"/>
        <v>23</v>
      </c>
      <c r="N21" s="65">
        <f>VLOOKUP($A21,'Return Data'!$B$7:$R$2292,14,0)</f>
        <v>15.025600000000001</v>
      </c>
      <c r="O21" s="66">
        <f t="shared" si="6"/>
        <v>22</v>
      </c>
      <c r="P21" s="65">
        <f>VLOOKUP($A21,'Return Data'!$B$7:$R$2292,15,0)</f>
        <v>13.643000000000001</v>
      </c>
      <c r="Q21" s="66">
        <f t="shared" si="7"/>
        <v>21</v>
      </c>
      <c r="R21" s="65">
        <f>VLOOKUP($A21,'Return Data'!$B$7:$R$2292,16,0)</f>
        <v>13.3043</v>
      </c>
      <c r="S21" s="67">
        <f t="shared" si="5"/>
        <v>20</v>
      </c>
    </row>
    <row r="22" spans="1:19" x14ac:dyDescent="0.3">
      <c r="A22" s="63" t="s">
        <v>923</v>
      </c>
      <c r="B22" s="64">
        <f>VLOOKUP($A22,'Return Data'!$B$7:$R$2292,3,0)</f>
        <v>44530</v>
      </c>
      <c r="C22" s="65">
        <f>VLOOKUP($A22,'Return Data'!$B$7:$R$2292,4,0)</f>
        <v>23.958500000000001</v>
      </c>
      <c r="D22" s="65">
        <f>VLOOKUP($A22,'Return Data'!$B$7:$R$2292,10,0)</f>
        <v>3.9356</v>
      </c>
      <c r="E22" s="66">
        <f t="shared" si="0"/>
        <v>10</v>
      </c>
      <c r="F22" s="65">
        <f>VLOOKUP($A22,'Return Data'!$B$7:$R$2292,11,0)</f>
        <v>17.6218</v>
      </c>
      <c r="G22" s="66">
        <f t="shared" si="1"/>
        <v>6</v>
      </c>
      <c r="H22" s="65">
        <f>VLOOKUP($A22,'Return Data'!$B$7:$R$2292,12,0)</f>
        <v>25.7407</v>
      </c>
      <c r="I22" s="66">
        <f t="shared" si="2"/>
        <v>8</v>
      </c>
      <c r="J22" s="65">
        <f>VLOOKUP($A22,'Return Data'!$B$7:$R$2292,13,0)</f>
        <v>38.357300000000002</v>
      </c>
      <c r="K22" s="66">
        <f t="shared" si="3"/>
        <v>19</v>
      </c>
      <c r="L22" s="65">
        <f>VLOOKUP($A22,'Return Data'!$B$7:$R$2292,17,0)</f>
        <v>22.336500000000001</v>
      </c>
      <c r="M22" s="66">
        <f t="shared" si="4"/>
        <v>15</v>
      </c>
      <c r="N22" s="65">
        <f>VLOOKUP($A22,'Return Data'!$B$7:$R$2292,14,0)</f>
        <v>18.8689</v>
      </c>
      <c r="O22" s="66">
        <f t="shared" si="6"/>
        <v>11</v>
      </c>
      <c r="P22" s="65">
        <f>VLOOKUP($A22,'Return Data'!$B$7:$R$2292,15,0)</f>
        <v>16.3916</v>
      </c>
      <c r="Q22" s="66">
        <f t="shared" si="7"/>
        <v>9</v>
      </c>
      <c r="R22" s="65">
        <f>VLOOKUP($A22,'Return Data'!$B$7:$R$2292,16,0)</f>
        <v>13.7821</v>
      </c>
      <c r="S22" s="67">
        <f t="shared" si="5"/>
        <v>17</v>
      </c>
    </row>
    <row r="23" spans="1:19" x14ac:dyDescent="0.3">
      <c r="A23" s="63" t="s">
        <v>925</v>
      </c>
      <c r="B23" s="64">
        <f>VLOOKUP($A23,'Return Data'!$B$7:$R$2292,3,0)</f>
        <v>44530</v>
      </c>
      <c r="C23" s="65">
        <f>VLOOKUP($A23,'Return Data'!$B$7:$R$2292,4,0)</f>
        <v>16.569400000000002</v>
      </c>
      <c r="D23" s="65">
        <f>VLOOKUP($A23,'Return Data'!$B$7:$R$2292,10,0)</f>
        <v>5.2807000000000004</v>
      </c>
      <c r="E23" s="66">
        <f t="shared" si="0"/>
        <v>5</v>
      </c>
      <c r="F23" s="65">
        <f>VLOOKUP($A23,'Return Data'!$B$7:$R$2292,11,0)</f>
        <v>17.608599999999999</v>
      </c>
      <c r="G23" s="66">
        <f t="shared" si="1"/>
        <v>7</v>
      </c>
      <c r="H23" s="65">
        <f>VLOOKUP($A23,'Return Data'!$B$7:$R$2292,12,0)</f>
        <v>28.311699999999998</v>
      </c>
      <c r="I23" s="66">
        <f t="shared" si="2"/>
        <v>4</v>
      </c>
      <c r="J23" s="65">
        <f>VLOOKUP($A23,'Return Data'!$B$7:$R$2292,13,0)</f>
        <v>51.206899999999997</v>
      </c>
      <c r="K23" s="66">
        <f t="shared" si="3"/>
        <v>2</v>
      </c>
      <c r="L23" s="65"/>
      <c r="M23" s="66"/>
      <c r="N23" s="65"/>
      <c r="O23" s="66"/>
      <c r="P23" s="65"/>
      <c r="Q23" s="66"/>
      <c r="R23" s="65">
        <f>VLOOKUP($A23,'Return Data'!$B$7:$R$2292,16,0)</f>
        <v>30.073799999999999</v>
      </c>
      <c r="S23" s="67">
        <f t="shared" si="5"/>
        <v>1</v>
      </c>
    </row>
    <row r="24" spans="1:19" x14ac:dyDescent="0.3">
      <c r="A24" s="63" t="s">
        <v>927</v>
      </c>
      <c r="B24" s="64">
        <f>VLOOKUP($A24,'Return Data'!$B$7:$R$2292,3,0)</f>
        <v>44530</v>
      </c>
      <c r="C24" s="65">
        <f>VLOOKUP($A24,'Return Data'!$B$7:$R$2292,4,0)</f>
        <v>95.909000000000006</v>
      </c>
      <c r="D24" s="65">
        <f>VLOOKUP($A24,'Return Data'!$B$7:$R$2292,10,0)</f>
        <v>1.9192</v>
      </c>
      <c r="E24" s="66">
        <f t="shared" si="0"/>
        <v>17</v>
      </c>
      <c r="F24" s="65">
        <f>VLOOKUP($A24,'Return Data'!$B$7:$R$2292,11,0)</f>
        <v>13.7859</v>
      </c>
      <c r="G24" s="66">
        <f t="shared" si="1"/>
        <v>16</v>
      </c>
      <c r="H24" s="65">
        <f>VLOOKUP($A24,'Return Data'!$B$7:$R$2292,12,0)</f>
        <v>23.863800000000001</v>
      </c>
      <c r="I24" s="66">
        <f t="shared" si="2"/>
        <v>16</v>
      </c>
      <c r="J24" s="65">
        <f>VLOOKUP($A24,'Return Data'!$B$7:$R$2292,13,0)</f>
        <v>44.310899999999997</v>
      </c>
      <c r="K24" s="66">
        <f t="shared" si="3"/>
        <v>12</v>
      </c>
      <c r="L24" s="65">
        <f>VLOOKUP($A24,'Return Data'!$B$7:$R$2292,17,0)</f>
        <v>29.414200000000001</v>
      </c>
      <c r="M24" s="66">
        <f t="shared" si="4"/>
        <v>3</v>
      </c>
      <c r="N24" s="65">
        <f>VLOOKUP($A24,'Return Data'!$B$7:$R$2292,14,0)</f>
        <v>24.650300000000001</v>
      </c>
      <c r="O24" s="66">
        <f t="shared" si="6"/>
        <v>1</v>
      </c>
      <c r="P24" s="65">
        <f>VLOOKUP($A24,'Return Data'!$B$7:$R$2292,15,0)</f>
        <v>21.133099999999999</v>
      </c>
      <c r="Q24" s="66">
        <f t="shared" si="7"/>
        <v>1</v>
      </c>
      <c r="R24" s="65">
        <f>VLOOKUP($A24,'Return Data'!$B$7:$R$2292,16,0)</f>
        <v>21.929099999999998</v>
      </c>
      <c r="S24" s="67">
        <f t="shared" si="5"/>
        <v>6</v>
      </c>
    </row>
    <row r="25" spans="1:19" x14ac:dyDescent="0.3">
      <c r="A25" s="63" t="s">
        <v>929</v>
      </c>
      <c r="B25" s="64">
        <f>VLOOKUP($A25,'Return Data'!$B$7:$R$2292,3,0)</f>
        <v>44530</v>
      </c>
      <c r="C25" s="65">
        <f>VLOOKUP($A25,'Return Data'!$B$7:$R$2292,4,0)</f>
        <v>16.654299999999999</v>
      </c>
      <c r="D25" s="65">
        <f>VLOOKUP($A25,'Return Data'!$B$7:$R$2292,10,0)</f>
        <v>1.9883999999999999</v>
      </c>
      <c r="E25" s="66">
        <f t="shared" si="0"/>
        <v>16</v>
      </c>
      <c r="F25" s="65">
        <f>VLOOKUP($A25,'Return Data'!$B$7:$R$2292,11,0)</f>
        <v>20.023199999999999</v>
      </c>
      <c r="G25" s="66">
        <f t="shared" si="1"/>
        <v>4</v>
      </c>
      <c r="H25" s="65">
        <f>VLOOKUP($A25,'Return Data'!$B$7:$R$2292,12,0)</f>
        <v>27.298200000000001</v>
      </c>
      <c r="I25" s="66">
        <f t="shared" si="2"/>
        <v>5</v>
      </c>
      <c r="J25" s="65">
        <f>VLOOKUP($A25,'Return Data'!$B$7:$R$2292,13,0)</f>
        <v>48.574399999999997</v>
      </c>
      <c r="K25" s="66">
        <f t="shared" si="3"/>
        <v>6</v>
      </c>
      <c r="L25" s="65"/>
      <c r="M25" s="66"/>
      <c r="N25" s="65"/>
      <c r="O25" s="66"/>
      <c r="P25" s="65"/>
      <c r="Q25" s="66"/>
      <c r="R25" s="65">
        <f>VLOOKUP($A25,'Return Data'!$B$7:$R$2292,16,0)</f>
        <v>27.154499999999999</v>
      </c>
      <c r="S25" s="67">
        <f t="shared" si="5"/>
        <v>3</v>
      </c>
    </row>
    <row r="26" spans="1:19" x14ac:dyDescent="0.3">
      <c r="A26" s="63" t="s">
        <v>2012</v>
      </c>
      <c r="B26" s="64">
        <f>VLOOKUP($A26,'Return Data'!$B$7:$R$2292,3,0)</f>
        <v>44530</v>
      </c>
      <c r="C26" s="65">
        <f>VLOOKUP($A26,'Return Data'!$B$7:$R$2292,4,0)</f>
        <v>23.662099999999999</v>
      </c>
      <c r="D26" s="65">
        <f>VLOOKUP($A26,'Return Data'!$B$7:$R$2292,10,0)</f>
        <v>3.9744999999999999</v>
      </c>
      <c r="E26" s="66">
        <f t="shared" si="0"/>
        <v>9</v>
      </c>
      <c r="F26" s="65">
        <f>VLOOKUP($A26,'Return Data'!$B$7:$R$2292,11,0)</f>
        <v>16.4359</v>
      </c>
      <c r="G26" s="66">
        <f t="shared" si="1"/>
        <v>11</v>
      </c>
      <c r="H26" s="65">
        <f>VLOOKUP($A26,'Return Data'!$B$7:$R$2292,12,0)</f>
        <v>25.298400000000001</v>
      </c>
      <c r="I26" s="66">
        <f t="shared" si="2"/>
        <v>11</v>
      </c>
      <c r="J26" s="65">
        <f>VLOOKUP($A26,'Return Data'!$B$7:$R$2292,13,0)</f>
        <v>46.006500000000003</v>
      </c>
      <c r="K26" s="66">
        <f t="shared" si="3"/>
        <v>10</v>
      </c>
      <c r="L26" s="65">
        <f>VLOOKUP($A26,'Return Data'!$B$7:$R$2292,17,0)</f>
        <v>22.371200000000002</v>
      </c>
      <c r="M26" s="66">
        <f t="shared" si="4"/>
        <v>14</v>
      </c>
      <c r="N26" s="65">
        <f>VLOOKUP($A26,'Return Data'!$B$7:$R$2292,14,0)</f>
        <v>18.712199999999999</v>
      </c>
      <c r="O26" s="66">
        <f t="shared" si="6"/>
        <v>13</v>
      </c>
      <c r="P26" s="65">
        <f>VLOOKUP($A26,'Return Data'!$B$7:$R$2292,15,0)</f>
        <v>15.1356</v>
      </c>
      <c r="Q26" s="66">
        <f t="shared" si="7"/>
        <v>15</v>
      </c>
      <c r="R26" s="65">
        <f>VLOOKUP($A26,'Return Data'!$B$7:$R$2292,16,0)</f>
        <v>15.4742</v>
      </c>
      <c r="S26" s="67">
        <f t="shared" si="5"/>
        <v>15</v>
      </c>
    </row>
    <row r="27" spans="1:19" x14ac:dyDescent="0.3">
      <c r="A27" s="63" t="s">
        <v>930</v>
      </c>
      <c r="B27" s="64">
        <f>VLOOKUP($A27,'Return Data'!$B$7:$R$2292,3,0)</f>
        <v>44530</v>
      </c>
      <c r="C27" s="65">
        <f>VLOOKUP($A27,'Return Data'!$B$7:$R$2292,4,0)</f>
        <v>799.20100000000002</v>
      </c>
      <c r="D27" s="65">
        <f>VLOOKUP($A27,'Return Data'!$B$7:$R$2292,10,0)</f>
        <v>0.40589999999999998</v>
      </c>
      <c r="E27" s="66">
        <f t="shared" si="0"/>
        <v>24</v>
      </c>
      <c r="F27" s="65">
        <f>VLOOKUP($A27,'Return Data'!$B$7:$R$2292,11,0)</f>
        <v>13.796799999999999</v>
      </c>
      <c r="G27" s="66">
        <f t="shared" si="1"/>
        <v>15</v>
      </c>
      <c r="H27" s="65">
        <f>VLOOKUP($A27,'Return Data'!$B$7:$R$2292,12,0)</f>
        <v>20.39</v>
      </c>
      <c r="I27" s="66">
        <f t="shared" si="2"/>
        <v>21</v>
      </c>
      <c r="J27" s="65">
        <f>VLOOKUP($A27,'Return Data'!$B$7:$R$2292,13,0)</f>
        <v>39.242800000000003</v>
      </c>
      <c r="K27" s="66">
        <f t="shared" si="3"/>
        <v>18</v>
      </c>
      <c r="L27" s="65">
        <f>VLOOKUP($A27,'Return Data'!$B$7:$R$2292,17,0)</f>
        <v>21.592700000000001</v>
      </c>
      <c r="M27" s="66">
        <f t="shared" si="4"/>
        <v>19</v>
      </c>
      <c r="N27" s="65">
        <f>VLOOKUP($A27,'Return Data'!$B$7:$R$2292,14,0)</f>
        <v>16.3934</v>
      </c>
      <c r="O27" s="66">
        <f t="shared" si="6"/>
        <v>19</v>
      </c>
      <c r="P27" s="65">
        <f>VLOOKUP($A27,'Return Data'!$B$7:$R$2292,15,0)</f>
        <v>12.494199999999999</v>
      </c>
      <c r="Q27" s="66">
        <f t="shared" si="7"/>
        <v>22</v>
      </c>
      <c r="R27" s="65">
        <f>VLOOKUP($A27,'Return Data'!$B$7:$R$2292,16,0)</f>
        <v>18.227699999999999</v>
      </c>
      <c r="S27" s="67">
        <f t="shared" si="5"/>
        <v>9</v>
      </c>
    </row>
    <row r="28" spans="1:19" x14ac:dyDescent="0.3">
      <c r="A28" s="63" t="s">
        <v>932</v>
      </c>
      <c r="B28" s="64">
        <f>VLOOKUP($A28,'Return Data'!$B$7:$R$2292,3,0)</f>
        <v>44530</v>
      </c>
      <c r="C28" s="65">
        <f>VLOOKUP($A28,'Return Data'!$B$7:$R$2292,4,0)</f>
        <v>178.17</v>
      </c>
      <c r="D28" s="65">
        <f>VLOOKUP($A28,'Return Data'!$B$7:$R$2292,10,0)</f>
        <v>3.1435</v>
      </c>
      <c r="E28" s="66">
        <f t="shared" si="0"/>
        <v>13</v>
      </c>
      <c r="F28" s="65">
        <f>VLOOKUP($A28,'Return Data'!$B$7:$R$2292,11,0)</f>
        <v>15.9659</v>
      </c>
      <c r="G28" s="66">
        <f t="shared" si="1"/>
        <v>13</v>
      </c>
      <c r="H28" s="65">
        <f>VLOOKUP($A28,'Return Data'!$B$7:$R$2292,12,0)</f>
        <v>25.383500000000002</v>
      </c>
      <c r="I28" s="66">
        <f t="shared" si="2"/>
        <v>10</v>
      </c>
      <c r="J28" s="65">
        <f>VLOOKUP($A28,'Return Data'!$B$7:$R$2292,13,0)</f>
        <v>43.766599999999997</v>
      </c>
      <c r="K28" s="66">
        <f t="shared" si="3"/>
        <v>13</v>
      </c>
      <c r="L28" s="65">
        <f>VLOOKUP($A28,'Return Data'!$B$7:$R$2292,17,0)</f>
        <v>29.1492</v>
      </c>
      <c r="M28" s="66">
        <f t="shared" si="4"/>
        <v>5</v>
      </c>
      <c r="N28" s="65">
        <f>VLOOKUP($A28,'Return Data'!$B$7:$R$2292,14,0)</f>
        <v>21.056100000000001</v>
      </c>
      <c r="O28" s="66">
        <f t="shared" si="6"/>
        <v>4</v>
      </c>
      <c r="P28" s="65">
        <f>VLOOKUP($A28,'Return Data'!$B$7:$R$2292,15,0)</f>
        <v>17.8264</v>
      </c>
      <c r="Q28" s="66">
        <f t="shared" si="7"/>
        <v>3</v>
      </c>
      <c r="R28" s="65">
        <f>VLOOKUP($A28,'Return Data'!$B$7:$R$2292,16,0)</f>
        <v>24.679200000000002</v>
      </c>
      <c r="S28" s="67">
        <f t="shared" si="5"/>
        <v>5</v>
      </c>
    </row>
    <row r="29" spans="1:19" x14ac:dyDescent="0.3">
      <c r="A29" s="63" t="s">
        <v>934</v>
      </c>
      <c r="B29" s="64">
        <f>VLOOKUP($A29,'Return Data'!$B$7:$R$2292,3,0)</f>
        <v>44530</v>
      </c>
      <c r="C29" s="65">
        <f>VLOOKUP($A29,'Return Data'!$B$7:$R$2292,4,0)</f>
        <v>65.706800000000001</v>
      </c>
      <c r="D29" s="65">
        <f>VLOOKUP($A29,'Return Data'!$B$7:$R$2292,10,0)</f>
        <v>7.5534999999999997</v>
      </c>
      <c r="E29" s="66">
        <f t="shared" si="0"/>
        <v>2</v>
      </c>
      <c r="F29" s="65">
        <f>VLOOKUP($A29,'Return Data'!$B$7:$R$2292,11,0)</f>
        <v>13.737</v>
      </c>
      <c r="G29" s="66">
        <f t="shared" si="1"/>
        <v>17</v>
      </c>
      <c r="H29" s="65">
        <f>VLOOKUP($A29,'Return Data'!$B$7:$R$2292,12,0)</f>
        <v>34.182000000000002</v>
      </c>
      <c r="I29" s="66">
        <f t="shared" si="2"/>
        <v>1</v>
      </c>
      <c r="J29" s="65">
        <f>VLOOKUP($A29,'Return Data'!$B$7:$R$2292,13,0)</f>
        <v>50.877000000000002</v>
      </c>
      <c r="K29" s="66">
        <f t="shared" si="3"/>
        <v>3</v>
      </c>
      <c r="L29" s="65">
        <f>VLOOKUP($A29,'Return Data'!$B$7:$R$2292,17,0)</f>
        <v>30.602399999999999</v>
      </c>
      <c r="M29" s="66">
        <f t="shared" si="4"/>
        <v>2</v>
      </c>
      <c r="N29" s="65">
        <f>VLOOKUP($A29,'Return Data'!$B$7:$R$2292,14,0)</f>
        <v>21.663799999999998</v>
      </c>
      <c r="O29" s="66">
        <f t="shared" si="6"/>
        <v>3</v>
      </c>
      <c r="P29" s="65">
        <f>VLOOKUP($A29,'Return Data'!$B$7:$R$2292,15,0)</f>
        <v>16.562799999999999</v>
      </c>
      <c r="Q29" s="66">
        <f t="shared" si="7"/>
        <v>7</v>
      </c>
      <c r="R29" s="65">
        <f>VLOOKUP($A29,'Return Data'!$B$7:$R$2292,16,0)</f>
        <v>13.390599999999999</v>
      </c>
      <c r="S29" s="67">
        <f t="shared" si="5"/>
        <v>19</v>
      </c>
    </row>
    <row r="30" spans="1:19" x14ac:dyDescent="0.3">
      <c r="A30" s="63" t="s">
        <v>1899</v>
      </c>
      <c r="B30" s="64">
        <f>VLOOKUP($A30,'Return Data'!$B$7:$R$2292,3,0)</f>
        <v>44530</v>
      </c>
      <c r="C30" s="65">
        <f>VLOOKUP($A30,'Return Data'!$B$7:$R$2292,4,0)</f>
        <v>529.04699441133096</v>
      </c>
      <c r="D30" s="65">
        <f>VLOOKUP($A30,'Return Data'!$B$7:$R$2292,10,0)</f>
        <v>5.0091999999999999</v>
      </c>
      <c r="E30" s="66">
        <f t="shared" si="0"/>
        <v>7</v>
      </c>
      <c r="F30" s="65">
        <f>VLOOKUP($A30,'Return Data'!$B$7:$R$2292,11,0)</f>
        <v>13.613899999999999</v>
      </c>
      <c r="G30" s="66">
        <f t="shared" si="1"/>
        <v>18</v>
      </c>
      <c r="H30" s="65">
        <f>VLOOKUP($A30,'Return Data'!$B$7:$R$2292,12,0)</f>
        <v>25.180199999999999</v>
      </c>
      <c r="I30" s="66">
        <f t="shared" si="2"/>
        <v>12</v>
      </c>
      <c r="J30" s="65">
        <f>VLOOKUP($A30,'Return Data'!$B$7:$R$2292,13,0)</f>
        <v>46.008899999999997</v>
      </c>
      <c r="K30" s="66">
        <f t="shared" si="3"/>
        <v>9</v>
      </c>
      <c r="L30" s="65">
        <f>VLOOKUP($A30,'Return Data'!$B$7:$R$2292,17,0)</f>
        <v>25.607600000000001</v>
      </c>
      <c r="M30" s="66">
        <f t="shared" si="4"/>
        <v>7</v>
      </c>
      <c r="N30" s="65">
        <f>VLOOKUP($A30,'Return Data'!$B$7:$R$2292,14,0)</f>
        <v>19.5383</v>
      </c>
      <c r="O30" s="66">
        <f t="shared" si="6"/>
        <v>8</v>
      </c>
      <c r="P30" s="65">
        <f>VLOOKUP($A30,'Return Data'!$B$7:$R$2292,15,0)</f>
        <v>16.8748</v>
      </c>
      <c r="Q30" s="66">
        <f t="shared" si="7"/>
        <v>6</v>
      </c>
      <c r="R30" s="65">
        <f>VLOOKUP($A30,'Return Data'!$B$7:$R$2292,16,0)</f>
        <v>14.789099999999999</v>
      </c>
      <c r="S30" s="67">
        <f t="shared" si="5"/>
        <v>16</v>
      </c>
    </row>
    <row r="31" spans="1:19" x14ac:dyDescent="0.3">
      <c r="A31" s="63" t="s">
        <v>936</v>
      </c>
      <c r="B31" s="64">
        <f>VLOOKUP($A31,'Return Data'!$B$7:$R$2292,3,0)</f>
        <v>44530</v>
      </c>
      <c r="C31" s="65">
        <f>VLOOKUP($A31,'Return Data'!$B$7:$R$2292,4,0)</f>
        <v>54.462400000000002</v>
      </c>
      <c r="D31" s="65">
        <f>VLOOKUP($A31,'Return Data'!$B$7:$R$2292,10,0)</f>
        <v>2.7040000000000002</v>
      </c>
      <c r="E31" s="66">
        <f t="shared" si="0"/>
        <v>14</v>
      </c>
      <c r="F31" s="65">
        <f>VLOOKUP($A31,'Return Data'!$B$7:$R$2292,11,0)</f>
        <v>20.040800000000001</v>
      </c>
      <c r="G31" s="66">
        <f t="shared" si="1"/>
        <v>3</v>
      </c>
      <c r="H31" s="65">
        <f>VLOOKUP($A31,'Return Data'!$B$7:$R$2292,12,0)</f>
        <v>24.997800000000002</v>
      </c>
      <c r="I31" s="66">
        <f t="shared" si="2"/>
        <v>13</v>
      </c>
      <c r="J31" s="65">
        <f>VLOOKUP($A31,'Return Data'!$B$7:$R$2292,13,0)</f>
        <v>45.692700000000002</v>
      </c>
      <c r="K31" s="66">
        <f t="shared" si="3"/>
        <v>11</v>
      </c>
      <c r="L31" s="65">
        <f>VLOOKUP($A31,'Return Data'!$B$7:$R$2292,17,0)</f>
        <v>21.3855</v>
      </c>
      <c r="M31" s="66">
        <f t="shared" si="4"/>
        <v>21</v>
      </c>
      <c r="N31" s="65">
        <f>VLOOKUP($A31,'Return Data'!$B$7:$R$2292,14,0)</f>
        <v>18.220300000000002</v>
      </c>
      <c r="O31" s="66">
        <f t="shared" si="6"/>
        <v>16</v>
      </c>
      <c r="P31" s="65">
        <f>VLOOKUP($A31,'Return Data'!$B$7:$R$2292,15,0)</f>
        <v>17.488299999999999</v>
      </c>
      <c r="Q31" s="66">
        <f t="shared" si="7"/>
        <v>5</v>
      </c>
      <c r="R31" s="65">
        <f>VLOOKUP($A31,'Return Data'!$B$7:$R$2292,16,0)</f>
        <v>12.1623</v>
      </c>
      <c r="S31" s="67">
        <f t="shared" si="5"/>
        <v>25</v>
      </c>
    </row>
    <row r="32" spans="1:19" x14ac:dyDescent="0.3">
      <c r="A32" s="63" t="s">
        <v>938</v>
      </c>
      <c r="B32" s="64">
        <f>VLOOKUP($A32,'Return Data'!$B$7:$R$2292,3,0)</f>
        <v>44530</v>
      </c>
      <c r="C32" s="65">
        <f>VLOOKUP($A32,'Return Data'!$B$7:$R$2292,4,0)</f>
        <v>321.5915</v>
      </c>
      <c r="D32" s="65">
        <f>VLOOKUP($A32,'Return Data'!$B$7:$R$2292,10,0)</f>
        <v>0.20449999999999999</v>
      </c>
      <c r="E32" s="66">
        <f t="shared" si="0"/>
        <v>25</v>
      </c>
      <c r="F32" s="65">
        <f>VLOOKUP($A32,'Return Data'!$B$7:$R$2292,11,0)</f>
        <v>10.7997</v>
      </c>
      <c r="G32" s="66">
        <f t="shared" si="1"/>
        <v>24</v>
      </c>
      <c r="H32" s="65">
        <f>VLOOKUP($A32,'Return Data'!$B$7:$R$2292,12,0)</f>
        <v>15.9961</v>
      </c>
      <c r="I32" s="66">
        <f t="shared" si="2"/>
        <v>27</v>
      </c>
      <c r="J32" s="65">
        <f>VLOOKUP($A32,'Return Data'!$B$7:$R$2292,13,0)</f>
        <v>33.660699999999999</v>
      </c>
      <c r="K32" s="66">
        <f t="shared" si="3"/>
        <v>24</v>
      </c>
      <c r="L32" s="65">
        <f>VLOOKUP($A32,'Return Data'!$B$7:$R$2292,17,0)</f>
        <v>21.546099999999999</v>
      </c>
      <c r="M32" s="66">
        <f t="shared" si="4"/>
        <v>20</v>
      </c>
      <c r="N32" s="65">
        <f>VLOOKUP($A32,'Return Data'!$B$7:$R$2292,14,0)</f>
        <v>18.735600000000002</v>
      </c>
      <c r="O32" s="66">
        <f t="shared" si="6"/>
        <v>12</v>
      </c>
      <c r="P32" s="65">
        <f>VLOOKUP($A32,'Return Data'!$B$7:$R$2292,15,0)</f>
        <v>15.276199999999999</v>
      </c>
      <c r="Q32" s="66">
        <f t="shared" si="7"/>
        <v>14</v>
      </c>
      <c r="R32" s="65">
        <f>VLOOKUP($A32,'Return Data'!$B$7:$R$2292,16,0)</f>
        <v>12.8163</v>
      </c>
      <c r="S32" s="67">
        <f t="shared" si="5"/>
        <v>21</v>
      </c>
    </row>
    <row r="33" spans="1:19" x14ac:dyDescent="0.3">
      <c r="A33" s="63" t="s">
        <v>941</v>
      </c>
      <c r="B33" s="64">
        <f>VLOOKUP($A33,'Return Data'!$B$7:$R$2292,3,0)</f>
        <v>44530</v>
      </c>
      <c r="C33" s="65">
        <f>VLOOKUP($A33,'Return Data'!$B$7:$R$2292,4,0)</f>
        <v>16.760000000000002</v>
      </c>
      <c r="D33" s="65">
        <f>VLOOKUP($A33,'Return Data'!$B$7:$R$2292,10,0)</f>
        <v>6.0758999999999999</v>
      </c>
      <c r="E33" s="66">
        <f t="shared" si="0"/>
        <v>3</v>
      </c>
      <c r="F33" s="65">
        <f>VLOOKUP($A33,'Return Data'!$B$7:$R$2292,11,0)</f>
        <v>23.416799999999999</v>
      </c>
      <c r="G33" s="66">
        <f t="shared" si="1"/>
        <v>1</v>
      </c>
      <c r="H33" s="65">
        <f>VLOOKUP($A33,'Return Data'!$B$7:$R$2292,12,0)</f>
        <v>29.321000000000002</v>
      </c>
      <c r="I33" s="66">
        <f t="shared" si="2"/>
        <v>3</v>
      </c>
      <c r="J33" s="65">
        <f>VLOOKUP($A33,'Return Data'!$B$7:$R$2292,13,0)</f>
        <v>43.616100000000003</v>
      </c>
      <c r="K33" s="66">
        <f t="shared" si="3"/>
        <v>14</v>
      </c>
      <c r="L33" s="65"/>
      <c r="M33" s="66"/>
      <c r="N33" s="65"/>
      <c r="O33" s="66"/>
      <c r="P33" s="65"/>
      <c r="Q33" s="66"/>
      <c r="R33" s="65">
        <f>VLOOKUP($A33,'Return Data'!$B$7:$R$2292,16,0)</f>
        <v>29.691199999999998</v>
      </c>
      <c r="S33" s="67">
        <f t="shared" si="5"/>
        <v>2</v>
      </c>
    </row>
    <row r="34" spans="1:19" x14ac:dyDescent="0.3">
      <c r="A34" s="63" t="s">
        <v>943</v>
      </c>
      <c r="B34" s="64">
        <f>VLOOKUP($A34,'Return Data'!$B$7:$R$2292,3,0)</f>
        <v>44530</v>
      </c>
      <c r="C34" s="65">
        <f>VLOOKUP($A34,'Return Data'!$B$7:$R$2292,4,0)</f>
        <v>193.47640000000001</v>
      </c>
      <c r="D34" s="65">
        <f>VLOOKUP($A34,'Return Data'!$B$7:$R$2292,10,0)</f>
        <v>1.1981999999999999</v>
      </c>
      <c r="E34" s="66">
        <f t="shared" si="0"/>
        <v>20</v>
      </c>
      <c r="F34" s="65">
        <f>VLOOKUP($A34,'Return Data'!$B$7:$R$2292,11,0)</f>
        <v>12.2105</v>
      </c>
      <c r="G34" s="66">
        <f t="shared" si="1"/>
        <v>22</v>
      </c>
      <c r="H34" s="65">
        <f>VLOOKUP($A34,'Return Data'!$B$7:$R$2292,12,0)</f>
        <v>23.633700000000001</v>
      </c>
      <c r="I34" s="66">
        <f t="shared" si="2"/>
        <v>19</v>
      </c>
      <c r="J34" s="65">
        <f>VLOOKUP($A34,'Return Data'!$B$7:$R$2292,13,0)</f>
        <v>48.343699999999998</v>
      </c>
      <c r="K34" s="66">
        <f t="shared" si="3"/>
        <v>7</v>
      </c>
      <c r="L34" s="65">
        <f>VLOOKUP($A34,'Return Data'!$B$7:$R$2292,17,0)</f>
        <v>25.5639</v>
      </c>
      <c r="M34" s="66">
        <f t="shared" si="4"/>
        <v>8</v>
      </c>
      <c r="N34" s="65">
        <f>VLOOKUP($A34,'Return Data'!$B$7:$R$2292,14,0)</f>
        <v>16.915800000000001</v>
      </c>
      <c r="O34" s="66">
        <f t="shared" si="6"/>
        <v>17</v>
      </c>
      <c r="P34" s="65">
        <f>VLOOKUP($A34,'Return Data'!$B$7:$R$2292,15,0)</f>
        <v>14.382400000000001</v>
      </c>
      <c r="Q34" s="66">
        <f t="shared" si="7"/>
        <v>17</v>
      </c>
      <c r="R34" s="65">
        <f>VLOOKUP($A34,'Return Data'!$B$7:$R$2292,16,0)</f>
        <v>12.700699999999999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2.8917370370370374</v>
      </c>
      <c r="E36" s="74"/>
      <c r="F36" s="75">
        <f>AVERAGE(F8:F34)</f>
        <v>15.261522222222222</v>
      </c>
      <c r="G36" s="74"/>
      <c r="H36" s="75">
        <f>AVERAGE(H8:H34)</f>
        <v>24.112570370370367</v>
      </c>
      <c r="I36" s="74"/>
      <c r="J36" s="75">
        <f>AVERAGE(J8:J34)</f>
        <v>42.526903703703688</v>
      </c>
      <c r="K36" s="74"/>
      <c r="L36" s="75">
        <f>AVERAGE(L8:L34)</f>
        <v>24.487083333333331</v>
      </c>
      <c r="M36" s="74"/>
      <c r="N36" s="75">
        <f>AVERAGE(N8:N34)</f>
        <v>18.859399999999997</v>
      </c>
      <c r="O36" s="74"/>
      <c r="P36" s="75">
        <f>AVERAGE(P8:P34)</f>
        <v>15.914163636363638</v>
      </c>
      <c r="Q36" s="74"/>
      <c r="R36" s="75">
        <f>AVERAGE(R8:R34)</f>
        <v>17.564937037037037</v>
      </c>
      <c r="S36" s="76"/>
    </row>
    <row r="37" spans="1:19" x14ac:dyDescent="0.3">
      <c r="A37" s="73" t="s">
        <v>28</v>
      </c>
      <c r="B37" s="74"/>
      <c r="C37" s="74"/>
      <c r="D37" s="75">
        <f>MIN(D8:D34)</f>
        <v>-2.2825000000000002</v>
      </c>
      <c r="E37" s="74"/>
      <c r="F37" s="75">
        <f>MIN(F8:F34)</f>
        <v>8.3861000000000008</v>
      </c>
      <c r="G37" s="74"/>
      <c r="H37" s="75">
        <f>MIN(H8:H34)</f>
        <v>15.9961</v>
      </c>
      <c r="I37" s="74"/>
      <c r="J37" s="75">
        <f>MIN(J8:J34)</f>
        <v>32.936799999999998</v>
      </c>
      <c r="K37" s="74"/>
      <c r="L37" s="75">
        <f>MIN(L8:L34)</f>
        <v>18.898700000000002</v>
      </c>
      <c r="M37" s="74"/>
      <c r="N37" s="75">
        <f>MIN(N8:N34)</f>
        <v>15.025600000000001</v>
      </c>
      <c r="O37" s="74"/>
      <c r="P37" s="75">
        <f>MIN(P8:P34)</f>
        <v>12.494199999999999</v>
      </c>
      <c r="Q37" s="74"/>
      <c r="R37" s="75">
        <f>MIN(R8:R34)</f>
        <v>11.9428</v>
      </c>
      <c r="S37" s="76"/>
    </row>
    <row r="38" spans="1:19" ht="15" thickBot="1" x14ac:dyDescent="0.35">
      <c r="A38" s="77" t="s">
        <v>29</v>
      </c>
      <c r="B38" s="78"/>
      <c r="C38" s="78"/>
      <c r="D38" s="79">
        <f>MAX(D8:D34)</f>
        <v>7.5629</v>
      </c>
      <c r="E38" s="78"/>
      <c r="F38" s="79">
        <f>MAX(F8:F34)</f>
        <v>23.416799999999999</v>
      </c>
      <c r="G38" s="78"/>
      <c r="H38" s="79">
        <f>MAX(H8:H34)</f>
        <v>34.182000000000002</v>
      </c>
      <c r="I38" s="78"/>
      <c r="J38" s="79">
        <f>MAX(J8:J34)</f>
        <v>51.4938</v>
      </c>
      <c r="K38" s="78"/>
      <c r="L38" s="79">
        <f>MAX(L8:L34)</f>
        <v>32.806399999999996</v>
      </c>
      <c r="M38" s="78"/>
      <c r="N38" s="79">
        <f>MAX(N8:N34)</f>
        <v>24.650300000000001</v>
      </c>
      <c r="O38" s="78"/>
      <c r="P38" s="79">
        <f>MAX(P8:P34)</f>
        <v>21.133099999999999</v>
      </c>
      <c r="Q38" s="78"/>
      <c r="R38" s="79">
        <f>MAX(R8:R34)</f>
        <v>30.073799999999999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44530</v>
      </c>
      <c r="C8" s="65">
        <f>VLOOKUP($A8,'Return Data'!$B$7:$R$2292,4,0)</f>
        <v>54.73</v>
      </c>
      <c r="D8" s="65">
        <f>VLOOKUP($A8,'Return Data'!$B$7:$R$2292,10,0)</f>
        <v>0.75480000000000003</v>
      </c>
      <c r="E8" s="66">
        <f t="shared" ref="E8:E39" si="0">RANK(D8,D$8:D$66,0)</f>
        <v>52</v>
      </c>
      <c r="F8" s="65">
        <f>VLOOKUP($A8,'Return Data'!$B$7:$R$2292,11,0)</f>
        <v>5.7584999999999997</v>
      </c>
      <c r="G8" s="66">
        <f>RANK(F8,F$8:F$66,0)</f>
        <v>57</v>
      </c>
      <c r="H8" s="65">
        <f>VLOOKUP($A8,'Return Data'!$B$7:$R$2292,12,0)</f>
        <v>7.9912999999999998</v>
      </c>
      <c r="I8" s="66">
        <f>RANK(H8,H$8:H$66,0)</f>
        <v>59</v>
      </c>
      <c r="J8" s="65">
        <f>VLOOKUP($A8,'Return Data'!$B$7:$R$2292,13,0)</f>
        <v>20.417999999999999</v>
      </c>
      <c r="K8" s="66">
        <f>RANK(J8,J$8:J$66,0)</f>
        <v>59</v>
      </c>
      <c r="L8" s="65">
        <f>VLOOKUP($A8,'Return Data'!$B$7:$R$2292,17,0)</f>
        <v>13.2149</v>
      </c>
      <c r="M8" s="66">
        <f>RANK(L8,L$8:L$66,0)</f>
        <v>59</v>
      </c>
      <c r="N8" s="65">
        <f>VLOOKUP($A8,'Return Data'!$B$7:$R$2292,14,0)</f>
        <v>10.712</v>
      </c>
      <c r="O8" s="66">
        <f>RANK(N8,N$8:N$66,0)</f>
        <v>56</v>
      </c>
      <c r="P8" s="65">
        <f>VLOOKUP($A8,'Return Data'!$B$7:$R$2292,15,0)</f>
        <v>13.133800000000001</v>
      </c>
      <c r="Q8" s="66">
        <f>RANK(P8,P$8:P$66,0)</f>
        <v>39</v>
      </c>
      <c r="R8" s="65">
        <f>VLOOKUP($A8,'Return Data'!$B$7:$R$2292,16,0)</f>
        <v>15.212899999999999</v>
      </c>
      <c r="S8" s="67">
        <f>RANK(R8,R$8:R$66,0)</f>
        <v>37</v>
      </c>
    </row>
    <row r="9" spans="1:20" x14ac:dyDescent="0.3">
      <c r="A9" s="63" t="s">
        <v>164</v>
      </c>
      <c r="B9" s="64">
        <f>VLOOKUP($A9,'Return Data'!$B$7:$R$2292,3,0)</f>
        <v>44530</v>
      </c>
      <c r="C9" s="65">
        <f>VLOOKUP($A9,'Return Data'!$B$7:$R$2292,4,0)</f>
        <v>45.03</v>
      </c>
      <c r="D9" s="65">
        <f>VLOOKUP($A9,'Return Data'!$B$7:$R$2292,10,0)</f>
        <v>0.9415</v>
      </c>
      <c r="E9" s="66">
        <f t="shared" si="0"/>
        <v>48</v>
      </c>
      <c r="F9" s="65">
        <f>VLOOKUP($A9,'Return Data'!$B$7:$R$2292,11,0)</f>
        <v>6.3030999999999997</v>
      </c>
      <c r="G9" s="66">
        <f t="shared" ref="G9:G66" si="1">RANK(F9,F$8:F$66,0)</f>
        <v>56</v>
      </c>
      <c r="H9" s="65">
        <f>VLOOKUP($A9,'Return Data'!$B$7:$R$2292,12,0)</f>
        <v>8.8995999999999995</v>
      </c>
      <c r="I9" s="66">
        <f t="shared" ref="I9:I66" si="2">RANK(H9,H$8:H$66,0)</f>
        <v>58</v>
      </c>
      <c r="J9" s="65">
        <f>VLOOKUP($A9,'Return Data'!$B$7:$R$2292,13,0)</f>
        <v>21.276599999999998</v>
      </c>
      <c r="K9" s="66">
        <f t="shared" ref="K9:K66" si="3">RANK(J9,J$8:J$66,0)</f>
        <v>58</v>
      </c>
      <c r="L9" s="65">
        <f>VLOOKUP($A9,'Return Data'!$B$7:$R$2292,17,0)</f>
        <v>14.3368</v>
      </c>
      <c r="M9" s="66">
        <f t="shared" ref="M9:M66" si="4">RANK(L9,L$8:L$66,0)</f>
        <v>58</v>
      </c>
      <c r="N9" s="65">
        <f>VLOOKUP($A9,'Return Data'!$B$7:$R$2292,14,0)</f>
        <v>11.8393</v>
      </c>
      <c r="O9" s="66">
        <f t="shared" ref="O9:O66" si="5">RANK(N9,N$8:N$66,0)</f>
        <v>55</v>
      </c>
      <c r="P9" s="65">
        <f>VLOOKUP($A9,'Return Data'!$B$7:$R$2292,15,0)</f>
        <v>14.047599999999999</v>
      </c>
      <c r="Q9" s="66">
        <f t="shared" ref="Q9:Q66" si="6">RANK(P9,P$8:P$66,0)</f>
        <v>37</v>
      </c>
      <c r="R9" s="65">
        <f>VLOOKUP($A9,'Return Data'!$B$7:$R$2292,16,0)</f>
        <v>16.017499999999998</v>
      </c>
      <c r="S9" s="67">
        <f t="shared" ref="S9:S66" si="7">RANK(R9,R$8:R$66,0)</f>
        <v>30</v>
      </c>
    </row>
    <row r="10" spans="1:20" x14ac:dyDescent="0.3">
      <c r="A10" s="63" t="s">
        <v>165</v>
      </c>
      <c r="B10" s="64">
        <f>VLOOKUP($A10,'Return Data'!$B$7:$R$2292,3,0)</f>
        <v>44530</v>
      </c>
      <c r="C10" s="65">
        <f>VLOOKUP($A10,'Return Data'!$B$7:$R$2292,4,0)</f>
        <v>80.810400000000001</v>
      </c>
      <c r="D10" s="65">
        <f>VLOOKUP($A10,'Return Data'!$B$7:$R$2292,10,0)</f>
        <v>0.95679999999999998</v>
      </c>
      <c r="E10" s="66">
        <f t="shared" si="0"/>
        <v>47</v>
      </c>
      <c r="F10" s="65">
        <f>VLOOKUP($A10,'Return Data'!$B$7:$R$2292,11,0)</f>
        <v>15.6942</v>
      </c>
      <c r="G10" s="66">
        <f t="shared" si="1"/>
        <v>22</v>
      </c>
      <c r="H10" s="65">
        <f>VLOOKUP($A10,'Return Data'!$B$7:$R$2292,12,0)</f>
        <v>22.829699999999999</v>
      </c>
      <c r="I10" s="66">
        <f t="shared" si="2"/>
        <v>29</v>
      </c>
      <c r="J10" s="65">
        <f>VLOOKUP($A10,'Return Data'!$B$7:$R$2292,13,0)</f>
        <v>34.157899999999998</v>
      </c>
      <c r="K10" s="66">
        <f t="shared" si="3"/>
        <v>48</v>
      </c>
      <c r="L10" s="65">
        <f>VLOOKUP($A10,'Return Data'!$B$7:$R$2292,17,0)</f>
        <v>23.9695</v>
      </c>
      <c r="M10" s="66">
        <f t="shared" si="4"/>
        <v>33</v>
      </c>
      <c r="N10" s="65">
        <f>VLOOKUP($A10,'Return Data'!$B$7:$R$2292,14,0)</f>
        <v>21.043099999999999</v>
      </c>
      <c r="O10" s="66">
        <f t="shared" si="5"/>
        <v>24</v>
      </c>
      <c r="P10" s="65">
        <f>VLOOKUP($A10,'Return Data'!$B$7:$R$2292,15,0)</f>
        <v>19.7546</v>
      </c>
      <c r="Q10" s="66">
        <f t="shared" si="6"/>
        <v>7</v>
      </c>
      <c r="R10" s="65">
        <f>VLOOKUP($A10,'Return Data'!$B$7:$R$2292,16,0)</f>
        <v>20.862100000000002</v>
      </c>
      <c r="S10" s="67">
        <f t="shared" si="7"/>
        <v>7</v>
      </c>
    </row>
    <row r="11" spans="1:20" x14ac:dyDescent="0.3">
      <c r="A11" s="63" t="s">
        <v>166</v>
      </c>
      <c r="B11" s="64">
        <f>VLOOKUP($A11,'Return Data'!$B$7:$R$2292,3,0)</f>
        <v>44530</v>
      </c>
      <c r="C11" s="65">
        <f>VLOOKUP($A11,'Return Data'!$B$7:$R$2292,4,0)</f>
        <v>77.209999999999994</v>
      </c>
      <c r="D11" s="65">
        <f>VLOOKUP($A11,'Return Data'!$B$7:$R$2292,10,0)</f>
        <v>3.4986999999999999</v>
      </c>
      <c r="E11" s="66">
        <f t="shared" si="0"/>
        <v>26</v>
      </c>
      <c r="F11" s="65">
        <f>VLOOKUP($A11,'Return Data'!$B$7:$R$2292,11,0)</f>
        <v>18.894400000000001</v>
      </c>
      <c r="G11" s="66">
        <f t="shared" si="1"/>
        <v>12</v>
      </c>
      <c r="H11" s="65">
        <f>VLOOKUP($A11,'Return Data'!$B$7:$R$2292,12,0)</f>
        <v>26.927499999999998</v>
      </c>
      <c r="I11" s="66">
        <f t="shared" si="2"/>
        <v>17</v>
      </c>
      <c r="J11" s="65">
        <f>VLOOKUP($A11,'Return Data'!$B$7:$R$2292,13,0)</f>
        <v>43.167099999999998</v>
      </c>
      <c r="K11" s="66">
        <f t="shared" si="3"/>
        <v>25</v>
      </c>
      <c r="L11" s="65">
        <f>VLOOKUP($A11,'Return Data'!$B$7:$R$2292,17,0)</f>
        <v>27.023399999999999</v>
      </c>
      <c r="M11" s="66">
        <f t="shared" si="4"/>
        <v>22</v>
      </c>
      <c r="N11" s="65">
        <f>VLOOKUP($A11,'Return Data'!$B$7:$R$2292,14,0)</f>
        <v>19.5289</v>
      </c>
      <c r="O11" s="66">
        <f t="shared" si="5"/>
        <v>30</v>
      </c>
      <c r="P11" s="65">
        <f>VLOOKUP($A11,'Return Data'!$B$7:$R$2292,15,0)</f>
        <v>14.6629</v>
      </c>
      <c r="Q11" s="66">
        <f t="shared" si="6"/>
        <v>32</v>
      </c>
      <c r="R11" s="65">
        <f>VLOOKUP($A11,'Return Data'!$B$7:$R$2292,16,0)</f>
        <v>10.179600000000001</v>
      </c>
      <c r="S11" s="67">
        <f t="shared" si="7"/>
        <v>58</v>
      </c>
    </row>
    <row r="12" spans="1:20" x14ac:dyDescent="0.3">
      <c r="A12" s="63" t="s">
        <v>167</v>
      </c>
      <c r="B12" s="64">
        <f>VLOOKUP($A12,'Return Data'!$B$7:$R$2292,3,0)</f>
        <v>44530</v>
      </c>
      <c r="C12" s="65">
        <f>VLOOKUP($A12,'Return Data'!$B$7:$R$2292,4,0)</f>
        <v>63.988999999999997</v>
      </c>
      <c r="D12" s="65">
        <f>VLOOKUP($A12,'Return Data'!$B$7:$R$2292,10,0)</f>
        <v>2.3955000000000002</v>
      </c>
      <c r="E12" s="66">
        <f t="shared" si="0"/>
        <v>34</v>
      </c>
      <c r="F12" s="65">
        <f>VLOOKUP($A12,'Return Data'!$B$7:$R$2292,11,0)</f>
        <v>12.646800000000001</v>
      </c>
      <c r="G12" s="66">
        <f t="shared" si="1"/>
        <v>45</v>
      </c>
      <c r="H12" s="65">
        <f>VLOOKUP($A12,'Return Data'!$B$7:$R$2292,12,0)</f>
        <v>18.200500000000002</v>
      </c>
      <c r="I12" s="66">
        <f t="shared" si="2"/>
        <v>50</v>
      </c>
      <c r="J12" s="65">
        <f>VLOOKUP($A12,'Return Data'!$B$7:$R$2292,13,0)</f>
        <v>32.3919</v>
      </c>
      <c r="K12" s="66">
        <f t="shared" si="3"/>
        <v>51</v>
      </c>
      <c r="L12" s="65">
        <f>VLOOKUP($A12,'Return Data'!$B$7:$R$2292,17,0)</f>
        <v>22.035399999999999</v>
      </c>
      <c r="M12" s="66">
        <f t="shared" si="4"/>
        <v>40</v>
      </c>
      <c r="N12" s="65">
        <f>VLOOKUP($A12,'Return Data'!$B$7:$R$2292,14,0)</f>
        <v>19.865500000000001</v>
      </c>
      <c r="O12" s="66">
        <f t="shared" si="5"/>
        <v>29</v>
      </c>
      <c r="P12" s="65">
        <f>VLOOKUP($A12,'Return Data'!$B$7:$R$2292,15,0)</f>
        <v>16.656400000000001</v>
      </c>
      <c r="Q12" s="66">
        <f t="shared" si="6"/>
        <v>20</v>
      </c>
      <c r="R12" s="65">
        <f>VLOOKUP($A12,'Return Data'!$B$7:$R$2292,16,0)</f>
        <v>16.005800000000001</v>
      </c>
      <c r="S12" s="67">
        <f t="shared" si="7"/>
        <v>31</v>
      </c>
    </row>
    <row r="13" spans="1:20" x14ac:dyDescent="0.3">
      <c r="A13" s="63" t="s">
        <v>168</v>
      </c>
      <c r="B13" s="64">
        <f>VLOOKUP($A13,'Return Data'!$B$7:$R$2292,3,0)</f>
        <v>44530</v>
      </c>
      <c r="C13" s="65">
        <f>VLOOKUP($A13,'Return Data'!$B$7:$R$2292,4,0)</f>
        <v>17.5</v>
      </c>
      <c r="D13" s="65">
        <f>VLOOKUP($A13,'Return Data'!$B$7:$R$2292,10,0)</f>
        <v>1.3905000000000001</v>
      </c>
      <c r="E13" s="66">
        <f t="shared" si="0"/>
        <v>42</v>
      </c>
      <c r="F13" s="65">
        <f>VLOOKUP($A13,'Return Data'!$B$7:$R$2292,11,0)</f>
        <v>18.724599999999999</v>
      </c>
      <c r="G13" s="66">
        <f t="shared" si="1"/>
        <v>13</v>
      </c>
      <c r="H13" s="65">
        <f>VLOOKUP($A13,'Return Data'!$B$7:$R$2292,12,0)</f>
        <v>33.894399999999997</v>
      </c>
      <c r="I13" s="66">
        <f t="shared" si="2"/>
        <v>10</v>
      </c>
      <c r="J13" s="65">
        <f>VLOOKUP($A13,'Return Data'!$B$7:$R$2292,13,0)</f>
        <v>50.602400000000003</v>
      </c>
      <c r="K13" s="66">
        <f t="shared" si="3"/>
        <v>14</v>
      </c>
      <c r="L13" s="65">
        <f>VLOOKUP($A13,'Return Data'!$B$7:$R$2292,17,0)</f>
        <v>38.932400000000001</v>
      </c>
      <c r="M13" s="66">
        <f t="shared" si="4"/>
        <v>8</v>
      </c>
      <c r="N13" s="65">
        <f>VLOOKUP($A13,'Return Data'!$B$7:$R$2292,14,0)</f>
        <v>27.892900000000001</v>
      </c>
      <c r="O13" s="66">
        <f t="shared" si="5"/>
        <v>6</v>
      </c>
      <c r="P13" s="65"/>
      <c r="Q13" s="66"/>
      <c r="R13" s="65">
        <f>VLOOKUP($A13,'Return Data'!$B$7:$R$2292,16,0)</f>
        <v>15.952999999999999</v>
      </c>
      <c r="S13" s="67">
        <f t="shared" si="7"/>
        <v>33</v>
      </c>
    </row>
    <row r="14" spans="1:20" x14ac:dyDescent="0.3">
      <c r="A14" s="63" t="s">
        <v>169</v>
      </c>
      <c r="B14" s="64">
        <f>VLOOKUP($A14,'Return Data'!$B$7:$R$2292,3,0)</f>
        <v>44530</v>
      </c>
      <c r="C14" s="65">
        <f>VLOOKUP($A14,'Return Data'!$B$7:$R$2292,4,0)</f>
        <v>20.84</v>
      </c>
      <c r="D14" s="65">
        <f>VLOOKUP($A14,'Return Data'!$B$7:$R$2292,10,0)</f>
        <v>-0.43</v>
      </c>
      <c r="E14" s="66">
        <f t="shared" si="0"/>
        <v>54</v>
      </c>
      <c r="F14" s="65">
        <f>VLOOKUP($A14,'Return Data'!$B$7:$R$2292,11,0)</f>
        <v>15.9711</v>
      </c>
      <c r="G14" s="66">
        <f t="shared" si="1"/>
        <v>20</v>
      </c>
      <c r="H14" s="65">
        <f>VLOOKUP($A14,'Return Data'!$B$7:$R$2292,12,0)</f>
        <v>30.904499999999999</v>
      </c>
      <c r="I14" s="66">
        <f t="shared" si="2"/>
        <v>14</v>
      </c>
      <c r="J14" s="65">
        <f>VLOOKUP($A14,'Return Data'!$B$7:$R$2292,13,0)</f>
        <v>47.1751</v>
      </c>
      <c r="K14" s="66">
        <f t="shared" si="3"/>
        <v>16</v>
      </c>
      <c r="L14" s="65">
        <f>VLOOKUP($A14,'Return Data'!$B$7:$R$2292,17,0)</f>
        <v>34.333100000000002</v>
      </c>
      <c r="M14" s="66">
        <f t="shared" si="4"/>
        <v>15</v>
      </c>
      <c r="N14" s="65">
        <f>VLOOKUP($A14,'Return Data'!$B$7:$R$2292,14,0)</f>
        <v>26.086600000000001</v>
      </c>
      <c r="O14" s="66">
        <f t="shared" si="5"/>
        <v>9</v>
      </c>
      <c r="P14" s="65"/>
      <c r="Q14" s="66"/>
      <c r="R14" s="65">
        <f>VLOOKUP($A14,'Return Data'!$B$7:$R$2292,16,0)</f>
        <v>26.556000000000001</v>
      </c>
      <c r="S14" s="67">
        <f t="shared" si="7"/>
        <v>3</v>
      </c>
    </row>
    <row r="15" spans="1:20" x14ac:dyDescent="0.3">
      <c r="A15" s="63" t="s">
        <v>170</v>
      </c>
      <c r="B15" s="64">
        <f>VLOOKUP($A15,'Return Data'!$B$7:$R$2292,3,0)</f>
        <v>44530</v>
      </c>
      <c r="C15" s="65">
        <f>VLOOKUP($A15,'Return Data'!$B$7:$R$2292,4,0)</f>
        <v>110.8</v>
      </c>
      <c r="D15" s="65">
        <f>VLOOKUP($A15,'Return Data'!$B$7:$R$2292,10,0)</f>
        <v>1.0488</v>
      </c>
      <c r="E15" s="66">
        <f t="shared" si="0"/>
        <v>44</v>
      </c>
      <c r="F15" s="65">
        <f>VLOOKUP($A15,'Return Data'!$B$7:$R$2292,11,0)</f>
        <v>16.815999999999999</v>
      </c>
      <c r="G15" s="66">
        <f t="shared" si="1"/>
        <v>18</v>
      </c>
      <c r="H15" s="65">
        <f>VLOOKUP($A15,'Return Data'!$B$7:$R$2292,12,0)</f>
        <v>29.620999999999999</v>
      </c>
      <c r="I15" s="66">
        <f t="shared" si="2"/>
        <v>15</v>
      </c>
      <c r="J15" s="65">
        <f>VLOOKUP($A15,'Return Data'!$B$7:$R$2292,13,0)</f>
        <v>46.502699999999997</v>
      </c>
      <c r="K15" s="66">
        <f t="shared" si="3"/>
        <v>19</v>
      </c>
      <c r="L15" s="65">
        <f>VLOOKUP($A15,'Return Data'!$B$7:$R$2292,17,0)</f>
        <v>36.186300000000003</v>
      </c>
      <c r="M15" s="66">
        <f t="shared" si="4"/>
        <v>13</v>
      </c>
      <c r="N15" s="65">
        <f>VLOOKUP($A15,'Return Data'!$B$7:$R$2292,14,0)</f>
        <v>28.667200000000001</v>
      </c>
      <c r="O15" s="66">
        <f t="shared" si="5"/>
        <v>4</v>
      </c>
      <c r="P15" s="65">
        <f>VLOOKUP($A15,'Return Data'!$B$7:$R$2292,15,0)</f>
        <v>22.423100000000002</v>
      </c>
      <c r="Q15" s="66">
        <f t="shared" si="6"/>
        <v>4</v>
      </c>
      <c r="R15" s="65">
        <f>VLOOKUP($A15,'Return Data'!$B$7:$R$2292,16,0)</f>
        <v>19.0609</v>
      </c>
      <c r="S15" s="67">
        <f t="shared" si="7"/>
        <v>9</v>
      </c>
    </row>
    <row r="16" spans="1:20" x14ac:dyDescent="0.3">
      <c r="A16" s="63" t="s">
        <v>171</v>
      </c>
      <c r="B16" s="64">
        <f>VLOOKUP($A16,'Return Data'!$B$7:$R$2292,3,0)</f>
        <v>44530</v>
      </c>
      <c r="C16" s="65">
        <f>VLOOKUP($A16,'Return Data'!$B$7:$R$2292,4,0)</f>
        <v>121.73</v>
      </c>
      <c r="D16" s="65">
        <f>VLOOKUP($A16,'Return Data'!$B$7:$R$2292,10,0)</f>
        <v>1.5178</v>
      </c>
      <c r="E16" s="66">
        <f t="shared" si="0"/>
        <v>39</v>
      </c>
      <c r="F16" s="65">
        <f>VLOOKUP($A16,'Return Data'!$B$7:$R$2292,11,0)</f>
        <v>14.440200000000001</v>
      </c>
      <c r="G16" s="66">
        <f t="shared" si="1"/>
        <v>34</v>
      </c>
      <c r="H16" s="65">
        <f>VLOOKUP($A16,'Return Data'!$B$7:$R$2292,12,0)</f>
        <v>22.551100000000002</v>
      </c>
      <c r="I16" s="66">
        <f t="shared" si="2"/>
        <v>32</v>
      </c>
      <c r="J16" s="65">
        <f>VLOOKUP($A16,'Return Data'!$B$7:$R$2292,13,0)</f>
        <v>43.363599999999998</v>
      </c>
      <c r="K16" s="66">
        <f t="shared" si="3"/>
        <v>24</v>
      </c>
      <c r="L16" s="65">
        <f>VLOOKUP($A16,'Return Data'!$B$7:$R$2292,17,0)</f>
        <v>31.3233</v>
      </c>
      <c r="M16" s="66">
        <f t="shared" si="4"/>
        <v>17</v>
      </c>
      <c r="N16" s="65">
        <f>VLOOKUP($A16,'Return Data'!$B$7:$R$2292,14,0)</f>
        <v>24.363399999999999</v>
      </c>
      <c r="O16" s="66">
        <f t="shared" si="5"/>
        <v>11</v>
      </c>
      <c r="P16" s="65">
        <f>VLOOKUP($A16,'Return Data'!$B$7:$R$2292,15,0)</f>
        <v>20.834499999999998</v>
      </c>
      <c r="Q16" s="66">
        <f t="shared" si="6"/>
        <v>5</v>
      </c>
      <c r="R16" s="65">
        <f>VLOOKUP($A16,'Return Data'!$B$7:$R$2292,16,0)</f>
        <v>17.063300000000002</v>
      </c>
      <c r="S16" s="67">
        <f t="shared" si="7"/>
        <v>19</v>
      </c>
    </row>
    <row r="17" spans="1:19" x14ac:dyDescent="0.3">
      <c r="A17" s="63" t="s">
        <v>172</v>
      </c>
      <c r="B17" s="64">
        <f>VLOOKUP($A17,'Return Data'!$B$7:$R$2292,3,0)</f>
        <v>44530</v>
      </c>
      <c r="C17" s="65">
        <f>VLOOKUP($A17,'Return Data'!$B$7:$R$2292,4,0)</f>
        <v>84.611000000000004</v>
      </c>
      <c r="D17" s="65">
        <f>VLOOKUP($A17,'Return Data'!$B$7:$R$2292,10,0)</f>
        <v>-0.48570000000000002</v>
      </c>
      <c r="E17" s="66">
        <f t="shared" si="0"/>
        <v>56</v>
      </c>
      <c r="F17" s="65">
        <f>VLOOKUP($A17,'Return Data'!$B$7:$R$2292,11,0)</f>
        <v>11.713900000000001</v>
      </c>
      <c r="G17" s="66">
        <f t="shared" si="1"/>
        <v>52</v>
      </c>
      <c r="H17" s="65">
        <f>VLOOKUP($A17,'Return Data'!$B$7:$R$2292,12,0)</f>
        <v>22.788399999999999</v>
      </c>
      <c r="I17" s="66">
        <f t="shared" si="2"/>
        <v>31</v>
      </c>
      <c r="J17" s="65">
        <f>VLOOKUP($A17,'Return Data'!$B$7:$R$2292,13,0)</f>
        <v>43.710500000000003</v>
      </c>
      <c r="K17" s="66">
        <f t="shared" si="3"/>
        <v>22</v>
      </c>
      <c r="L17" s="65">
        <f>VLOOKUP($A17,'Return Data'!$B$7:$R$2292,17,0)</f>
        <v>24.8216</v>
      </c>
      <c r="M17" s="66">
        <f t="shared" si="4"/>
        <v>30</v>
      </c>
      <c r="N17" s="65">
        <f>VLOOKUP($A17,'Return Data'!$B$7:$R$2292,14,0)</f>
        <v>22.003</v>
      </c>
      <c r="O17" s="66">
        <f t="shared" si="5"/>
        <v>12</v>
      </c>
      <c r="P17" s="65">
        <f>VLOOKUP($A17,'Return Data'!$B$7:$R$2292,15,0)</f>
        <v>17.721499999999999</v>
      </c>
      <c r="Q17" s="66">
        <f t="shared" si="6"/>
        <v>14</v>
      </c>
      <c r="R17" s="65">
        <f>VLOOKUP($A17,'Return Data'!$B$7:$R$2292,16,0)</f>
        <v>18.2759</v>
      </c>
      <c r="S17" s="67">
        <f t="shared" si="7"/>
        <v>16</v>
      </c>
    </row>
    <row r="18" spans="1:19" x14ac:dyDescent="0.3">
      <c r="A18" s="63" t="s">
        <v>173</v>
      </c>
      <c r="B18" s="64">
        <f>VLOOKUP($A18,'Return Data'!$B$7:$R$2292,3,0)</f>
        <v>44530</v>
      </c>
      <c r="C18" s="65">
        <f>VLOOKUP($A18,'Return Data'!$B$7:$R$2292,4,0)</f>
        <v>76.510000000000005</v>
      </c>
      <c r="D18" s="65">
        <f>VLOOKUP($A18,'Return Data'!$B$7:$R$2292,10,0)</f>
        <v>0.88339999999999996</v>
      </c>
      <c r="E18" s="66">
        <f t="shared" si="0"/>
        <v>50</v>
      </c>
      <c r="F18" s="65">
        <f>VLOOKUP($A18,'Return Data'!$B$7:$R$2292,11,0)</f>
        <v>12.448600000000001</v>
      </c>
      <c r="G18" s="66">
        <f t="shared" si="1"/>
        <v>46</v>
      </c>
      <c r="H18" s="65">
        <f>VLOOKUP($A18,'Return Data'!$B$7:$R$2292,12,0)</f>
        <v>18.436499999999999</v>
      </c>
      <c r="I18" s="66">
        <f t="shared" si="2"/>
        <v>49</v>
      </c>
      <c r="J18" s="65">
        <f>VLOOKUP($A18,'Return Data'!$B$7:$R$2292,13,0)</f>
        <v>36.4788</v>
      </c>
      <c r="K18" s="66">
        <f t="shared" si="3"/>
        <v>43</v>
      </c>
      <c r="L18" s="65">
        <f>VLOOKUP($A18,'Return Data'!$B$7:$R$2292,17,0)</f>
        <v>21.903199999999998</v>
      </c>
      <c r="M18" s="66">
        <f t="shared" si="4"/>
        <v>41</v>
      </c>
      <c r="N18" s="65">
        <f>VLOOKUP($A18,'Return Data'!$B$7:$R$2292,14,0)</f>
        <v>17.8612</v>
      </c>
      <c r="O18" s="66">
        <f t="shared" si="5"/>
        <v>37</v>
      </c>
      <c r="P18" s="65">
        <f>VLOOKUP($A18,'Return Data'!$B$7:$R$2292,15,0)</f>
        <v>15.2644</v>
      </c>
      <c r="Q18" s="66">
        <f t="shared" si="6"/>
        <v>26</v>
      </c>
      <c r="R18" s="65">
        <f>VLOOKUP($A18,'Return Data'!$B$7:$R$2292,16,0)</f>
        <v>15.2182</v>
      </c>
      <c r="S18" s="67">
        <f t="shared" si="7"/>
        <v>36</v>
      </c>
    </row>
    <row r="19" spans="1:19" x14ac:dyDescent="0.3">
      <c r="A19" s="63" t="s">
        <v>175</v>
      </c>
      <c r="B19" s="64">
        <f>VLOOKUP($A19,'Return Data'!$B$7:$R$2292,3,0)</f>
        <v>44530</v>
      </c>
      <c r="C19" s="65">
        <f>VLOOKUP($A19,'Return Data'!$B$7:$R$2292,4,0)</f>
        <v>917.43510000000003</v>
      </c>
      <c r="D19" s="65">
        <f>VLOOKUP($A19,'Return Data'!$B$7:$R$2292,10,0)</f>
        <v>4.8070000000000004</v>
      </c>
      <c r="E19" s="66">
        <f t="shared" si="0"/>
        <v>14</v>
      </c>
      <c r="F19" s="65">
        <f>VLOOKUP($A19,'Return Data'!$B$7:$R$2292,11,0)</f>
        <v>13.9711</v>
      </c>
      <c r="G19" s="66">
        <f t="shared" si="1"/>
        <v>36</v>
      </c>
      <c r="H19" s="65">
        <f>VLOOKUP($A19,'Return Data'!$B$7:$R$2292,12,0)</f>
        <v>22.243500000000001</v>
      </c>
      <c r="I19" s="66">
        <f t="shared" si="2"/>
        <v>37</v>
      </c>
      <c r="J19" s="65">
        <f>VLOOKUP($A19,'Return Data'!$B$7:$R$2292,13,0)</f>
        <v>43.150500000000001</v>
      </c>
      <c r="K19" s="66">
        <f t="shared" si="3"/>
        <v>26</v>
      </c>
      <c r="L19" s="65">
        <f>VLOOKUP($A19,'Return Data'!$B$7:$R$2292,17,0)</f>
        <v>22.645700000000001</v>
      </c>
      <c r="M19" s="66">
        <f t="shared" si="4"/>
        <v>38</v>
      </c>
      <c r="N19" s="65">
        <f>VLOOKUP($A19,'Return Data'!$B$7:$R$2292,14,0)</f>
        <v>17.2849</v>
      </c>
      <c r="O19" s="66">
        <f t="shared" si="5"/>
        <v>41</v>
      </c>
      <c r="P19" s="65">
        <f>VLOOKUP($A19,'Return Data'!$B$7:$R$2292,15,0)</f>
        <v>14.7675</v>
      </c>
      <c r="Q19" s="66">
        <f t="shared" si="6"/>
        <v>30</v>
      </c>
      <c r="R19" s="65">
        <f>VLOOKUP($A19,'Return Data'!$B$7:$R$2292,16,0)</f>
        <v>16.0838</v>
      </c>
      <c r="S19" s="67">
        <f t="shared" si="7"/>
        <v>28</v>
      </c>
    </row>
    <row r="20" spans="1:19" x14ac:dyDescent="0.3">
      <c r="A20" s="63" t="s">
        <v>176</v>
      </c>
      <c r="B20" s="64">
        <f>VLOOKUP($A20,'Return Data'!$B$7:$R$2292,3,0)</f>
        <v>44530</v>
      </c>
      <c r="C20" s="65">
        <f>VLOOKUP($A20,'Return Data'!$B$7:$R$2292,4,0)</f>
        <v>584.80700000000002</v>
      </c>
      <c r="D20" s="65">
        <f>VLOOKUP($A20,'Return Data'!$B$7:$R$2292,10,0)</f>
        <v>3.0785999999999998</v>
      </c>
      <c r="E20" s="66">
        <f t="shared" si="0"/>
        <v>27</v>
      </c>
      <c r="F20" s="65">
        <f>VLOOKUP($A20,'Return Data'!$B$7:$R$2292,11,0)</f>
        <v>13.3912</v>
      </c>
      <c r="G20" s="66">
        <f t="shared" si="1"/>
        <v>39</v>
      </c>
      <c r="H20" s="65">
        <f>VLOOKUP($A20,'Return Data'!$B$7:$R$2292,12,0)</f>
        <v>21.3902</v>
      </c>
      <c r="I20" s="66">
        <f t="shared" si="2"/>
        <v>42</v>
      </c>
      <c r="J20" s="65">
        <f>VLOOKUP($A20,'Return Data'!$B$7:$R$2292,13,0)</f>
        <v>44.092199999999998</v>
      </c>
      <c r="K20" s="66">
        <f t="shared" si="3"/>
        <v>21</v>
      </c>
      <c r="L20" s="65">
        <f>VLOOKUP($A20,'Return Data'!$B$7:$R$2292,17,0)</f>
        <v>22.878</v>
      </c>
      <c r="M20" s="66">
        <f t="shared" si="4"/>
        <v>36</v>
      </c>
      <c r="N20" s="65">
        <f>VLOOKUP($A20,'Return Data'!$B$7:$R$2292,14,0)</f>
        <v>18.341000000000001</v>
      </c>
      <c r="O20" s="66">
        <f t="shared" si="5"/>
        <v>35</v>
      </c>
      <c r="P20" s="65">
        <f>VLOOKUP($A20,'Return Data'!$B$7:$R$2292,15,0)</f>
        <v>17.024799999999999</v>
      </c>
      <c r="Q20" s="66">
        <f t="shared" si="6"/>
        <v>19</v>
      </c>
      <c r="R20" s="65">
        <f>VLOOKUP($A20,'Return Data'!$B$7:$R$2292,16,0)</f>
        <v>16.7605</v>
      </c>
      <c r="S20" s="67">
        <f t="shared" si="7"/>
        <v>22</v>
      </c>
    </row>
    <row r="21" spans="1:19" x14ac:dyDescent="0.3">
      <c r="A21" s="63" t="s">
        <v>177</v>
      </c>
      <c r="B21" s="64">
        <f>VLOOKUP($A21,'Return Data'!$B$7:$R$2292,3,0)</f>
        <v>44530</v>
      </c>
      <c r="C21" s="65">
        <f>VLOOKUP($A21,'Return Data'!$B$7:$R$2292,4,0)</f>
        <v>767.60599999999999</v>
      </c>
      <c r="D21" s="65">
        <f>VLOOKUP($A21,'Return Data'!$B$7:$R$2292,10,0)</f>
        <v>4.5678000000000001</v>
      </c>
      <c r="E21" s="66">
        <f t="shared" si="0"/>
        <v>16</v>
      </c>
      <c r="F21" s="65">
        <f>VLOOKUP($A21,'Return Data'!$B$7:$R$2292,11,0)</f>
        <v>18.073799999999999</v>
      </c>
      <c r="G21" s="66">
        <f t="shared" si="1"/>
        <v>15</v>
      </c>
      <c r="H21" s="65">
        <f>VLOOKUP($A21,'Return Data'!$B$7:$R$2292,12,0)</f>
        <v>25.3474</v>
      </c>
      <c r="I21" s="66">
        <f t="shared" si="2"/>
        <v>22</v>
      </c>
      <c r="J21" s="65">
        <f>VLOOKUP($A21,'Return Data'!$B$7:$R$2292,13,0)</f>
        <v>44.535200000000003</v>
      </c>
      <c r="K21" s="66">
        <f t="shared" si="3"/>
        <v>20</v>
      </c>
      <c r="L21" s="65">
        <f>VLOOKUP($A21,'Return Data'!$B$7:$R$2292,17,0)</f>
        <v>19.0703</v>
      </c>
      <c r="M21" s="66">
        <f t="shared" si="4"/>
        <v>47</v>
      </c>
      <c r="N21" s="65">
        <f>VLOOKUP($A21,'Return Data'!$B$7:$R$2292,14,0)</f>
        <v>14.6058</v>
      </c>
      <c r="O21" s="66">
        <f t="shared" si="5"/>
        <v>49</v>
      </c>
      <c r="P21" s="65">
        <f>VLOOKUP($A21,'Return Data'!$B$7:$R$2292,15,0)</f>
        <v>12.611499999999999</v>
      </c>
      <c r="Q21" s="66">
        <f t="shared" si="6"/>
        <v>41</v>
      </c>
      <c r="R21" s="65">
        <f>VLOOKUP($A21,'Return Data'!$B$7:$R$2292,16,0)</f>
        <v>13.710900000000001</v>
      </c>
      <c r="S21" s="67">
        <f t="shared" si="7"/>
        <v>47</v>
      </c>
    </row>
    <row r="22" spans="1:19" x14ac:dyDescent="0.3">
      <c r="A22" s="63" t="s">
        <v>178</v>
      </c>
      <c r="B22" s="64">
        <f>VLOOKUP($A22,'Return Data'!$B$7:$R$2292,3,0)</f>
        <v>44530</v>
      </c>
      <c r="C22" s="65">
        <f>VLOOKUP($A22,'Return Data'!$B$7:$R$2292,4,0)</f>
        <v>59.319000000000003</v>
      </c>
      <c r="D22" s="65">
        <f>VLOOKUP($A22,'Return Data'!$B$7:$R$2292,10,0)</f>
        <v>1.9770000000000001</v>
      </c>
      <c r="E22" s="66">
        <f t="shared" si="0"/>
        <v>37</v>
      </c>
      <c r="F22" s="65">
        <f>VLOOKUP($A22,'Return Data'!$B$7:$R$2292,11,0)</f>
        <v>15.493600000000001</v>
      </c>
      <c r="G22" s="66">
        <f t="shared" si="1"/>
        <v>24</v>
      </c>
      <c r="H22" s="65">
        <f>VLOOKUP($A22,'Return Data'!$B$7:$R$2292,12,0)</f>
        <v>22.168399999999998</v>
      </c>
      <c r="I22" s="66">
        <f t="shared" si="2"/>
        <v>38</v>
      </c>
      <c r="J22" s="65">
        <f>VLOOKUP($A22,'Return Data'!$B$7:$R$2292,13,0)</f>
        <v>38.788699999999999</v>
      </c>
      <c r="K22" s="66">
        <f t="shared" si="3"/>
        <v>40</v>
      </c>
      <c r="L22" s="65">
        <f>VLOOKUP($A22,'Return Data'!$B$7:$R$2292,17,0)</f>
        <v>21.490300000000001</v>
      </c>
      <c r="M22" s="66">
        <f t="shared" si="4"/>
        <v>42</v>
      </c>
      <c r="N22" s="65">
        <f>VLOOKUP($A22,'Return Data'!$B$7:$R$2292,14,0)</f>
        <v>17.696100000000001</v>
      </c>
      <c r="O22" s="66">
        <f t="shared" si="5"/>
        <v>38</v>
      </c>
      <c r="P22" s="65">
        <f>VLOOKUP($A22,'Return Data'!$B$7:$R$2292,15,0)</f>
        <v>15.3812</v>
      </c>
      <c r="Q22" s="66">
        <f t="shared" si="6"/>
        <v>25</v>
      </c>
      <c r="R22" s="65">
        <f>VLOOKUP($A22,'Return Data'!$B$7:$R$2292,16,0)</f>
        <v>15.0739</v>
      </c>
      <c r="S22" s="67">
        <f t="shared" si="7"/>
        <v>39</v>
      </c>
    </row>
    <row r="23" spans="1:19" x14ac:dyDescent="0.3">
      <c r="A23" s="63" t="s">
        <v>179</v>
      </c>
      <c r="B23" s="64">
        <f>VLOOKUP($A23,'Return Data'!$B$7:$R$2292,3,0)</f>
        <v>44530</v>
      </c>
      <c r="C23" s="65">
        <f>VLOOKUP($A23,'Return Data'!$B$7:$R$2292,4,0)</f>
        <v>631.23</v>
      </c>
      <c r="D23" s="65">
        <f>VLOOKUP($A23,'Return Data'!$B$7:$R$2292,10,0)</f>
        <v>2.1937000000000002</v>
      </c>
      <c r="E23" s="66">
        <f t="shared" si="0"/>
        <v>35</v>
      </c>
      <c r="F23" s="65">
        <f>VLOOKUP($A23,'Return Data'!$B$7:$R$2292,11,0)</f>
        <v>15.250999999999999</v>
      </c>
      <c r="G23" s="66">
        <f t="shared" si="1"/>
        <v>27</v>
      </c>
      <c r="H23" s="65">
        <f>VLOOKUP($A23,'Return Data'!$B$7:$R$2292,12,0)</f>
        <v>21.9344</v>
      </c>
      <c r="I23" s="66">
        <f t="shared" si="2"/>
        <v>40</v>
      </c>
      <c r="J23" s="65">
        <f>VLOOKUP($A23,'Return Data'!$B$7:$R$2292,13,0)</f>
        <v>42.647599999999997</v>
      </c>
      <c r="K23" s="66">
        <f t="shared" si="3"/>
        <v>27</v>
      </c>
      <c r="L23" s="65">
        <f>VLOOKUP($A23,'Return Data'!$B$7:$R$2292,17,0)</f>
        <v>23.249300000000002</v>
      </c>
      <c r="M23" s="66">
        <f t="shared" si="4"/>
        <v>35</v>
      </c>
      <c r="N23" s="65">
        <f>VLOOKUP($A23,'Return Data'!$B$7:$R$2292,14,0)</f>
        <v>18.715900000000001</v>
      </c>
      <c r="O23" s="66">
        <f t="shared" si="5"/>
        <v>33</v>
      </c>
      <c r="P23" s="65">
        <f>VLOOKUP($A23,'Return Data'!$B$7:$R$2292,15,0)</f>
        <v>16.043600000000001</v>
      </c>
      <c r="Q23" s="66">
        <f t="shared" si="6"/>
        <v>24</v>
      </c>
      <c r="R23" s="65">
        <f>VLOOKUP($A23,'Return Data'!$B$7:$R$2292,16,0)</f>
        <v>16.715900000000001</v>
      </c>
      <c r="S23" s="67">
        <f t="shared" si="7"/>
        <v>23</v>
      </c>
    </row>
    <row r="24" spans="1:19" x14ac:dyDescent="0.3">
      <c r="A24" s="63" t="s">
        <v>180</v>
      </c>
      <c r="B24" s="64">
        <f>VLOOKUP($A24,'Return Data'!$B$7:$R$2292,3,0)</f>
        <v>44530</v>
      </c>
      <c r="C24" s="65">
        <f>VLOOKUP($A24,'Return Data'!$B$7:$R$2292,4,0)</f>
        <v>15.89</v>
      </c>
      <c r="D24" s="65">
        <f>VLOOKUP($A24,'Return Data'!$B$7:$R$2292,10,0)</f>
        <v>4.6082999999999998</v>
      </c>
      <c r="E24" s="66">
        <f t="shared" si="0"/>
        <v>15</v>
      </c>
      <c r="F24" s="65">
        <f>VLOOKUP($A24,'Return Data'!$B$7:$R$2292,11,0)</f>
        <v>11.901400000000001</v>
      </c>
      <c r="G24" s="66">
        <f t="shared" si="1"/>
        <v>50</v>
      </c>
      <c r="H24" s="65">
        <f>VLOOKUP($A24,'Return Data'!$B$7:$R$2292,12,0)</f>
        <v>16.924199999999999</v>
      </c>
      <c r="I24" s="66">
        <f t="shared" si="2"/>
        <v>54</v>
      </c>
      <c r="J24" s="65">
        <f>VLOOKUP($A24,'Return Data'!$B$7:$R$2292,13,0)</f>
        <v>33.417299999999997</v>
      </c>
      <c r="K24" s="66">
        <f t="shared" si="3"/>
        <v>49</v>
      </c>
      <c r="L24" s="65">
        <f>VLOOKUP($A24,'Return Data'!$B$7:$R$2292,17,0)</f>
        <v>17.0397</v>
      </c>
      <c r="M24" s="66">
        <f t="shared" si="4"/>
        <v>55</v>
      </c>
      <c r="N24" s="65">
        <f>VLOOKUP($A24,'Return Data'!$B$7:$R$2292,14,0)</f>
        <v>15.9466</v>
      </c>
      <c r="O24" s="66">
        <f t="shared" si="5"/>
        <v>46</v>
      </c>
      <c r="P24" s="65"/>
      <c r="Q24" s="66"/>
      <c r="R24" s="65">
        <f>VLOOKUP($A24,'Return Data'!$B$7:$R$2292,16,0)</f>
        <v>13.3597</v>
      </c>
      <c r="S24" s="67">
        <f t="shared" si="7"/>
        <v>50</v>
      </c>
    </row>
    <row r="25" spans="1:19" x14ac:dyDescent="0.3">
      <c r="A25" s="63" t="s">
        <v>181</v>
      </c>
      <c r="B25" s="64">
        <f>VLOOKUP($A25,'Return Data'!$B$7:$R$2292,3,0)</f>
        <v>44530</v>
      </c>
      <c r="C25" s="65">
        <f>VLOOKUP($A25,'Return Data'!$B$7:$R$2292,4,0)</f>
        <v>40.79</v>
      </c>
      <c r="D25" s="65">
        <f>VLOOKUP($A25,'Return Data'!$B$7:$R$2292,10,0)</f>
        <v>1.0404</v>
      </c>
      <c r="E25" s="66">
        <f t="shared" si="0"/>
        <v>45</v>
      </c>
      <c r="F25" s="65">
        <f>VLOOKUP($A25,'Return Data'!$B$7:$R$2292,11,0)</f>
        <v>11.9374</v>
      </c>
      <c r="G25" s="66">
        <f t="shared" si="1"/>
        <v>49</v>
      </c>
      <c r="H25" s="65">
        <f>VLOOKUP($A25,'Return Data'!$B$7:$R$2292,12,0)</f>
        <v>17.8902</v>
      </c>
      <c r="I25" s="66">
        <f t="shared" si="2"/>
        <v>52</v>
      </c>
      <c r="J25" s="65">
        <f>VLOOKUP($A25,'Return Data'!$B$7:$R$2292,13,0)</f>
        <v>30.402799999999999</v>
      </c>
      <c r="K25" s="66">
        <f t="shared" si="3"/>
        <v>52</v>
      </c>
      <c r="L25" s="65">
        <f>VLOOKUP($A25,'Return Data'!$B$7:$R$2292,17,0)</f>
        <v>16.5946</v>
      </c>
      <c r="M25" s="66">
        <f t="shared" si="4"/>
        <v>57</v>
      </c>
      <c r="N25" s="65">
        <f>VLOOKUP($A25,'Return Data'!$B$7:$R$2292,14,0)</f>
        <v>13.5107</v>
      </c>
      <c r="O25" s="66">
        <f t="shared" si="5"/>
        <v>52</v>
      </c>
      <c r="P25" s="65">
        <f>VLOOKUP($A25,'Return Data'!$B$7:$R$2292,15,0)</f>
        <v>14.1485</v>
      </c>
      <c r="Q25" s="66">
        <f t="shared" si="6"/>
        <v>35</v>
      </c>
      <c r="R25" s="65">
        <f>VLOOKUP($A25,'Return Data'!$B$7:$R$2292,16,0)</f>
        <v>18.6342</v>
      </c>
      <c r="S25" s="67">
        <f t="shared" si="7"/>
        <v>14</v>
      </c>
    </row>
    <row r="26" spans="1:19" x14ac:dyDescent="0.3">
      <c r="A26" s="63" t="s">
        <v>182</v>
      </c>
      <c r="B26" s="64">
        <f>VLOOKUP($A26,'Return Data'!$B$7:$R$2292,3,0)</f>
        <v>44530</v>
      </c>
      <c r="C26" s="65">
        <f>VLOOKUP($A26,'Return Data'!$B$7:$R$2292,4,0)</f>
        <v>102.44</v>
      </c>
      <c r="D26" s="65">
        <f>VLOOKUP($A26,'Return Data'!$B$7:$R$2292,10,0)</f>
        <v>4</v>
      </c>
      <c r="E26" s="66">
        <f t="shared" si="0"/>
        <v>19</v>
      </c>
      <c r="F26" s="65">
        <f>VLOOKUP($A26,'Return Data'!$B$7:$R$2292,11,0)</f>
        <v>12.670500000000001</v>
      </c>
      <c r="G26" s="66">
        <f t="shared" si="1"/>
        <v>44</v>
      </c>
      <c r="H26" s="65">
        <f>VLOOKUP($A26,'Return Data'!$B$7:$R$2292,12,0)</f>
        <v>26.250900000000001</v>
      </c>
      <c r="I26" s="66">
        <f t="shared" si="2"/>
        <v>18</v>
      </c>
      <c r="J26" s="65">
        <f>VLOOKUP($A26,'Return Data'!$B$7:$R$2292,13,0)</f>
        <v>54.883600000000001</v>
      </c>
      <c r="K26" s="66">
        <f t="shared" si="3"/>
        <v>10</v>
      </c>
      <c r="L26" s="65">
        <f>VLOOKUP($A26,'Return Data'!$B$7:$R$2292,17,0)</f>
        <v>31.1265</v>
      </c>
      <c r="M26" s="66">
        <f t="shared" si="4"/>
        <v>18</v>
      </c>
      <c r="N26" s="65">
        <f>VLOOKUP($A26,'Return Data'!$B$7:$R$2292,14,0)</f>
        <v>21.445699999999999</v>
      </c>
      <c r="O26" s="66">
        <f t="shared" si="5"/>
        <v>22</v>
      </c>
      <c r="P26" s="65">
        <f>VLOOKUP($A26,'Return Data'!$B$7:$R$2292,15,0)</f>
        <v>19.8096</v>
      </c>
      <c r="Q26" s="66">
        <f t="shared" si="6"/>
        <v>6</v>
      </c>
      <c r="R26" s="65">
        <f>VLOOKUP($A26,'Return Data'!$B$7:$R$2292,16,0)</f>
        <v>18.6388</v>
      </c>
      <c r="S26" s="67">
        <f t="shared" si="7"/>
        <v>13</v>
      </c>
    </row>
    <row r="27" spans="1:19" x14ac:dyDescent="0.3">
      <c r="A27" s="63" t="s">
        <v>183</v>
      </c>
      <c r="B27" s="64">
        <f>VLOOKUP($A27,'Return Data'!$B$7:$R$2292,3,0)</f>
        <v>44530</v>
      </c>
      <c r="C27" s="65">
        <f>VLOOKUP($A27,'Return Data'!$B$7:$R$2292,4,0)</f>
        <v>14.05</v>
      </c>
      <c r="D27" s="65">
        <f>VLOOKUP($A27,'Return Data'!$B$7:$R$2292,10,0)</f>
        <v>1.5173000000000001</v>
      </c>
      <c r="E27" s="66">
        <f t="shared" si="0"/>
        <v>40</v>
      </c>
      <c r="F27" s="65">
        <f>VLOOKUP($A27,'Return Data'!$B$7:$R$2292,11,0)</f>
        <v>12.4</v>
      </c>
      <c r="G27" s="66">
        <f t="shared" si="1"/>
        <v>47</v>
      </c>
      <c r="H27" s="65">
        <f>VLOOKUP($A27,'Return Data'!$B$7:$R$2292,12,0)</f>
        <v>17.770299999999999</v>
      </c>
      <c r="I27" s="66">
        <f t="shared" si="2"/>
        <v>53</v>
      </c>
      <c r="J27" s="65">
        <f>VLOOKUP($A27,'Return Data'!$B$7:$R$2292,13,0)</f>
        <v>30.334</v>
      </c>
      <c r="K27" s="66">
        <f t="shared" si="3"/>
        <v>53</v>
      </c>
      <c r="L27" s="65">
        <f>VLOOKUP($A27,'Return Data'!$B$7:$R$2292,17,0)</f>
        <v>17.199000000000002</v>
      </c>
      <c r="M27" s="66">
        <f t="shared" si="4"/>
        <v>54</v>
      </c>
      <c r="N27" s="65">
        <f>VLOOKUP($A27,'Return Data'!$B$7:$R$2292,14,0)</f>
        <v>14.6069</v>
      </c>
      <c r="O27" s="66">
        <f t="shared" si="5"/>
        <v>48</v>
      </c>
      <c r="P27" s="65"/>
      <c r="Q27" s="66"/>
      <c r="R27" s="65">
        <f>VLOOKUP($A27,'Return Data'!$B$7:$R$2292,16,0)</f>
        <v>9.0472000000000001</v>
      </c>
      <c r="S27" s="67">
        <f t="shared" si="7"/>
        <v>59</v>
      </c>
    </row>
    <row r="28" spans="1:19" x14ac:dyDescent="0.3">
      <c r="A28" s="63" t="s">
        <v>184</v>
      </c>
      <c r="B28" s="64">
        <f>VLOOKUP($A28,'Return Data'!$B$7:$R$2292,3,0)</f>
        <v>44530</v>
      </c>
      <c r="C28" s="65">
        <f>VLOOKUP($A28,'Return Data'!$B$7:$R$2292,4,0)</f>
        <v>93.13</v>
      </c>
      <c r="D28" s="65">
        <f>VLOOKUP($A28,'Return Data'!$B$7:$R$2292,10,0)</f>
        <v>3.9744999999999999</v>
      </c>
      <c r="E28" s="66">
        <f t="shared" si="0"/>
        <v>21</v>
      </c>
      <c r="F28" s="65">
        <f>VLOOKUP($A28,'Return Data'!$B$7:$R$2292,11,0)</f>
        <v>14.593299999999999</v>
      </c>
      <c r="G28" s="66">
        <f t="shared" si="1"/>
        <v>30</v>
      </c>
      <c r="H28" s="65">
        <f>VLOOKUP($A28,'Return Data'!$B$7:$R$2292,12,0)</f>
        <v>23.793700000000001</v>
      </c>
      <c r="I28" s="66">
        <f t="shared" si="2"/>
        <v>24</v>
      </c>
      <c r="J28" s="65">
        <f>VLOOKUP($A28,'Return Data'!$B$7:$R$2292,13,0)</f>
        <v>40.361699999999999</v>
      </c>
      <c r="K28" s="66">
        <f t="shared" si="3"/>
        <v>37</v>
      </c>
      <c r="L28" s="65">
        <f>VLOOKUP($A28,'Return Data'!$B$7:$R$2292,17,0)</f>
        <v>25.814499999999999</v>
      </c>
      <c r="M28" s="66">
        <f t="shared" si="4"/>
        <v>26</v>
      </c>
      <c r="N28" s="65">
        <f>VLOOKUP($A28,'Return Data'!$B$7:$R$2292,14,0)</f>
        <v>20.199300000000001</v>
      </c>
      <c r="O28" s="66">
        <f t="shared" si="5"/>
        <v>28</v>
      </c>
      <c r="P28" s="65">
        <f>VLOOKUP($A28,'Return Data'!$B$7:$R$2292,15,0)</f>
        <v>18.7681</v>
      </c>
      <c r="Q28" s="66">
        <f t="shared" si="6"/>
        <v>10</v>
      </c>
      <c r="R28" s="65">
        <f>VLOOKUP($A28,'Return Data'!$B$7:$R$2292,16,0)</f>
        <v>19.000900000000001</v>
      </c>
      <c r="S28" s="67">
        <f t="shared" si="7"/>
        <v>10</v>
      </c>
    </row>
    <row r="29" spans="1:19" x14ac:dyDescent="0.3">
      <c r="A29" s="63" t="s">
        <v>185</v>
      </c>
      <c r="B29" s="64">
        <f>VLOOKUP($A29,'Return Data'!$B$7:$R$2292,3,0)</f>
        <v>44530</v>
      </c>
      <c r="C29" s="65">
        <f>VLOOKUP($A29,'Return Data'!$B$7:$R$2292,4,0)</f>
        <v>14.6561</v>
      </c>
      <c r="D29" s="65">
        <f>VLOOKUP($A29,'Return Data'!$B$7:$R$2292,10,0)</f>
        <v>-1.0425</v>
      </c>
      <c r="E29" s="66">
        <f t="shared" si="0"/>
        <v>58</v>
      </c>
      <c r="F29" s="65">
        <f>VLOOKUP($A29,'Return Data'!$B$7:$R$2292,11,0)</f>
        <v>1.4396</v>
      </c>
      <c r="G29" s="66">
        <f t="shared" si="1"/>
        <v>59</v>
      </c>
      <c r="H29" s="65">
        <f>VLOOKUP($A29,'Return Data'!$B$7:$R$2292,12,0)</f>
        <v>11.7234</v>
      </c>
      <c r="I29" s="66">
        <f t="shared" si="2"/>
        <v>57</v>
      </c>
      <c r="J29" s="65">
        <f>VLOOKUP($A29,'Return Data'!$B$7:$R$2292,13,0)</f>
        <v>28.7011</v>
      </c>
      <c r="K29" s="66">
        <f t="shared" si="3"/>
        <v>55</v>
      </c>
      <c r="L29" s="65">
        <f>VLOOKUP($A29,'Return Data'!$B$7:$R$2292,17,0)</f>
        <v>17.9253</v>
      </c>
      <c r="M29" s="66">
        <f t="shared" si="4"/>
        <v>52</v>
      </c>
      <c r="N29" s="65"/>
      <c r="O29" s="66"/>
      <c r="P29" s="65"/>
      <c r="Q29" s="66"/>
      <c r="R29" s="65">
        <f>VLOOKUP($A29,'Return Data'!$B$7:$R$2292,16,0)</f>
        <v>19.754100000000001</v>
      </c>
      <c r="S29" s="67">
        <f t="shared" si="7"/>
        <v>8</v>
      </c>
    </row>
    <row r="30" spans="1:19" x14ac:dyDescent="0.3">
      <c r="A30" s="63" t="s">
        <v>186</v>
      </c>
      <c r="B30" s="64">
        <f>VLOOKUP($A30,'Return Data'!$B$7:$R$2292,3,0)</f>
        <v>44530</v>
      </c>
      <c r="C30" s="65">
        <f>VLOOKUP($A30,'Return Data'!$B$7:$R$2292,4,0)</f>
        <v>30.988700000000001</v>
      </c>
      <c r="D30" s="65">
        <f>VLOOKUP($A30,'Return Data'!$B$7:$R$2292,10,0)</f>
        <v>3.9851000000000001</v>
      </c>
      <c r="E30" s="66">
        <f t="shared" si="0"/>
        <v>20</v>
      </c>
      <c r="F30" s="65">
        <f>VLOOKUP($A30,'Return Data'!$B$7:$R$2292,11,0)</f>
        <v>15.926600000000001</v>
      </c>
      <c r="G30" s="66">
        <f t="shared" si="1"/>
        <v>21</v>
      </c>
      <c r="H30" s="65">
        <f>VLOOKUP($A30,'Return Data'!$B$7:$R$2292,12,0)</f>
        <v>22.4419</v>
      </c>
      <c r="I30" s="66">
        <f t="shared" si="2"/>
        <v>35</v>
      </c>
      <c r="J30" s="65">
        <f>VLOOKUP($A30,'Return Data'!$B$7:$R$2292,13,0)</f>
        <v>39.335799999999999</v>
      </c>
      <c r="K30" s="66">
        <f t="shared" si="3"/>
        <v>39</v>
      </c>
      <c r="L30" s="65">
        <f>VLOOKUP($A30,'Return Data'!$B$7:$R$2292,17,0)</f>
        <v>25.4681</v>
      </c>
      <c r="M30" s="66">
        <f t="shared" si="4"/>
        <v>27</v>
      </c>
      <c r="N30" s="65">
        <f>VLOOKUP($A30,'Return Data'!$B$7:$R$2292,14,0)</f>
        <v>21.748999999999999</v>
      </c>
      <c r="O30" s="66">
        <f t="shared" si="5"/>
        <v>19</v>
      </c>
      <c r="P30" s="65">
        <f>VLOOKUP($A30,'Return Data'!$B$7:$R$2292,15,0)</f>
        <v>19.4512</v>
      </c>
      <c r="Q30" s="66">
        <f t="shared" si="6"/>
        <v>8</v>
      </c>
      <c r="R30" s="65">
        <f>VLOOKUP($A30,'Return Data'!$B$7:$R$2292,16,0)</f>
        <v>17.881</v>
      </c>
      <c r="S30" s="67">
        <f t="shared" si="7"/>
        <v>18</v>
      </c>
    </row>
    <row r="31" spans="1:19" x14ac:dyDescent="0.3">
      <c r="A31" s="63" t="s">
        <v>187</v>
      </c>
      <c r="B31" s="64">
        <f>VLOOKUP($A31,'Return Data'!$B$7:$R$2292,3,0)</f>
        <v>44530</v>
      </c>
      <c r="C31" s="65">
        <f>VLOOKUP($A31,'Return Data'!$B$7:$R$2292,4,0)</f>
        <v>78.878</v>
      </c>
      <c r="D31" s="65">
        <f>VLOOKUP($A31,'Return Data'!$B$7:$R$2292,10,0)</f>
        <v>2.8395999999999999</v>
      </c>
      <c r="E31" s="66">
        <f t="shared" si="0"/>
        <v>30</v>
      </c>
      <c r="F31" s="65">
        <f>VLOOKUP($A31,'Return Data'!$B$7:$R$2292,11,0)</f>
        <v>14.0136</v>
      </c>
      <c r="G31" s="66">
        <f t="shared" si="1"/>
        <v>35</v>
      </c>
      <c r="H31" s="65">
        <f>VLOOKUP($A31,'Return Data'!$B$7:$R$2292,12,0)</f>
        <v>23.1814</v>
      </c>
      <c r="I31" s="66">
        <f t="shared" si="2"/>
        <v>26</v>
      </c>
      <c r="J31" s="65">
        <f>VLOOKUP($A31,'Return Data'!$B$7:$R$2292,13,0)</f>
        <v>40.685299999999998</v>
      </c>
      <c r="K31" s="66">
        <f t="shared" si="3"/>
        <v>34</v>
      </c>
      <c r="L31" s="65">
        <f>VLOOKUP($A31,'Return Data'!$B$7:$R$2292,17,0)</f>
        <v>24.931100000000001</v>
      </c>
      <c r="M31" s="66">
        <f t="shared" si="4"/>
        <v>29</v>
      </c>
      <c r="N31" s="65">
        <f>VLOOKUP($A31,'Return Data'!$B$7:$R$2292,14,0)</f>
        <v>21.1737</v>
      </c>
      <c r="O31" s="66">
        <f t="shared" si="5"/>
        <v>23</v>
      </c>
      <c r="P31" s="65">
        <f>VLOOKUP($A31,'Return Data'!$B$7:$R$2292,15,0)</f>
        <v>17.8505</v>
      </c>
      <c r="Q31" s="66">
        <f t="shared" si="6"/>
        <v>13</v>
      </c>
      <c r="R31" s="65">
        <f>VLOOKUP($A31,'Return Data'!$B$7:$R$2292,16,0)</f>
        <v>16.4251</v>
      </c>
      <c r="S31" s="67">
        <f t="shared" si="7"/>
        <v>27</v>
      </c>
    </row>
    <row r="32" spans="1:19" x14ac:dyDescent="0.3">
      <c r="A32" s="63" t="s">
        <v>188</v>
      </c>
      <c r="B32" s="64">
        <f>VLOOKUP($A32,'Return Data'!$B$7:$R$2292,3,0)</f>
        <v>44530</v>
      </c>
      <c r="C32" s="65">
        <f>VLOOKUP($A32,'Return Data'!$B$7:$R$2292,4,0)</f>
        <v>83.007999999999996</v>
      </c>
      <c r="D32" s="65">
        <f>VLOOKUP($A32,'Return Data'!$B$7:$R$2292,10,0)</f>
        <v>1.228</v>
      </c>
      <c r="E32" s="66">
        <f t="shared" si="0"/>
        <v>43</v>
      </c>
      <c r="F32" s="65">
        <f>VLOOKUP($A32,'Return Data'!$B$7:$R$2292,11,0)</f>
        <v>11.5909</v>
      </c>
      <c r="G32" s="66">
        <f t="shared" si="1"/>
        <v>53</v>
      </c>
      <c r="H32" s="65">
        <f>VLOOKUP($A32,'Return Data'!$B$7:$R$2292,12,0)</f>
        <v>20.226500000000001</v>
      </c>
      <c r="I32" s="66">
        <f t="shared" si="2"/>
        <v>43</v>
      </c>
      <c r="J32" s="65">
        <f>VLOOKUP($A32,'Return Data'!$B$7:$R$2292,13,0)</f>
        <v>32.914900000000003</v>
      </c>
      <c r="K32" s="66">
        <f t="shared" si="3"/>
        <v>50</v>
      </c>
      <c r="L32" s="65">
        <f>VLOOKUP($A32,'Return Data'!$B$7:$R$2292,17,0)</f>
        <v>19.959399999999999</v>
      </c>
      <c r="M32" s="66">
        <f t="shared" si="4"/>
        <v>45</v>
      </c>
      <c r="N32" s="65">
        <f>VLOOKUP($A32,'Return Data'!$B$7:$R$2292,14,0)</f>
        <v>14.3011</v>
      </c>
      <c r="O32" s="66">
        <f t="shared" si="5"/>
        <v>50</v>
      </c>
      <c r="P32" s="65">
        <f>VLOOKUP($A32,'Return Data'!$B$7:$R$2292,15,0)</f>
        <v>14.4848</v>
      </c>
      <c r="Q32" s="66">
        <f t="shared" si="6"/>
        <v>34</v>
      </c>
      <c r="R32" s="65">
        <f>VLOOKUP($A32,'Return Data'!$B$7:$R$2292,16,0)</f>
        <v>15.1166</v>
      </c>
      <c r="S32" s="67">
        <f t="shared" si="7"/>
        <v>38</v>
      </c>
    </row>
    <row r="33" spans="1:19" x14ac:dyDescent="0.3">
      <c r="A33" s="63" t="s">
        <v>189</v>
      </c>
      <c r="B33" s="64">
        <f>VLOOKUP($A33,'Return Data'!$B$7:$R$2292,3,0)</f>
        <v>44530</v>
      </c>
      <c r="C33" s="65">
        <f>VLOOKUP($A33,'Return Data'!$B$7:$R$2292,4,0)</f>
        <v>107.6994</v>
      </c>
      <c r="D33" s="65">
        <f>VLOOKUP($A33,'Return Data'!$B$7:$R$2292,10,0)</f>
        <v>1.9345000000000001</v>
      </c>
      <c r="E33" s="66">
        <f t="shared" si="0"/>
        <v>38</v>
      </c>
      <c r="F33" s="65">
        <f>VLOOKUP($A33,'Return Data'!$B$7:$R$2292,11,0)</f>
        <v>15.3834</v>
      </c>
      <c r="G33" s="66">
        <f t="shared" si="1"/>
        <v>25</v>
      </c>
      <c r="H33" s="65">
        <f>VLOOKUP($A33,'Return Data'!$B$7:$R$2292,12,0)</f>
        <v>22.979299999999999</v>
      </c>
      <c r="I33" s="66">
        <f t="shared" si="2"/>
        <v>28</v>
      </c>
      <c r="J33" s="65">
        <f>VLOOKUP($A33,'Return Data'!$B$7:$R$2292,13,0)</f>
        <v>34.684399999999997</v>
      </c>
      <c r="K33" s="66">
        <f t="shared" si="3"/>
        <v>47</v>
      </c>
      <c r="L33" s="65">
        <f>VLOOKUP($A33,'Return Data'!$B$7:$R$2292,17,0)</f>
        <v>18.343900000000001</v>
      </c>
      <c r="M33" s="66">
        <f t="shared" si="4"/>
        <v>51</v>
      </c>
      <c r="N33" s="65">
        <f>VLOOKUP($A33,'Return Data'!$B$7:$R$2292,14,0)</f>
        <v>16.709099999999999</v>
      </c>
      <c r="O33" s="66">
        <f t="shared" si="5"/>
        <v>43</v>
      </c>
      <c r="P33" s="65">
        <f>VLOOKUP($A33,'Return Data'!$B$7:$R$2292,15,0)</f>
        <v>16.3203</v>
      </c>
      <c r="Q33" s="66">
        <f t="shared" si="6"/>
        <v>23</v>
      </c>
      <c r="R33" s="65">
        <f>VLOOKUP($A33,'Return Data'!$B$7:$R$2292,16,0)</f>
        <v>15.4109</v>
      </c>
      <c r="S33" s="67">
        <f t="shared" si="7"/>
        <v>35</v>
      </c>
    </row>
    <row r="34" spans="1:19" x14ac:dyDescent="0.3">
      <c r="A34" s="63" t="s">
        <v>434</v>
      </c>
      <c r="B34" s="64">
        <f>VLOOKUP($A34,'Return Data'!$B$7:$R$2292,3,0)</f>
        <v>44530</v>
      </c>
      <c r="C34" s="65">
        <f>VLOOKUP($A34,'Return Data'!$B$7:$R$2292,4,0)</f>
        <v>20.0975</v>
      </c>
      <c r="D34" s="65">
        <f>VLOOKUP($A34,'Return Data'!$B$7:$R$2292,10,0)</f>
        <v>0.96150000000000002</v>
      </c>
      <c r="E34" s="66">
        <f t="shared" si="0"/>
        <v>46</v>
      </c>
      <c r="F34" s="65">
        <f>VLOOKUP($A34,'Return Data'!$B$7:$R$2292,11,0)</f>
        <v>15.2895</v>
      </c>
      <c r="G34" s="66">
        <f t="shared" si="1"/>
        <v>26</v>
      </c>
      <c r="H34" s="65">
        <f>VLOOKUP($A34,'Return Data'!$B$7:$R$2292,12,0)</f>
        <v>25.986499999999999</v>
      </c>
      <c r="I34" s="66">
        <f t="shared" si="2"/>
        <v>19</v>
      </c>
      <c r="J34" s="65">
        <f>VLOOKUP($A34,'Return Data'!$B$7:$R$2292,13,0)</f>
        <v>47.998800000000003</v>
      </c>
      <c r="K34" s="66">
        <f t="shared" si="3"/>
        <v>15</v>
      </c>
      <c r="L34" s="65">
        <f>VLOOKUP($A34,'Return Data'!$B$7:$R$2292,17,0)</f>
        <v>26.052800000000001</v>
      </c>
      <c r="M34" s="66">
        <f t="shared" si="4"/>
        <v>25</v>
      </c>
      <c r="N34" s="65">
        <f>VLOOKUP($A34,'Return Data'!$B$7:$R$2292,14,0)</f>
        <v>19.4954</v>
      </c>
      <c r="O34" s="66">
        <f t="shared" si="5"/>
        <v>31</v>
      </c>
      <c r="P34" s="65">
        <f>VLOOKUP($A34,'Return Data'!$B$7:$R$2292,15,0)</f>
        <v>14.7117</v>
      </c>
      <c r="Q34" s="66">
        <f t="shared" si="6"/>
        <v>31</v>
      </c>
      <c r="R34" s="65">
        <f>VLOOKUP($A34,'Return Data'!$B$7:$R$2292,16,0)</f>
        <v>14.6043</v>
      </c>
      <c r="S34" s="67">
        <f t="shared" si="7"/>
        <v>43</v>
      </c>
    </row>
    <row r="35" spans="1:19" x14ac:dyDescent="0.3">
      <c r="A35" s="63" t="s">
        <v>191</v>
      </c>
      <c r="B35" s="64">
        <f>VLOOKUP($A35,'Return Data'!$B$7:$R$2292,3,0)</f>
        <v>44530</v>
      </c>
      <c r="C35" s="65">
        <f>VLOOKUP($A35,'Return Data'!$B$7:$R$2292,4,0)</f>
        <v>33.249000000000002</v>
      </c>
      <c r="D35" s="65">
        <f>VLOOKUP($A35,'Return Data'!$B$7:$R$2292,10,0)</f>
        <v>2.0314999999999999</v>
      </c>
      <c r="E35" s="66">
        <f t="shared" si="0"/>
        <v>36</v>
      </c>
      <c r="F35" s="65">
        <f>VLOOKUP($A35,'Return Data'!$B$7:$R$2292,11,0)</f>
        <v>13.292199999999999</v>
      </c>
      <c r="G35" s="66">
        <f t="shared" si="1"/>
        <v>41</v>
      </c>
      <c r="H35" s="65">
        <f>VLOOKUP($A35,'Return Data'!$B$7:$R$2292,12,0)</f>
        <v>22.8215</v>
      </c>
      <c r="I35" s="66">
        <f t="shared" si="2"/>
        <v>30</v>
      </c>
      <c r="J35" s="65">
        <f>VLOOKUP($A35,'Return Data'!$B$7:$R$2292,13,0)</f>
        <v>42.461100000000002</v>
      </c>
      <c r="K35" s="66">
        <f t="shared" si="3"/>
        <v>28</v>
      </c>
      <c r="L35" s="65">
        <f>VLOOKUP($A35,'Return Data'!$B$7:$R$2292,17,0)</f>
        <v>28.769500000000001</v>
      </c>
      <c r="M35" s="66">
        <f t="shared" si="4"/>
        <v>19</v>
      </c>
      <c r="N35" s="65">
        <f>VLOOKUP($A35,'Return Data'!$B$7:$R$2292,14,0)</f>
        <v>24.413599999999999</v>
      </c>
      <c r="O35" s="66">
        <f t="shared" si="5"/>
        <v>10</v>
      </c>
      <c r="P35" s="65">
        <f>VLOOKUP($A35,'Return Data'!$B$7:$R$2292,15,0)</f>
        <v>22.727699999999999</v>
      </c>
      <c r="Q35" s="66">
        <f t="shared" si="6"/>
        <v>3</v>
      </c>
      <c r="R35" s="65">
        <f>VLOOKUP($A35,'Return Data'!$B$7:$R$2292,16,0)</f>
        <v>22.463899999999999</v>
      </c>
      <c r="S35" s="67">
        <f t="shared" si="7"/>
        <v>5</v>
      </c>
    </row>
    <row r="36" spans="1:19" x14ac:dyDescent="0.3">
      <c r="A36" s="63" t="s">
        <v>192</v>
      </c>
      <c r="B36" s="64">
        <f>VLOOKUP($A36,'Return Data'!$B$7:$R$2292,3,0)</f>
        <v>44530</v>
      </c>
      <c r="C36" s="65">
        <f>VLOOKUP($A36,'Return Data'!$B$7:$R$2292,4,0)</f>
        <v>29.076000000000001</v>
      </c>
      <c r="D36" s="65">
        <f>VLOOKUP($A36,'Return Data'!$B$7:$R$2292,10,0)</f>
        <v>-0.45119999999999999</v>
      </c>
      <c r="E36" s="66">
        <f t="shared" si="0"/>
        <v>55</v>
      </c>
      <c r="F36" s="65">
        <f>VLOOKUP($A36,'Return Data'!$B$7:$R$2292,11,0)</f>
        <v>15.5814</v>
      </c>
      <c r="G36" s="66">
        <f t="shared" si="1"/>
        <v>23</v>
      </c>
      <c r="H36" s="65">
        <f>VLOOKUP($A36,'Return Data'!$B$7:$R$2292,12,0)</f>
        <v>22.4191</v>
      </c>
      <c r="I36" s="66">
        <f t="shared" si="2"/>
        <v>36</v>
      </c>
      <c r="J36" s="65">
        <f>VLOOKUP($A36,'Return Data'!$B$7:$R$2292,13,0)</f>
        <v>42.009399999999999</v>
      </c>
      <c r="K36" s="66">
        <f t="shared" si="3"/>
        <v>29</v>
      </c>
      <c r="L36" s="65">
        <f>VLOOKUP($A36,'Return Data'!$B$7:$R$2292,17,0)</f>
        <v>21.134499999999999</v>
      </c>
      <c r="M36" s="66">
        <f t="shared" si="4"/>
        <v>43</v>
      </c>
      <c r="N36" s="65">
        <f>VLOOKUP($A36,'Return Data'!$B$7:$R$2292,14,0)</f>
        <v>18.551500000000001</v>
      </c>
      <c r="O36" s="66">
        <f t="shared" si="5"/>
        <v>34</v>
      </c>
      <c r="P36" s="65">
        <f>VLOOKUP($A36,'Return Data'!$B$7:$R$2292,15,0)</f>
        <v>17.208200000000001</v>
      </c>
      <c r="Q36" s="66">
        <f t="shared" si="6"/>
        <v>18</v>
      </c>
      <c r="R36" s="65">
        <f>VLOOKUP($A36,'Return Data'!$B$7:$R$2292,16,0)</f>
        <v>16.8264</v>
      </c>
      <c r="S36" s="67">
        <f t="shared" si="7"/>
        <v>20</v>
      </c>
    </row>
    <row r="37" spans="1:19" x14ac:dyDescent="0.3">
      <c r="A37" s="81" t="s">
        <v>2007</v>
      </c>
      <c r="B37" s="64">
        <f>VLOOKUP($A37,'Return Data'!$B$7:$R$2292,3,0)</f>
        <v>44530</v>
      </c>
      <c r="C37" s="65">
        <f>VLOOKUP($A37,'Return Data'!$B$7:$R$2292,4,0)</f>
        <v>22.377400000000002</v>
      </c>
      <c r="D37" s="65">
        <f>VLOOKUP($A37,'Return Data'!$B$7:$R$2292,10,0)</f>
        <v>3.5280999999999998</v>
      </c>
      <c r="E37" s="66">
        <f t="shared" si="0"/>
        <v>25</v>
      </c>
      <c r="F37" s="65">
        <f>VLOOKUP($A37,'Return Data'!$B$7:$R$2292,11,0)</f>
        <v>14.4565</v>
      </c>
      <c r="G37" s="66">
        <f t="shared" si="1"/>
        <v>33</v>
      </c>
      <c r="H37" s="65">
        <f>VLOOKUP($A37,'Return Data'!$B$7:$R$2292,12,0)</f>
        <v>19.255199999999999</v>
      </c>
      <c r="I37" s="66">
        <f t="shared" si="2"/>
        <v>46</v>
      </c>
      <c r="J37" s="65">
        <f>VLOOKUP($A37,'Return Data'!$B$7:$R$2292,13,0)</f>
        <v>35.215000000000003</v>
      </c>
      <c r="K37" s="66">
        <f t="shared" si="3"/>
        <v>46</v>
      </c>
      <c r="L37" s="65">
        <f>VLOOKUP($A37,'Return Data'!$B$7:$R$2292,17,0)</f>
        <v>18.820699999999999</v>
      </c>
      <c r="M37" s="66">
        <f t="shared" si="4"/>
        <v>49</v>
      </c>
      <c r="N37" s="65">
        <f>VLOOKUP($A37,'Return Data'!$B$7:$R$2292,14,0)</f>
        <v>15.968</v>
      </c>
      <c r="O37" s="66">
        <f t="shared" si="5"/>
        <v>45</v>
      </c>
      <c r="P37" s="65">
        <f>VLOOKUP($A37,'Return Data'!$B$7:$R$2292,15,0)</f>
        <v>14.8123</v>
      </c>
      <c r="Q37" s="66">
        <f t="shared" si="6"/>
        <v>29</v>
      </c>
      <c r="R37" s="65">
        <f>VLOOKUP($A37,'Return Data'!$B$7:$R$2292,16,0)</f>
        <v>14.5662</v>
      </c>
      <c r="S37" s="67">
        <f t="shared" si="7"/>
        <v>44</v>
      </c>
    </row>
    <row r="38" spans="1:19" x14ac:dyDescent="0.3">
      <c r="A38" s="63" t="s">
        <v>193</v>
      </c>
      <c r="B38" s="64">
        <f>VLOOKUP($A38,'Return Data'!$B$7:$R$2292,3,0)</f>
        <v>44530</v>
      </c>
      <c r="C38" s="65">
        <f>VLOOKUP($A38,'Return Data'!$B$7:$R$2292,4,0)</f>
        <v>80.008200000000002</v>
      </c>
      <c r="D38" s="65">
        <f>VLOOKUP($A38,'Return Data'!$B$7:$R$2292,10,0)</f>
        <v>0.91269999999999996</v>
      </c>
      <c r="E38" s="66">
        <f t="shared" si="0"/>
        <v>49</v>
      </c>
      <c r="F38" s="65">
        <f>VLOOKUP($A38,'Return Data'!$B$7:$R$2292,11,0)</f>
        <v>13.5351</v>
      </c>
      <c r="G38" s="66">
        <f t="shared" si="1"/>
        <v>37</v>
      </c>
      <c r="H38" s="65">
        <f>VLOOKUP($A38,'Return Data'!$B$7:$R$2292,12,0)</f>
        <v>22.072199999999999</v>
      </c>
      <c r="I38" s="66">
        <f t="shared" si="2"/>
        <v>39</v>
      </c>
      <c r="J38" s="65">
        <f>VLOOKUP($A38,'Return Data'!$B$7:$R$2292,13,0)</f>
        <v>46.634</v>
      </c>
      <c r="K38" s="66">
        <f t="shared" si="3"/>
        <v>18</v>
      </c>
      <c r="L38" s="65">
        <f>VLOOKUP($A38,'Return Data'!$B$7:$R$2292,17,0)</f>
        <v>17.638400000000001</v>
      </c>
      <c r="M38" s="66">
        <f t="shared" si="4"/>
        <v>53</v>
      </c>
      <c r="N38" s="65">
        <f>VLOOKUP($A38,'Return Data'!$B$7:$R$2292,14,0)</f>
        <v>12.4473</v>
      </c>
      <c r="O38" s="66">
        <f t="shared" si="5"/>
        <v>53</v>
      </c>
      <c r="P38" s="65">
        <f>VLOOKUP($A38,'Return Data'!$B$7:$R$2292,15,0)</f>
        <v>9.9326000000000008</v>
      </c>
      <c r="Q38" s="66">
        <f t="shared" si="6"/>
        <v>43</v>
      </c>
      <c r="R38" s="65">
        <f>VLOOKUP($A38,'Return Data'!$B$7:$R$2292,16,0)</f>
        <v>14.037800000000001</v>
      </c>
      <c r="S38" s="67">
        <f t="shared" si="7"/>
        <v>46</v>
      </c>
    </row>
    <row r="39" spans="1:19" x14ac:dyDescent="0.3">
      <c r="A39" s="63" t="s">
        <v>194</v>
      </c>
      <c r="B39" s="64">
        <f>VLOOKUP($A39,'Return Data'!$B$7:$R$2292,3,0)</f>
        <v>44530</v>
      </c>
      <c r="C39" s="65">
        <f>VLOOKUP($A39,'Return Data'!$B$7:$R$2292,4,0)</f>
        <v>18.7193</v>
      </c>
      <c r="D39" s="65">
        <f>VLOOKUP($A39,'Return Data'!$B$7:$R$2292,10,0)</f>
        <v>5.3795000000000002</v>
      </c>
      <c r="E39" s="66">
        <f t="shared" si="0"/>
        <v>13</v>
      </c>
      <c r="F39" s="65">
        <f>VLOOKUP($A39,'Return Data'!$B$7:$R$2292,11,0)</f>
        <v>16.032599999999999</v>
      </c>
      <c r="G39" s="66">
        <f t="shared" si="1"/>
        <v>19</v>
      </c>
      <c r="H39" s="65">
        <f>VLOOKUP($A39,'Return Data'!$B$7:$R$2292,12,0)</f>
        <v>28.6904</v>
      </c>
      <c r="I39" s="66">
        <f t="shared" si="2"/>
        <v>16</v>
      </c>
      <c r="J39" s="65">
        <f>VLOOKUP($A39,'Return Data'!$B$7:$R$2292,13,0)</f>
        <v>41.0627</v>
      </c>
      <c r="K39" s="66">
        <f t="shared" si="3"/>
        <v>31</v>
      </c>
      <c r="L39" s="65">
        <f>VLOOKUP($A39,'Return Data'!$B$7:$R$2292,17,0)</f>
        <v>31.664200000000001</v>
      </c>
      <c r="M39" s="66">
        <f t="shared" si="4"/>
        <v>16</v>
      </c>
      <c r="N39" s="65"/>
      <c r="O39" s="66"/>
      <c r="P39" s="65"/>
      <c r="Q39" s="66"/>
      <c r="R39" s="65">
        <f>VLOOKUP($A39,'Return Data'!$B$7:$R$2292,16,0)</f>
        <v>30.4863</v>
      </c>
      <c r="S39" s="67">
        <f t="shared" si="7"/>
        <v>1</v>
      </c>
    </row>
    <row r="40" spans="1:19" x14ac:dyDescent="0.3">
      <c r="A40" s="63" t="s">
        <v>195</v>
      </c>
      <c r="B40" s="64">
        <f>VLOOKUP($A40,'Return Data'!$B$7:$R$2292,3,0)</f>
        <v>44530</v>
      </c>
      <c r="C40" s="65">
        <f>VLOOKUP($A40,'Return Data'!$B$7:$R$2292,4,0)</f>
        <v>24.89</v>
      </c>
      <c r="D40" s="65">
        <f>VLOOKUP($A40,'Return Data'!$B$7:$R$2292,10,0)</f>
        <v>4.1422999999999996</v>
      </c>
      <c r="E40" s="66">
        <f t="shared" ref="E40:E66" si="8">RANK(D40,D$8:D$66,0)</f>
        <v>17</v>
      </c>
      <c r="F40" s="65">
        <f>VLOOKUP($A40,'Return Data'!$B$7:$R$2292,11,0)</f>
        <v>13.3941</v>
      </c>
      <c r="G40" s="66">
        <f t="shared" si="1"/>
        <v>38</v>
      </c>
      <c r="H40" s="65">
        <f>VLOOKUP($A40,'Return Data'!$B$7:$R$2292,12,0)</f>
        <v>25.643599999999999</v>
      </c>
      <c r="I40" s="66">
        <f t="shared" si="2"/>
        <v>20</v>
      </c>
      <c r="J40" s="65">
        <f>VLOOKUP($A40,'Return Data'!$B$7:$R$2292,13,0)</f>
        <v>46.6706</v>
      </c>
      <c r="K40" s="66">
        <f t="shared" si="3"/>
        <v>17</v>
      </c>
      <c r="L40" s="65">
        <f>VLOOKUP($A40,'Return Data'!$B$7:$R$2292,17,0)</f>
        <v>26.557099999999998</v>
      </c>
      <c r="M40" s="66">
        <f t="shared" si="4"/>
        <v>23</v>
      </c>
      <c r="N40" s="65">
        <f>VLOOKUP($A40,'Return Data'!$B$7:$R$2292,14,0)</f>
        <v>20.692900000000002</v>
      </c>
      <c r="O40" s="66">
        <f t="shared" si="5"/>
        <v>27</v>
      </c>
      <c r="P40" s="65">
        <f>VLOOKUP($A40,'Return Data'!$B$7:$R$2292,15,0)</f>
        <v>18.3827</v>
      </c>
      <c r="Q40" s="66">
        <f t="shared" si="6"/>
        <v>12</v>
      </c>
      <c r="R40" s="65">
        <f>VLOOKUP($A40,'Return Data'!$B$7:$R$2292,16,0)</f>
        <v>16.486699999999999</v>
      </c>
      <c r="S40" s="67">
        <f t="shared" si="7"/>
        <v>26</v>
      </c>
    </row>
    <row r="41" spans="1:19" x14ac:dyDescent="0.3">
      <c r="A41" s="63" t="s">
        <v>196</v>
      </c>
      <c r="B41" s="64">
        <f>VLOOKUP($A41,'Return Data'!$B$7:$R$2292,3,0)</f>
        <v>44530</v>
      </c>
      <c r="C41" s="65">
        <f>VLOOKUP($A41,'Return Data'!$B$7:$R$2292,4,0)</f>
        <v>313.56</v>
      </c>
      <c r="D41" s="65">
        <f>VLOOKUP($A41,'Return Data'!$B$7:$R$2292,10,0)</f>
        <v>3.6459000000000001</v>
      </c>
      <c r="E41" s="66">
        <f t="shared" si="8"/>
        <v>24</v>
      </c>
      <c r="F41" s="65">
        <f>VLOOKUP($A41,'Return Data'!$B$7:$R$2292,11,0)</f>
        <v>14.6556</v>
      </c>
      <c r="G41" s="66">
        <f t="shared" si="1"/>
        <v>28</v>
      </c>
      <c r="H41" s="65">
        <f>VLOOKUP($A41,'Return Data'!$B$7:$R$2292,12,0)</f>
        <v>22.474799999999998</v>
      </c>
      <c r="I41" s="66">
        <f t="shared" si="2"/>
        <v>34</v>
      </c>
      <c r="J41" s="65">
        <f>VLOOKUP($A41,'Return Data'!$B$7:$R$2292,13,0)</f>
        <v>40.572000000000003</v>
      </c>
      <c r="K41" s="66">
        <f t="shared" si="3"/>
        <v>36</v>
      </c>
      <c r="L41" s="65">
        <f>VLOOKUP($A41,'Return Data'!$B$7:$R$2292,17,0)</f>
        <v>24.7591</v>
      </c>
      <c r="M41" s="66">
        <f t="shared" si="4"/>
        <v>31</v>
      </c>
      <c r="N41" s="65">
        <f>VLOOKUP($A41,'Return Data'!$B$7:$R$2292,14,0)</f>
        <v>17.002700000000001</v>
      </c>
      <c r="O41" s="66">
        <f t="shared" si="5"/>
        <v>42</v>
      </c>
      <c r="P41" s="65">
        <f>VLOOKUP($A41,'Return Data'!$B$7:$R$2292,15,0)</f>
        <v>13.735200000000001</v>
      </c>
      <c r="Q41" s="66">
        <f t="shared" si="6"/>
        <v>38</v>
      </c>
      <c r="R41" s="65">
        <f>VLOOKUP($A41,'Return Data'!$B$7:$R$2292,16,0)</f>
        <v>13.439</v>
      </c>
      <c r="S41" s="67">
        <f t="shared" si="7"/>
        <v>48</v>
      </c>
    </row>
    <row r="42" spans="1:19" x14ac:dyDescent="0.3">
      <c r="A42" s="63" t="s">
        <v>197</v>
      </c>
      <c r="B42" s="64">
        <f>VLOOKUP($A42,'Return Data'!$B$7:$R$2292,3,0)</f>
        <v>44530</v>
      </c>
      <c r="C42" s="65">
        <f>VLOOKUP($A42,'Return Data'!$B$7:$R$2292,4,0)</f>
        <v>335.91</v>
      </c>
      <c r="D42" s="65">
        <f>VLOOKUP($A42,'Return Data'!$B$7:$R$2292,10,0)</f>
        <v>3.7624</v>
      </c>
      <c r="E42" s="66">
        <f t="shared" si="8"/>
        <v>23</v>
      </c>
      <c r="F42" s="65">
        <f>VLOOKUP($A42,'Return Data'!$B$7:$R$2292,11,0)</f>
        <v>14.6372</v>
      </c>
      <c r="G42" s="66">
        <f t="shared" si="1"/>
        <v>29</v>
      </c>
      <c r="H42" s="65">
        <f>VLOOKUP($A42,'Return Data'!$B$7:$R$2292,12,0)</f>
        <v>22.496500000000001</v>
      </c>
      <c r="I42" s="66">
        <f t="shared" si="2"/>
        <v>33</v>
      </c>
      <c r="J42" s="65">
        <f>VLOOKUP($A42,'Return Data'!$B$7:$R$2292,13,0)</f>
        <v>40.606900000000003</v>
      </c>
      <c r="K42" s="66">
        <f t="shared" si="3"/>
        <v>35</v>
      </c>
      <c r="L42" s="65">
        <f>VLOOKUP($A42,'Return Data'!$B$7:$R$2292,17,0)</f>
        <v>25.017299999999999</v>
      </c>
      <c r="M42" s="66">
        <f t="shared" si="4"/>
        <v>28</v>
      </c>
      <c r="N42" s="65">
        <f>VLOOKUP($A42,'Return Data'!$B$7:$R$2292,14,0)</f>
        <v>17.378299999999999</v>
      </c>
      <c r="O42" s="66">
        <f t="shared" si="5"/>
        <v>39</v>
      </c>
      <c r="P42" s="65">
        <f>VLOOKUP($A42,'Return Data'!$B$7:$R$2292,15,0)</f>
        <v>16.5959</v>
      </c>
      <c r="Q42" s="66">
        <f t="shared" si="6"/>
        <v>21</v>
      </c>
      <c r="R42" s="65">
        <f>VLOOKUP($A42,'Return Data'!$B$7:$R$2292,16,0)</f>
        <v>16.554500000000001</v>
      </c>
      <c r="S42" s="67">
        <f t="shared" si="7"/>
        <v>25</v>
      </c>
    </row>
    <row r="43" spans="1:19" x14ac:dyDescent="0.3">
      <c r="A43" s="63" t="s">
        <v>198</v>
      </c>
      <c r="B43" s="64">
        <f>VLOOKUP($A43,'Return Data'!$B$7:$R$2292,3,0)</f>
        <v>44530</v>
      </c>
      <c r="C43" s="65">
        <f>VLOOKUP($A43,'Return Data'!$B$7:$R$2292,4,0)</f>
        <v>231.15780000000001</v>
      </c>
      <c r="D43" s="65">
        <f>VLOOKUP($A43,'Return Data'!$B$7:$R$2292,10,0)</f>
        <v>7.2244000000000002</v>
      </c>
      <c r="E43" s="66">
        <f t="shared" si="8"/>
        <v>6</v>
      </c>
      <c r="F43" s="65">
        <f>VLOOKUP($A43,'Return Data'!$B$7:$R$2292,11,0)</f>
        <v>16.991199999999999</v>
      </c>
      <c r="G43" s="66">
        <f t="shared" si="1"/>
        <v>17</v>
      </c>
      <c r="H43" s="65">
        <f>VLOOKUP($A43,'Return Data'!$B$7:$R$2292,12,0)</f>
        <v>45.3855</v>
      </c>
      <c r="I43" s="66">
        <f t="shared" si="2"/>
        <v>8</v>
      </c>
      <c r="J43" s="65">
        <f>VLOOKUP($A43,'Return Data'!$B$7:$R$2292,13,0)</f>
        <v>78.674800000000005</v>
      </c>
      <c r="K43" s="66">
        <f t="shared" si="3"/>
        <v>7</v>
      </c>
      <c r="L43" s="65">
        <f>VLOOKUP($A43,'Return Data'!$B$7:$R$2292,17,0)</f>
        <v>52.679900000000004</v>
      </c>
      <c r="M43" s="66">
        <f t="shared" si="4"/>
        <v>1</v>
      </c>
      <c r="N43" s="65">
        <f>VLOOKUP($A43,'Return Data'!$B$7:$R$2292,14,0)</f>
        <v>35.4983</v>
      </c>
      <c r="O43" s="66">
        <f t="shared" si="5"/>
        <v>2</v>
      </c>
      <c r="P43" s="65">
        <f>VLOOKUP($A43,'Return Data'!$B$7:$R$2292,15,0)</f>
        <v>26.1629</v>
      </c>
      <c r="Q43" s="66">
        <f t="shared" si="6"/>
        <v>2</v>
      </c>
      <c r="R43" s="65">
        <f>VLOOKUP($A43,'Return Data'!$B$7:$R$2292,16,0)</f>
        <v>22.076899999999998</v>
      </c>
      <c r="S43" s="67">
        <f t="shared" si="7"/>
        <v>6</v>
      </c>
    </row>
    <row r="44" spans="1:19" x14ac:dyDescent="0.3">
      <c r="A44" s="63" t="s">
        <v>199</v>
      </c>
      <c r="B44" s="64">
        <f>VLOOKUP($A44,'Return Data'!$B$7:$R$2292,3,0)</f>
        <v>44530</v>
      </c>
      <c r="C44" s="65">
        <f>VLOOKUP($A44,'Return Data'!$B$7:$R$2292,4,0)</f>
        <v>74.38</v>
      </c>
      <c r="D44" s="65">
        <f>VLOOKUP($A44,'Return Data'!$B$7:$R$2292,10,0)</f>
        <v>-1.9767999999999999</v>
      </c>
      <c r="E44" s="66">
        <f t="shared" si="8"/>
        <v>59</v>
      </c>
      <c r="F44" s="65">
        <f>VLOOKUP($A44,'Return Data'!$B$7:$R$2292,11,0)</f>
        <v>4.8639999999999999</v>
      </c>
      <c r="G44" s="66">
        <f t="shared" si="1"/>
        <v>58</v>
      </c>
      <c r="H44" s="65">
        <f>VLOOKUP($A44,'Return Data'!$B$7:$R$2292,12,0)</f>
        <v>13.9923</v>
      </c>
      <c r="I44" s="66">
        <f t="shared" si="2"/>
        <v>56</v>
      </c>
      <c r="J44" s="65">
        <f>VLOOKUP($A44,'Return Data'!$B$7:$R$2292,13,0)</f>
        <v>29.785399999999999</v>
      </c>
      <c r="K44" s="66">
        <f t="shared" si="3"/>
        <v>54</v>
      </c>
      <c r="L44" s="65">
        <f>VLOOKUP($A44,'Return Data'!$B$7:$R$2292,17,0)</f>
        <v>18.387899999999998</v>
      </c>
      <c r="M44" s="66">
        <f t="shared" si="4"/>
        <v>50</v>
      </c>
      <c r="N44" s="65">
        <f>VLOOKUP($A44,'Return Data'!$B$7:$R$2292,14,0)</f>
        <v>12.0464</v>
      </c>
      <c r="O44" s="66">
        <f t="shared" si="5"/>
        <v>54</v>
      </c>
      <c r="P44" s="65">
        <f>VLOOKUP($A44,'Return Data'!$B$7:$R$2292,15,0)</f>
        <v>11.0899</v>
      </c>
      <c r="Q44" s="66">
        <f t="shared" si="6"/>
        <v>42</v>
      </c>
      <c r="R44" s="65">
        <f>VLOOKUP($A44,'Return Data'!$B$7:$R$2292,16,0)</f>
        <v>16.7667</v>
      </c>
      <c r="S44" s="67">
        <f t="shared" si="7"/>
        <v>21</v>
      </c>
    </row>
    <row r="45" spans="1:19" x14ac:dyDescent="0.3">
      <c r="A45" s="63" t="s">
        <v>370</v>
      </c>
      <c r="B45" s="64">
        <f>VLOOKUP($A45,'Return Data'!$B$7:$R$2292,3,0)</f>
        <v>44530</v>
      </c>
      <c r="C45" s="65">
        <f>VLOOKUP($A45,'Return Data'!$B$7:$R$2292,4,0)</f>
        <v>231.08260000000001</v>
      </c>
      <c r="D45" s="65">
        <f>VLOOKUP($A45,'Return Data'!$B$7:$R$2292,10,0)</f>
        <v>2.7404999999999999</v>
      </c>
      <c r="E45" s="66">
        <f t="shared" si="8"/>
        <v>32</v>
      </c>
      <c r="F45" s="65">
        <f>VLOOKUP($A45,'Return Data'!$B$7:$R$2292,11,0)</f>
        <v>12.9771</v>
      </c>
      <c r="G45" s="66">
        <f t="shared" si="1"/>
        <v>43</v>
      </c>
      <c r="H45" s="65">
        <f>VLOOKUP($A45,'Return Data'!$B$7:$R$2292,12,0)</f>
        <v>21.6692</v>
      </c>
      <c r="I45" s="66">
        <f t="shared" si="2"/>
        <v>41</v>
      </c>
      <c r="J45" s="65">
        <f>VLOOKUP($A45,'Return Data'!$B$7:$R$2292,13,0)</f>
        <v>40.076099999999997</v>
      </c>
      <c r="K45" s="66">
        <f t="shared" si="3"/>
        <v>38</v>
      </c>
      <c r="L45" s="65">
        <f>VLOOKUP($A45,'Return Data'!$B$7:$R$2292,17,0)</f>
        <v>24.1755</v>
      </c>
      <c r="M45" s="66">
        <f t="shared" si="4"/>
        <v>32</v>
      </c>
      <c r="N45" s="65">
        <f>VLOOKUP($A45,'Return Data'!$B$7:$R$2292,14,0)</f>
        <v>17.8809</v>
      </c>
      <c r="O45" s="66">
        <f t="shared" si="5"/>
        <v>36</v>
      </c>
      <c r="P45" s="65">
        <f>VLOOKUP($A45,'Return Data'!$B$7:$R$2292,15,0)</f>
        <v>14.5404</v>
      </c>
      <c r="Q45" s="66">
        <f t="shared" si="6"/>
        <v>33</v>
      </c>
      <c r="R45" s="65">
        <f>VLOOKUP($A45,'Return Data'!$B$7:$R$2292,16,0)</f>
        <v>14.786</v>
      </c>
      <c r="S45" s="67">
        <f t="shared" si="7"/>
        <v>41</v>
      </c>
    </row>
    <row r="46" spans="1:19" x14ac:dyDescent="0.3">
      <c r="A46" s="63" t="s">
        <v>201</v>
      </c>
      <c r="B46" s="64">
        <f>VLOOKUP($A46,'Return Data'!$B$7:$R$2292,3,0)</f>
        <v>44530</v>
      </c>
      <c r="C46" s="65">
        <f>VLOOKUP($A46,'Return Data'!$B$7:$R$2292,4,0)</f>
        <v>25.535</v>
      </c>
      <c r="D46" s="65">
        <f>VLOOKUP($A46,'Return Data'!$B$7:$R$2292,10,0)</f>
        <v>10.4823</v>
      </c>
      <c r="E46" s="66">
        <f t="shared" si="8"/>
        <v>1</v>
      </c>
      <c r="F46" s="65">
        <f>VLOOKUP($A46,'Return Data'!$B$7:$R$2292,11,0)</f>
        <v>20.7409</v>
      </c>
      <c r="G46" s="66">
        <f t="shared" si="1"/>
        <v>11</v>
      </c>
      <c r="H46" s="65">
        <f>VLOOKUP($A46,'Return Data'!$B$7:$R$2292,12,0)</f>
        <v>32.801099999999998</v>
      </c>
      <c r="I46" s="66">
        <f t="shared" si="2"/>
        <v>12</v>
      </c>
      <c r="J46" s="65">
        <f>VLOOKUP($A46,'Return Data'!$B$7:$R$2292,13,0)</f>
        <v>53.051699999999997</v>
      </c>
      <c r="K46" s="66">
        <f t="shared" si="3"/>
        <v>11</v>
      </c>
      <c r="L46" s="65">
        <f>VLOOKUP($A46,'Return Data'!$B$7:$R$2292,17,0)</f>
        <v>34.860900000000001</v>
      </c>
      <c r="M46" s="66">
        <f t="shared" si="4"/>
        <v>14</v>
      </c>
      <c r="N46" s="65">
        <f>VLOOKUP($A46,'Return Data'!$B$7:$R$2292,14,0)</f>
        <v>26.244399999999999</v>
      </c>
      <c r="O46" s="66">
        <f t="shared" si="5"/>
        <v>8</v>
      </c>
      <c r="P46" s="65">
        <f>VLOOKUP($A46,'Return Data'!$B$7:$R$2292,15,0)</f>
        <v>17.595600000000001</v>
      </c>
      <c r="Q46" s="66">
        <f t="shared" si="6"/>
        <v>15</v>
      </c>
      <c r="R46" s="65">
        <f>VLOOKUP($A46,'Return Data'!$B$7:$R$2292,16,0)</f>
        <v>14.8322</v>
      </c>
      <c r="S46" s="67">
        <f t="shared" si="7"/>
        <v>40</v>
      </c>
    </row>
    <row r="47" spans="1:19" x14ac:dyDescent="0.3">
      <c r="A47" s="63" t="s">
        <v>202</v>
      </c>
      <c r="B47" s="64">
        <f>VLOOKUP($A47,'Return Data'!$B$7:$R$2292,3,0)</f>
        <v>44530</v>
      </c>
      <c r="C47" s="65">
        <f>VLOOKUP($A47,'Return Data'!$B$7:$R$2292,4,0)</f>
        <v>27.026599999999998</v>
      </c>
      <c r="D47" s="65">
        <f>VLOOKUP($A47,'Return Data'!$B$7:$R$2292,10,0)</f>
        <v>9.9947999999999997</v>
      </c>
      <c r="E47" s="66">
        <f t="shared" si="8"/>
        <v>3</v>
      </c>
      <c r="F47" s="65">
        <f>VLOOKUP($A47,'Return Data'!$B$7:$R$2292,11,0)</f>
        <v>20.746099999999998</v>
      </c>
      <c r="G47" s="66">
        <f t="shared" si="1"/>
        <v>10</v>
      </c>
      <c r="H47" s="65">
        <f>VLOOKUP($A47,'Return Data'!$B$7:$R$2292,12,0)</f>
        <v>32.593800000000002</v>
      </c>
      <c r="I47" s="66">
        <f t="shared" si="2"/>
        <v>13</v>
      </c>
      <c r="J47" s="65">
        <f>VLOOKUP($A47,'Return Data'!$B$7:$R$2292,13,0)</f>
        <v>52.152799999999999</v>
      </c>
      <c r="K47" s="66">
        <f t="shared" si="3"/>
        <v>13</v>
      </c>
      <c r="L47" s="65">
        <f>VLOOKUP($A47,'Return Data'!$B$7:$R$2292,17,0)</f>
        <v>36.265000000000001</v>
      </c>
      <c r="M47" s="66">
        <f t="shared" si="4"/>
        <v>11</v>
      </c>
      <c r="N47" s="65">
        <f>VLOOKUP($A47,'Return Data'!$B$7:$R$2292,14,0)</f>
        <v>27.5976</v>
      </c>
      <c r="O47" s="66">
        <f t="shared" si="5"/>
        <v>7</v>
      </c>
      <c r="P47" s="65">
        <f>VLOOKUP($A47,'Return Data'!$B$7:$R$2292,15,0)</f>
        <v>18.724699999999999</v>
      </c>
      <c r="Q47" s="66">
        <f t="shared" si="6"/>
        <v>11</v>
      </c>
      <c r="R47" s="65">
        <f>VLOOKUP($A47,'Return Data'!$B$7:$R$2292,16,0)</f>
        <v>16.029</v>
      </c>
      <c r="S47" s="67">
        <f t="shared" si="7"/>
        <v>29</v>
      </c>
    </row>
    <row r="48" spans="1:19" x14ac:dyDescent="0.3">
      <c r="A48" s="63" t="s">
        <v>203</v>
      </c>
      <c r="B48" s="64">
        <f>VLOOKUP($A48,'Return Data'!$B$7:$R$2292,3,0)</f>
        <v>44530</v>
      </c>
      <c r="C48" s="65">
        <f>VLOOKUP($A48,'Return Data'!$B$7:$R$2292,4,0)</f>
        <v>26.7258</v>
      </c>
      <c r="D48" s="65">
        <f>VLOOKUP($A48,'Return Data'!$B$7:$R$2292,10,0)</f>
        <v>10.3223</v>
      </c>
      <c r="E48" s="66">
        <f t="shared" si="8"/>
        <v>2</v>
      </c>
      <c r="F48" s="65">
        <f>VLOOKUP($A48,'Return Data'!$B$7:$R$2292,11,0)</f>
        <v>20.7624</v>
      </c>
      <c r="G48" s="66">
        <f t="shared" si="1"/>
        <v>9</v>
      </c>
      <c r="H48" s="65">
        <f>VLOOKUP($A48,'Return Data'!$B$7:$R$2292,12,0)</f>
        <v>32.836599999999997</v>
      </c>
      <c r="I48" s="66">
        <f t="shared" si="2"/>
        <v>11</v>
      </c>
      <c r="J48" s="65">
        <f>VLOOKUP($A48,'Return Data'!$B$7:$R$2292,13,0)</f>
        <v>53.017000000000003</v>
      </c>
      <c r="K48" s="66">
        <f t="shared" si="3"/>
        <v>12</v>
      </c>
      <c r="L48" s="65">
        <f>VLOOKUP($A48,'Return Data'!$B$7:$R$2292,17,0)</f>
        <v>36.235999999999997</v>
      </c>
      <c r="M48" s="66">
        <f t="shared" si="4"/>
        <v>12</v>
      </c>
      <c r="N48" s="65">
        <f>VLOOKUP($A48,'Return Data'!$B$7:$R$2292,14,0)</f>
        <v>27.965299999999999</v>
      </c>
      <c r="O48" s="66">
        <f t="shared" si="5"/>
        <v>5</v>
      </c>
      <c r="P48" s="65">
        <f>VLOOKUP($A48,'Return Data'!$B$7:$R$2292,15,0)</f>
        <v>19.252800000000001</v>
      </c>
      <c r="Q48" s="66">
        <f t="shared" si="6"/>
        <v>9</v>
      </c>
      <c r="R48" s="65">
        <f>VLOOKUP($A48,'Return Data'!$B$7:$R$2292,16,0)</f>
        <v>18.9269</v>
      </c>
      <c r="S48" s="67">
        <f t="shared" si="7"/>
        <v>11</v>
      </c>
    </row>
    <row r="49" spans="1:19" x14ac:dyDescent="0.3">
      <c r="A49" s="63" t="s">
        <v>204</v>
      </c>
      <c r="B49" s="64">
        <f>VLOOKUP($A49,'Return Data'!$B$7:$R$2292,3,0)</f>
        <v>44530</v>
      </c>
      <c r="C49" s="65">
        <f>VLOOKUP($A49,'Return Data'!$B$7:$R$2292,4,0)</f>
        <v>30.552199999999999</v>
      </c>
      <c r="D49" s="65">
        <f>VLOOKUP($A49,'Return Data'!$B$7:$R$2292,10,0)</f>
        <v>5.9905999999999997</v>
      </c>
      <c r="E49" s="66">
        <f t="shared" si="8"/>
        <v>11</v>
      </c>
      <c r="F49" s="65">
        <f>VLOOKUP($A49,'Return Data'!$B$7:$R$2292,11,0)</f>
        <v>29.011900000000001</v>
      </c>
      <c r="G49" s="66">
        <f t="shared" si="1"/>
        <v>2</v>
      </c>
      <c r="H49" s="65">
        <f>VLOOKUP($A49,'Return Data'!$B$7:$R$2292,12,0)</f>
        <v>47.866599999999998</v>
      </c>
      <c r="I49" s="66">
        <f t="shared" si="2"/>
        <v>6</v>
      </c>
      <c r="J49" s="65">
        <f>VLOOKUP($A49,'Return Data'!$B$7:$R$2292,13,0)</f>
        <v>74.218599999999995</v>
      </c>
      <c r="K49" s="66">
        <f t="shared" si="3"/>
        <v>8</v>
      </c>
      <c r="L49" s="65">
        <f>VLOOKUP($A49,'Return Data'!$B$7:$R$2292,17,0)</f>
        <v>45.759300000000003</v>
      </c>
      <c r="M49" s="66">
        <f t="shared" si="4"/>
        <v>2</v>
      </c>
      <c r="N49" s="65">
        <f>VLOOKUP($A49,'Return Data'!$B$7:$R$2292,14,0)</f>
        <v>35.0471</v>
      </c>
      <c r="O49" s="66">
        <f t="shared" si="5"/>
        <v>3</v>
      </c>
      <c r="P49" s="65"/>
      <c r="Q49" s="66"/>
      <c r="R49" s="65">
        <f>VLOOKUP($A49,'Return Data'!$B$7:$R$2292,16,0)</f>
        <v>27.009499999999999</v>
      </c>
      <c r="S49" s="67">
        <f t="shared" si="7"/>
        <v>2</v>
      </c>
    </row>
    <row r="50" spans="1:19" x14ac:dyDescent="0.3">
      <c r="A50" s="63" t="s">
        <v>205</v>
      </c>
      <c r="B50" s="64">
        <f>VLOOKUP($A50,'Return Data'!$B$7:$R$2292,3,0)</f>
        <v>44530</v>
      </c>
      <c r="C50" s="65">
        <f>VLOOKUP($A50,'Return Data'!$B$7:$R$2292,4,0)</f>
        <v>16.5916</v>
      </c>
      <c r="D50" s="65">
        <f>VLOOKUP($A50,'Return Data'!$B$7:$R$2292,10,0)</f>
        <v>5.5385</v>
      </c>
      <c r="E50" s="66">
        <f t="shared" si="8"/>
        <v>12</v>
      </c>
      <c r="F50" s="65">
        <f>VLOOKUP($A50,'Return Data'!$B$7:$R$2292,11,0)</f>
        <v>14.5085</v>
      </c>
      <c r="G50" s="66">
        <f t="shared" si="1"/>
        <v>32</v>
      </c>
      <c r="H50" s="65">
        <f>VLOOKUP($A50,'Return Data'!$B$7:$R$2292,12,0)</f>
        <v>23.392499999999998</v>
      </c>
      <c r="I50" s="66">
        <f t="shared" si="2"/>
        <v>25</v>
      </c>
      <c r="J50" s="65">
        <f>VLOOKUP($A50,'Return Data'!$B$7:$R$2292,13,0)</f>
        <v>40.709299999999999</v>
      </c>
      <c r="K50" s="66">
        <f t="shared" si="3"/>
        <v>33</v>
      </c>
      <c r="L50" s="65">
        <f>VLOOKUP($A50,'Return Data'!$B$7:$R$2292,17,0)</f>
        <v>23.513400000000001</v>
      </c>
      <c r="M50" s="66">
        <f t="shared" si="4"/>
        <v>34</v>
      </c>
      <c r="N50" s="65">
        <f>VLOOKUP($A50,'Return Data'!$B$7:$R$2292,14,0)</f>
        <v>20.769400000000001</v>
      </c>
      <c r="O50" s="66">
        <f t="shared" si="5"/>
        <v>26</v>
      </c>
      <c r="P50" s="65"/>
      <c r="Q50" s="66"/>
      <c r="R50" s="65">
        <f>VLOOKUP($A50,'Return Data'!$B$7:$R$2292,16,0)</f>
        <v>14.740500000000001</v>
      </c>
      <c r="S50" s="67">
        <f t="shared" si="7"/>
        <v>42</v>
      </c>
    </row>
    <row r="51" spans="1:19" x14ac:dyDescent="0.3">
      <c r="A51" s="63" t="s">
        <v>206</v>
      </c>
      <c r="B51" s="64">
        <f>VLOOKUP($A51,'Return Data'!$B$7:$R$2292,3,0)</f>
        <v>44530</v>
      </c>
      <c r="C51" s="65">
        <f>VLOOKUP($A51,'Return Data'!$B$7:$R$2292,4,0)</f>
        <v>17.920200000000001</v>
      </c>
      <c r="D51" s="65">
        <f>VLOOKUP($A51,'Return Data'!$B$7:$R$2292,10,0)</f>
        <v>3.9641999999999999</v>
      </c>
      <c r="E51" s="66">
        <f t="shared" si="8"/>
        <v>22</v>
      </c>
      <c r="F51" s="65">
        <f>VLOOKUP($A51,'Return Data'!$B$7:$R$2292,11,0)</f>
        <v>12.011100000000001</v>
      </c>
      <c r="G51" s="66">
        <f t="shared" si="1"/>
        <v>48</v>
      </c>
      <c r="H51" s="65">
        <f>VLOOKUP($A51,'Return Data'!$B$7:$R$2292,12,0)</f>
        <v>23.174700000000001</v>
      </c>
      <c r="I51" s="66">
        <f t="shared" si="2"/>
        <v>27</v>
      </c>
      <c r="J51" s="65">
        <f>VLOOKUP($A51,'Return Data'!$B$7:$R$2292,13,0)</f>
        <v>40.744900000000001</v>
      </c>
      <c r="K51" s="66">
        <f t="shared" si="3"/>
        <v>32</v>
      </c>
      <c r="L51" s="65">
        <f>VLOOKUP($A51,'Return Data'!$B$7:$R$2292,17,0)</f>
        <v>26.126200000000001</v>
      </c>
      <c r="M51" s="66">
        <f t="shared" si="4"/>
        <v>24</v>
      </c>
      <c r="N51" s="65">
        <f>VLOOKUP($A51,'Return Data'!$B$7:$R$2292,14,0)</f>
        <v>21.752199999999998</v>
      </c>
      <c r="O51" s="66">
        <f t="shared" si="5"/>
        <v>18</v>
      </c>
      <c r="P51" s="65"/>
      <c r="Q51" s="66"/>
      <c r="R51" s="65">
        <f>VLOOKUP($A51,'Return Data'!$B$7:$R$2292,16,0)</f>
        <v>18.8658</v>
      </c>
      <c r="S51" s="67">
        <f t="shared" si="7"/>
        <v>12</v>
      </c>
    </row>
    <row r="52" spans="1:19" x14ac:dyDescent="0.3">
      <c r="A52" s="63" t="s">
        <v>207</v>
      </c>
      <c r="B52" s="64">
        <f>VLOOKUP($A52,'Return Data'!$B$7:$R$2292,3,0)</f>
        <v>44530</v>
      </c>
      <c r="C52" s="65">
        <f>VLOOKUP($A52,'Return Data'!$B$7:$R$2292,4,0)</f>
        <v>59.134900000000002</v>
      </c>
      <c r="D52" s="65">
        <f>VLOOKUP($A52,'Return Data'!$B$7:$R$2292,10,0)</f>
        <v>4.0233999999999996</v>
      </c>
      <c r="E52" s="66">
        <f t="shared" si="8"/>
        <v>18</v>
      </c>
      <c r="F52" s="65">
        <f>VLOOKUP($A52,'Return Data'!$B$7:$R$2292,11,0)</f>
        <v>23.662500000000001</v>
      </c>
      <c r="G52" s="66">
        <f t="shared" si="1"/>
        <v>8</v>
      </c>
      <c r="H52" s="65">
        <f>VLOOKUP($A52,'Return Data'!$B$7:$R$2292,12,0)</f>
        <v>35.476700000000001</v>
      </c>
      <c r="I52" s="66">
        <f t="shared" si="2"/>
        <v>9</v>
      </c>
      <c r="J52" s="65">
        <f>VLOOKUP($A52,'Return Data'!$B$7:$R$2292,13,0)</f>
        <v>56.495800000000003</v>
      </c>
      <c r="K52" s="66">
        <f t="shared" si="3"/>
        <v>9</v>
      </c>
      <c r="L52" s="65">
        <f>VLOOKUP($A52,'Return Data'!$B$7:$R$2292,17,0)</f>
        <v>44.458199999999998</v>
      </c>
      <c r="M52" s="66">
        <f t="shared" si="4"/>
        <v>3</v>
      </c>
      <c r="N52" s="65">
        <f>VLOOKUP($A52,'Return Data'!$B$7:$R$2292,14,0)</f>
        <v>37.389899999999997</v>
      </c>
      <c r="O52" s="66">
        <f t="shared" si="5"/>
        <v>1</v>
      </c>
      <c r="P52" s="65">
        <f>VLOOKUP($A52,'Return Data'!$B$7:$R$2292,15,0)</f>
        <v>26.834399999999999</v>
      </c>
      <c r="Q52" s="66">
        <f t="shared" si="6"/>
        <v>1</v>
      </c>
      <c r="R52" s="65">
        <f>VLOOKUP($A52,'Return Data'!$B$7:$R$2292,16,0)</f>
        <v>26.029399999999999</v>
      </c>
      <c r="S52" s="67">
        <f t="shared" si="7"/>
        <v>4</v>
      </c>
    </row>
    <row r="53" spans="1:19" x14ac:dyDescent="0.3">
      <c r="A53" s="63" t="s">
        <v>208</v>
      </c>
      <c r="B53" s="64">
        <f>VLOOKUP($A53,'Return Data'!$B$7:$R$2292,3,0)</f>
        <v>44530</v>
      </c>
      <c r="C53" s="65">
        <f>VLOOKUP($A53,'Return Data'!$B$7:$R$2292,4,0)</f>
        <v>16.201699999999999</v>
      </c>
      <c r="D53" s="65">
        <f>VLOOKUP($A53,'Return Data'!$B$7:$R$2292,10,0)</f>
        <v>2.5411000000000001</v>
      </c>
      <c r="E53" s="66">
        <f t="shared" si="8"/>
        <v>33</v>
      </c>
      <c r="F53" s="65">
        <f>VLOOKUP($A53,'Return Data'!$B$7:$R$2292,11,0)</f>
        <v>14.565200000000001</v>
      </c>
      <c r="G53" s="66">
        <f t="shared" si="1"/>
        <v>31</v>
      </c>
      <c r="H53" s="65">
        <f>VLOOKUP($A53,'Return Data'!$B$7:$R$2292,12,0)</f>
        <v>19.366199999999999</v>
      </c>
      <c r="I53" s="66">
        <f t="shared" si="2"/>
        <v>45</v>
      </c>
      <c r="J53" s="65">
        <f>VLOOKUP($A53,'Return Data'!$B$7:$R$2292,13,0)</f>
        <v>27.6126</v>
      </c>
      <c r="K53" s="66">
        <f t="shared" si="3"/>
        <v>56</v>
      </c>
      <c r="L53" s="65">
        <f>VLOOKUP($A53,'Return Data'!$B$7:$R$2292,17,0)</f>
        <v>19.826499999999999</v>
      </c>
      <c r="M53" s="66">
        <f t="shared" si="4"/>
        <v>46</v>
      </c>
      <c r="N53" s="65"/>
      <c r="O53" s="66"/>
      <c r="P53" s="65"/>
      <c r="Q53" s="66"/>
      <c r="R53" s="65">
        <f>VLOOKUP($A53,'Return Data'!$B$7:$R$2292,16,0)</f>
        <v>18.453399999999998</v>
      </c>
      <c r="S53" s="67">
        <f t="shared" si="7"/>
        <v>15</v>
      </c>
    </row>
    <row r="54" spans="1:19" x14ac:dyDescent="0.3">
      <c r="A54" s="63" t="s">
        <v>209</v>
      </c>
      <c r="B54" s="64">
        <f>VLOOKUP($A54,'Return Data'!$B$7:$R$2292,3,0)</f>
        <v>44530</v>
      </c>
      <c r="C54" s="65">
        <f>VLOOKUP($A54,'Return Data'!$B$7:$R$2292,4,0)</f>
        <v>149.21799999999999</v>
      </c>
      <c r="D54" s="65">
        <f>VLOOKUP($A54,'Return Data'!$B$7:$R$2292,10,0)</f>
        <v>0.67200000000000004</v>
      </c>
      <c r="E54" s="66">
        <f t="shared" si="8"/>
        <v>53</v>
      </c>
      <c r="F54" s="65">
        <f>VLOOKUP($A54,'Return Data'!$B$7:$R$2292,11,0)</f>
        <v>13.324199999999999</v>
      </c>
      <c r="G54" s="66">
        <f t="shared" si="1"/>
        <v>40</v>
      </c>
      <c r="H54" s="65">
        <f>VLOOKUP($A54,'Return Data'!$B$7:$R$2292,12,0)</f>
        <v>19.400500000000001</v>
      </c>
      <c r="I54" s="66">
        <f t="shared" si="2"/>
        <v>44</v>
      </c>
      <c r="J54" s="65">
        <f>VLOOKUP($A54,'Return Data'!$B$7:$R$2292,13,0)</f>
        <v>37.219900000000003</v>
      </c>
      <c r="K54" s="66">
        <f t="shared" si="3"/>
        <v>41</v>
      </c>
      <c r="L54" s="65">
        <f>VLOOKUP($A54,'Return Data'!$B$7:$R$2292,17,0)</f>
        <v>18.982099999999999</v>
      </c>
      <c r="M54" s="66">
        <f t="shared" si="4"/>
        <v>48</v>
      </c>
      <c r="N54" s="65">
        <f>VLOOKUP($A54,'Return Data'!$B$7:$R$2292,14,0)</f>
        <v>15.107799999999999</v>
      </c>
      <c r="O54" s="66">
        <f t="shared" si="5"/>
        <v>47</v>
      </c>
      <c r="P54" s="65">
        <f>VLOOKUP($A54,'Return Data'!$B$7:$R$2292,15,0)</f>
        <v>13.0875</v>
      </c>
      <c r="Q54" s="66">
        <f t="shared" si="6"/>
        <v>40</v>
      </c>
      <c r="R54" s="65">
        <f>VLOOKUP($A54,'Return Data'!$B$7:$R$2292,16,0)</f>
        <v>13.383800000000001</v>
      </c>
      <c r="S54" s="67">
        <f t="shared" si="7"/>
        <v>49</v>
      </c>
    </row>
    <row r="55" spans="1:19" x14ac:dyDescent="0.3">
      <c r="A55" s="63" t="s">
        <v>210</v>
      </c>
      <c r="B55" s="64">
        <f>VLOOKUP($A55,'Return Data'!$B$7:$R$2292,3,0)</f>
        <v>44530</v>
      </c>
      <c r="C55" s="65">
        <f>VLOOKUP($A55,'Return Data'!$B$7:$R$2292,4,0)</f>
        <v>18.3291</v>
      </c>
      <c r="D55" s="65">
        <f>VLOOKUP($A55,'Return Data'!$B$7:$R$2292,10,0)</f>
        <v>6.4821999999999997</v>
      </c>
      <c r="E55" s="66">
        <f t="shared" si="8"/>
        <v>9</v>
      </c>
      <c r="F55" s="65">
        <f>VLOOKUP($A55,'Return Data'!$B$7:$R$2292,11,0)</f>
        <v>25.648499999999999</v>
      </c>
      <c r="G55" s="66">
        <f t="shared" si="1"/>
        <v>6</v>
      </c>
      <c r="H55" s="65">
        <f>VLOOKUP($A55,'Return Data'!$B$7:$R$2292,12,0)</f>
        <v>49.545999999999999</v>
      </c>
      <c r="I55" s="66">
        <f t="shared" si="2"/>
        <v>4</v>
      </c>
      <c r="J55" s="65">
        <f>VLOOKUP($A55,'Return Data'!$B$7:$R$2292,13,0)</f>
        <v>80.346000000000004</v>
      </c>
      <c r="K55" s="66">
        <f t="shared" si="3"/>
        <v>5</v>
      </c>
      <c r="L55" s="65">
        <f>VLOOKUP($A55,'Return Data'!$B$7:$R$2292,17,0)</f>
        <v>40.267400000000002</v>
      </c>
      <c r="M55" s="66">
        <f t="shared" si="4"/>
        <v>7</v>
      </c>
      <c r="N55" s="65">
        <f>VLOOKUP($A55,'Return Data'!$B$7:$R$2292,14,0)</f>
        <v>20.81</v>
      </c>
      <c r="O55" s="66">
        <f t="shared" si="5"/>
        <v>25</v>
      </c>
      <c r="P55" s="65"/>
      <c r="Q55" s="66"/>
      <c r="R55" s="65">
        <f>VLOOKUP($A55,'Return Data'!$B$7:$R$2292,16,0)</f>
        <v>12.786199999999999</v>
      </c>
      <c r="S55" s="67">
        <f t="shared" si="7"/>
        <v>52</v>
      </c>
    </row>
    <row r="56" spans="1:19" x14ac:dyDescent="0.3">
      <c r="A56" s="63" t="s">
        <v>211</v>
      </c>
      <c r="B56" s="64">
        <f>VLOOKUP($A56,'Return Data'!$B$7:$R$2292,3,0)</f>
        <v>44530</v>
      </c>
      <c r="C56" s="65">
        <f>VLOOKUP($A56,'Return Data'!$B$7:$R$2292,4,0)</f>
        <v>15.7905</v>
      </c>
      <c r="D56" s="65">
        <f>VLOOKUP($A56,'Return Data'!$B$7:$R$2292,10,0)</f>
        <v>6.9534000000000002</v>
      </c>
      <c r="E56" s="66">
        <f t="shared" si="8"/>
        <v>7</v>
      </c>
      <c r="F56" s="65">
        <f>VLOOKUP($A56,'Return Data'!$B$7:$R$2292,11,0)</f>
        <v>26.191800000000001</v>
      </c>
      <c r="G56" s="66">
        <f t="shared" si="1"/>
        <v>5</v>
      </c>
      <c r="H56" s="65">
        <f>VLOOKUP($A56,'Return Data'!$B$7:$R$2292,12,0)</f>
        <v>50.643999999999998</v>
      </c>
      <c r="I56" s="66">
        <f t="shared" si="2"/>
        <v>3</v>
      </c>
      <c r="J56" s="65">
        <f>VLOOKUP($A56,'Return Data'!$B$7:$R$2292,13,0)</f>
        <v>82.367800000000003</v>
      </c>
      <c r="K56" s="66">
        <f t="shared" si="3"/>
        <v>3</v>
      </c>
      <c r="L56" s="65">
        <f>VLOOKUP($A56,'Return Data'!$B$7:$R$2292,17,0)</f>
        <v>40.927900000000001</v>
      </c>
      <c r="M56" s="66">
        <f t="shared" si="4"/>
        <v>6</v>
      </c>
      <c r="N56" s="65">
        <f>VLOOKUP($A56,'Return Data'!$B$7:$R$2292,14,0)</f>
        <v>21.505700000000001</v>
      </c>
      <c r="O56" s="66">
        <f t="shared" si="5"/>
        <v>21</v>
      </c>
      <c r="P56" s="65"/>
      <c r="Q56" s="66"/>
      <c r="R56" s="65">
        <f>VLOOKUP($A56,'Return Data'!$B$7:$R$2292,16,0)</f>
        <v>10.2296</v>
      </c>
      <c r="S56" s="67">
        <f t="shared" si="7"/>
        <v>56</v>
      </c>
    </row>
    <row r="57" spans="1:19" x14ac:dyDescent="0.3">
      <c r="A57" s="63" t="s">
        <v>212</v>
      </c>
      <c r="B57" s="64">
        <f>VLOOKUP($A57,'Return Data'!$B$7:$R$2292,3,0)</f>
        <v>44530</v>
      </c>
      <c r="C57" s="65">
        <f>VLOOKUP($A57,'Return Data'!$B$7:$R$2292,4,0)</f>
        <v>15.637499999999999</v>
      </c>
      <c r="D57" s="65">
        <f>VLOOKUP($A57,'Return Data'!$B$7:$R$2292,10,0)</f>
        <v>6.0990000000000002</v>
      </c>
      <c r="E57" s="66">
        <f t="shared" si="8"/>
        <v>10</v>
      </c>
      <c r="F57" s="65">
        <f>VLOOKUP($A57,'Return Data'!$B$7:$R$2292,11,0)</f>
        <v>25.384899999999998</v>
      </c>
      <c r="G57" s="66">
        <f t="shared" si="1"/>
        <v>7</v>
      </c>
      <c r="H57" s="65">
        <f>VLOOKUP($A57,'Return Data'!$B$7:$R$2292,12,0)</f>
        <v>51.6511</v>
      </c>
      <c r="I57" s="66">
        <f t="shared" si="2"/>
        <v>2</v>
      </c>
      <c r="J57" s="65">
        <f>VLOOKUP($A57,'Return Data'!$B$7:$R$2292,13,0)</f>
        <v>85.623699999999999</v>
      </c>
      <c r="K57" s="66">
        <f t="shared" si="3"/>
        <v>2</v>
      </c>
      <c r="L57" s="65">
        <f>VLOOKUP($A57,'Return Data'!$B$7:$R$2292,17,0)</f>
        <v>42.360599999999998</v>
      </c>
      <c r="M57" s="66">
        <f t="shared" si="4"/>
        <v>5</v>
      </c>
      <c r="N57" s="65">
        <f>VLOOKUP($A57,'Return Data'!$B$7:$R$2292,14,0)</f>
        <v>21.959399999999999</v>
      </c>
      <c r="O57" s="66">
        <f t="shared" si="5"/>
        <v>13</v>
      </c>
      <c r="P57" s="65"/>
      <c r="Q57" s="66"/>
      <c r="R57" s="65">
        <f>VLOOKUP($A57,'Return Data'!$B$7:$R$2292,16,0)</f>
        <v>10.674300000000001</v>
      </c>
      <c r="S57" s="67">
        <f t="shared" si="7"/>
        <v>55</v>
      </c>
    </row>
    <row r="58" spans="1:19" x14ac:dyDescent="0.3">
      <c r="A58" s="63" t="s">
        <v>213</v>
      </c>
      <c r="B58" s="64">
        <f>VLOOKUP($A58,'Return Data'!$B$7:$R$2292,3,0)</f>
        <v>44530</v>
      </c>
      <c r="C58" s="65">
        <f>VLOOKUP($A58,'Return Data'!$B$7:$R$2292,4,0)</f>
        <v>15.010199999999999</v>
      </c>
      <c r="D58" s="65">
        <f>VLOOKUP($A58,'Return Data'!$B$7:$R$2292,10,0)</f>
        <v>6.6921999999999997</v>
      </c>
      <c r="E58" s="66">
        <f t="shared" si="8"/>
        <v>8</v>
      </c>
      <c r="F58" s="65">
        <f>VLOOKUP($A58,'Return Data'!$B$7:$R$2292,11,0)</f>
        <v>29.168900000000001</v>
      </c>
      <c r="G58" s="66">
        <f t="shared" si="1"/>
        <v>1</v>
      </c>
      <c r="H58" s="65">
        <f>VLOOKUP($A58,'Return Data'!$B$7:$R$2292,12,0)</f>
        <v>55.689700000000002</v>
      </c>
      <c r="I58" s="66">
        <f t="shared" si="2"/>
        <v>1</v>
      </c>
      <c r="J58" s="65">
        <f>VLOOKUP($A58,'Return Data'!$B$7:$R$2292,13,0)</f>
        <v>90.050600000000003</v>
      </c>
      <c r="K58" s="66">
        <f t="shared" si="3"/>
        <v>1</v>
      </c>
      <c r="L58" s="65">
        <f>VLOOKUP($A58,'Return Data'!$B$7:$R$2292,17,0)</f>
        <v>42.390099999999997</v>
      </c>
      <c r="M58" s="66">
        <f t="shared" si="4"/>
        <v>4</v>
      </c>
      <c r="N58" s="65">
        <f>VLOOKUP($A58,'Return Data'!$B$7:$R$2292,14,0)</f>
        <v>21.951899999999998</v>
      </c>
      <c r="O58" s="66">
        <f t="shared" si="5"/>
        <v>14</v>
      </c>
      <c r="P58" s="65"/>
      <c r="Q58" s="66"/>
      <c r="R58" s="65">
        <f>VLOOKUP($A58,'Return Data'!$B$7:$R$2292,16,0)</f>
        <v>10.215999999999999</v>
      </c>
      <c r="S58" s="67">
        <f t="shared" si="7"/>
        <v>57</v>
      </c>
    </row>
    <row r="59" spans="1:19" x14ac:dyDescent="0.3">
      <c r="A59" s="63" t="s">
        <v>214</v>
      </c>
      <c r="B59" s="64">
        <f>VLOOKUP($A59,'Return Data'!$B$7:$R$2292,3,0)</f>
        <v>44530</v>
      </c>
      <c r="C59" s="65">
        <f>VLOOKUP($A59,'Return Data'!$B$7:$R$2292,4,0)</f>
        <v>21.238499999999998</v>
      </c>
      <c r="D59" s="65">
        <f>VLOOKUP($A59,'Return Data'!$B$7:$R$2292,10,0)</f>
        <v>0.84040000000000004</v>
      </c>
      <c r="E59" s="66">
        <f t="shared" si="8"/>
        <v>51</v>
      </c>
      <c r="F59" s="65">
        <f>VLOOKUP($A59,'Return Data'!$B$7:$R$2292,11,0)</f>
        <v>11.485799999999999</v>
      </c>
      <c r="G59" s="66">
        <f t="shared" si="1"/>
        <v>54</v>
      </c>
      <c r="H59" s="65">
        <f>VLOOKUP($A59,'Return Data'!$B$7:$R$2292,12,0)</f>
        <v>19.0672</v>
      </c>
      <c r="I59" s="66">
        <f t="shared" si="2"/>
        <v>48</v>
      </c>
      <c r="J59" s="65">
        <f>VLOOKUP($A59,'Return Data'!$B$7:$R$2292,13,0)</f>
        <v>36.359299999999998</v>
      </c>
      <c r="K59" s="66">
        <f t="shared" si="3"/>
        <v>44</v>
      </c>
      <c r="L59" s="65">
        <f>VLOOKUP($A59,'Return Data'!$B$7:$R$2292,17,0)</f>
        <v>22.492999999999999</v>
      </c>
      <c r="M59" s="66">
        <f t="shared" si="4"/>
        <v>39</v>
      </c>
      <c r="N59" s="65">
        <f>VLOOKUP($A59,'Return Data'!$B$7:$R$2292,14,0)</f>
        <v>16.651700000000002</v>
      </c>
      <c r="O59" s="66">
        <f t="shared" si="5"/>
        <v>44</v>
      </c>
      <c r="P59" s="65">
        <f>VLOOKUP($A59,'Return Data'!$B$7:$R$2292,15,0)</f>
        <v>14.129099999999999</v>
      </c>
      <c r="Q59" s="66">
        <f t="shared" si="6"/>
        <v>36</v>
      </c>
      <c r="R59" s="65">
        <f>VLOOKUP($A59,'Return Data'!$B$7:$R$2292,16,0)</f>
        <v>11.9217</v>
      </c>
      <c r="S59" s="67">
        <f t="shared" si="7"/>
        <v>54</v>
      </c>
    </row>
    <row r="60" spans="1:19" x14ac:dyDescent="0.3">
      <c r="A60" s="63" t="s">
        <v>215</v>
      </c>
      <c r="B60" s="64">
        <f>VLOOKUP($A60,'Return Data'!$B$7:$R$2292,3,0)</f>
        <v>44530</v>
      </c>
      <c r="C60" s="65">
        <f>VLOOKUP($A60,'Return Data'!$B$7:$R$2292,4,0)</f>
        <v>23.251000000000001</v>
      </c>
      <c r="D60" s="65">
        <f>VLOOKUP($A60,'Return Data'!$B$7:$R$2292,10,0)</f>
        <v>1.4804999999999999</v>
      </c>
      <c r="E60" s="66">
        <f t="shared" si="8"/>
        <v>41</v>
      </c>
      <c r="F60" s="65">
        <f>VLOOKUP($A60,'Return Data'!$B$7:$R$2292,11,0)</f>
        <v>11.8331</v>
      </c>
      <c r="G60" s="66">
        <f t="shared" si="1"/>
        <v>51</v>
      </c>
      <c r="H60" s="65">
        <f>VLOOKUP($A60,'Return Data'!$B$7:$R$2292,12,0)</f>
        <v>19.174800000000001</v>
      </c>
      <c r="I60" s="66">
        <f t="shared" si="2"/>
        <v>47</v>
      </c>
      <c r="J60" s="65">
        <f>VLOOKUP($A60,'Return Data'!$B$7:$R$2292,13,0)</f>
        <v>36.080599999999997</v>
      </c>
      <c r="K60" s="66">
        <f t="shared" si="3"/>
        <v>45</v>
      </c>
      <c r="L60" s="65">
        <f>VLOOKUP($A60,'Return Data'!$B$7:$R$2292,17,0)</f>
        <v>22.8734</v>
      </c>
      <c r="M60" s="66">
        <f t="shared" si="4"/>
        <v>37</v>
      </c>
      <c r="N60" s="65">
        <f>VLOOKUP($A60,'Return Data'!$B$7:$R$2292,14,0)</f>
        <v>17.331600000000002</v>
      </c>
      <c r="O60" s="66">
        <f t="shared" si="5"/>
        <v>40</v>
      </c>
      <c r="P60" s="65">
        <f>VLOOKUP($A60,'Return Data'!$B$7:$R$2292,15,0)</f>
        <v>15.031700000000001</v>
      </c>
      <c r="Q60" s="66">
        <f t="shared" si="6"/>
        <v>27</v>
      </c>
      <c r="R60" s="65">
        <f>VLOOKUP($A60,'Return Data'!$B$7:$R$2292,16,0)</f>
        <v>15.9587</v>
      </c>
      <c r="S60" s="67">
        <f t="shared" si="7"/>
        <v>32</v>
      </c>
    </row>
    <row r="61" spans="1:19" x14ac:dyDescent="0.3">
      <c r="A61" s="63" t="s">
        <v>216</v>
      </c>
      <c r="B61" s="64">
        <f>VLOOKUP($A61,'Return Data'!$B$7:$R$2292,3,0)</f>
        <v>44530</v>
      </c>
      <c r="C61" s="65">
        <f>VLOOKUP($A61,'Return Data'!$B$7:$R$2292,4,0)</f>
        <v>15.2921</v>
      </c>
      <c r="D61" s="65">
        <f>VLOOKUP($A61,'Return Data'!$B$7:$R$2292,10,0)</f>
        <v>7.8373999999999997</v>
      </c>
      <c r="E61" s="66">
        <f t="shared" si="8"/>
        <v>5</v>
      </c>
      <c r="F61" s="65">
        <f>VLOOKUP($A61,'Return Data'!$B$7:$R$2292,11,0)</f>
        <v>26.3309</v>
      </c>
      <c r="G61" s="66">
        <f t="shared" si="1"/>
        <v>4</v>
      </c>
      <c r="H61" s="65">
        <f>VLOOKUP($A61,'Return Data'!$B$7:$R$2292,12,0)</f>
        <v>47.878300000000003</v>
      </c>
      <c r="I61" s="66">
        <f t="shared" si="2"/>
        <v>5</v>
      </c>
      <c r="J61" s="65">
        <f>VLOOKUP($A61,'Return Data'!$B$7:$R$2292,13,0)</f>
        <v>81.545199999999994</v>
      </c>
      <c r="K61" s="66">
        <f t="shared" si="3"/>
        <v>4</v>
      </c>
      <c r="L61" s="65">
        <f>VLOOKUP($A61,'Return Data'!$B$7:$R$2292,17,0)</f>
        <v>38.072299999999998</v>
      </c>
      <c r="M61" s="66">
        <f t="shared" si="4"/>
        <v>10</v>
      </c>
      <c r="N61" s="65">
        <f>VLOOKUP($A61,'Return Data'!$B$7:$R$2292,14,0)</f>
        <v>21.837199999999999</v>
      </c>
      <c r="O61" s="66">
        <f t="shared" si="5"/>
        <v>16</v>
      </c>
      <c r="P61" s="65"/>
      <c r="Q61" s="66"/>
      <c r="R61" s="65">
        <f>VLOOKUP($A61,'Return Data'!$B$7:$R$2292,16,0)</f>
        <v>12.236599999999999</v>
      </c>
      <c r="S61" s="67">
        <f t="shared" si="7"/>
        <v>53</v>
      </c>
    </row>
    <row r="62" spans="1:19" x14ac:dyDescent="0.3">
      <c r="A62" s="63" t="s">
        <v>217</v>
      </c>
      <c r="B62" s="64">
        <f>VLOOKUP($A62,'Return Data'!$B$7:$R$2292,3,0)</f>
        <v>44530</v>
      </c>
      <c r="C62" s="65">
        <f>VLOOKUP($A62,'Return Data'!$B$7:$R$2292,4,0)</f>
        <v>17.597100000000001</v>
      </c>
      <c r="D62" s="65">
        <f>VLOOKUP($A62,'Return Data'!$B$7:$R$2292,10,0)</f>
        <v>8.7448999999999995</v>
      </c>
      <c r="E62" s="66">
        <f t="shared" si="8"/>
        <v>4</v>
      </c>
      <c r="F62" s="65">
        <f>VLOOKUP($A62,'Return Data'!$B$7:$R$2292,11,0)</f>
        <v>26.4877</v>
      </c>
      <c r="G62" s="66">
        <f t="shared" si="1"/>
        <v>3</v>
      </c>
      <c r="H62" s="65">
        <f>VLOOKUP($A62,'Return Data'!$B$7:$R$2292,12,0)</f>
        <v>46.9253</v>
      </c>
      <c r="I62" s="66">
        <f t="shared" si="2"/>
        <v>7</v>
      </c>
      <c r="J62" s="65">
        <f>VLOOKUP($A62,'Return Data'!$B$7:$R$2292,13,0)</f>
        <v>80.202100000000002</v>
      </c>
      <c r="K62" s="66">
        <f t="shared" si="3"/>
        <v>6</v>
      </c>
      <c r="L62" s="65">
        <f>VLOOKUP($A62,'Return Data'!$B$7:$R$2292,17,0)</f>
        <v>38.3523</v>
      </c>
      <c r="M62" s="66">
        <f t="shared" si="4"/>
        <v>9</v>
      </c>
      <c r="N62" s="65">
        <f>VLOOKUP($A62,'Return Data'!$B$7:$R$2292,14,0)</f>
        <v>21.896799999999999</v>
      </c>
      <c r="O62" s="66">
        <f t="shared" si="5"/>
        <v>15</v>
      </c>
      <c r="P62" s="65"/>
      <c r="Q62" s="66"/>
      <c r="R62" s="65">
        <f>VLOOKUP($A62,'Return Data'!$B$7:$R$2292,16,0)</f>
        <v>17.9421</v>
      </c>
      <c r="S62" s="67">
        <f t="shared" si="7"/>
        <v>17</v>
      </c>
    </row>
    <row r="63" spans="1:19" x14ac:dyDescent="0.3">
      <c r="A63" s="63" t="s">
        <v>218</v>
      </c>
      <c r="B63" s="64">
        <f>VLOOKUP($A63,'Return Data'!$B$7:$R$2292,3,0)</f>
        <v>44530</v>
      </c>
      <c r="C63" s="65">
        <f>VLOOKUP($A63,'Return Data'!$B$7:$R$2292,4,0)</f>
        <v>29.903700000000001</v>
      </c>
      <c r="D63" s="65">
        <f>VLOOKUP($A63,'Return Data'!$B$7:$R$2292,10,0)</f>
        <v>3.0678999999999998</v>
      </c>
      <c r="E63" s="66">
        <f t="shared" si="8"/>
        <v>28</v>
      </c>
      <c r="F63" s="65">
        <f>VLOOKUP($A63,'Return Data'!$B$7:$R$2292,11,0)</f>
        <v>12.9925</v>
      </c>
      <c r="G63" s="66">
        <f t="shared" si="1"/>
        <v>42</v>
      </c>
      <c r="H63" s="65">
        <f>VLOOKUP($A63,'Return Data'!$B$7:$R$2292,12,0)</f>
        <v>17.948399999999999</v>
      </c>
      <c r="I63" s="66">
        <f t="shared" si="2"/>
        <v>51</v>
      </c>
      <c r="J63" s="65">
        <f>VLOOKUP($A63,'Return Data'!$B$7:$R$2292,13,0)</f>
        <v>37.020800000000001</v>
      </c>
      <c r="K63" s="66">
        <f t="shared" si="3"/>
        <v>42</v>
      </c>
      <c r="L63" s="65">
        <f>VLOOKUP($A63,'Return Data'!$B$7:$R$2292,17,0)</f>
        <v>20.654900000000001</v>
      </c>
      <c r="M63" s="66">
        <f t="shared" si="4"/>
        <v>44</v>
      </c>
      <c r="N63" s="65">
        <f>VLOOKUP($A63,'Return Data'!$B$7:$R$2292,14,0)</f>
        <v>19.301100000000002</v>
      </c>
      <c r="O63" s="66">
        <f t="shared" si="5"/>
        <v>32</v>
      </c>
      <c r="P63" s="65">
        <f>VLOOKUP($A63,'Return Data'!$B$7:$R$2292,15,0)</f>
        <v>17.451599999999999</v>
      </c>
      <c r="Q63" s="66">
        <f t="shared" si="6"/>
        <v>16</v>
      </c>
      <c r="R63" s="65">
        <f>VLOOKUP($A63,'Return Data'!$B$7:$R$2292,16,0)</f>
        <v>16.588699999999999</v>
      </c>
      <c r="S63" s="67">
        <f t="shared" si="7"/>
        <v>24</v>
      </c>
    </row>
    <row r="64" spans="1:19" x14ac:dyDescent="0.3">
      <c r="A64" s="63" t="s">
        <v>219</v>
      </c>
      <c r="B64" s="64">
        <f>VLOOKUP($A64,'Return Data'!$B$7:$R$2292,3,0)</f>
        <v>44530</v>
      </c>
      <c r="C64" s="65">
        <f>VLOOKUP($A64,'Return Data'!$B$7:$R$2292,4,0)</f>
        <v>115.88</v>
      </c>
      <c r="D64" s="65">
        <f>VLOOKUP($A64,'Return Data'!$B$7:$R$2292,10,0)</f>
        <v>-0.69410000000000005</v>
      </c>
      <c r="E64" s="66">
        <f t="shared" si="8"/>
        <v>57</v>
      </c>
      <c r="F64" s="65">
        <f>VLOOKUP($A64,'Return Data'!$B$7:$R$2292,11,0)</f>
        <v>6.9596</v>
      </c>
      <c r="G64" s="66">
        <f t="shared" si="1"/>
        <v>55</v>
      </c>
      <c r="H64" s="65">
        <f>VLOOKUP($A64,'Return Data'!$B$7:$R$2292,12,0)</f>
        <v>14.8805</v>
      </c>
      <c r="I64" s="66">
        <f t="shared" si="2"/>
        <v>55</v>
      </c>
      <c r="J64" s="65">
        <f>VLOOKUP($A64,'Return Data'!$B$7:$R$2292,13,0)</f>
        <v>26.162199999999999</v>
      </c>
      <c r="K64" s="66">
        <f t="shared" si="3"/>
        <v>57</v>
      </c>
      <c r="L64" s="65">
        <f>VLOOKUP($A64,'Return Data'!$B$7:$R$2292,17,0)</f>
        <v>16.896100000000001</v>
      </c>
      <c r="M64" s="66">
        <f t="shared" si="4"/>
        <v>56</v>
      </c>
      <c r="N64" s="65">
        <f>VLOOKUP($A64,'Return Data'!$B$7:$R$2292,14,0)</f>
        <v>13.694599999999999</v>
      </c>
      <c r="O64" s="66">
        <f t="shared" si="5"/>
        <v>51</v>
      </c>
      <c r="P64" s="65">
        <f>VLOOKUP($A64,'Return Data'!$B$7:$R$2292,15,0)</f>
        <v>14.968400000000001</v>
      </c>
      <c r="Q64" s="66">
        <f t="shared" si="6"/>
        <v>28</v>
      </c>
      <c r="R64" s="65">
        <f>VLOOKUP($A64,'Return Data'!$B$7:$R$2292,16,0)</f>
        <v>13.089499999999999</v>
      </c>
      <c r="S64" s="67">
        <f t="shared" si="7"/>
        <v>51</v>
      </c>
    </row>
    <row r="65" spans="1:19" x14ac:dyDescent="0.3">
      <c r="A65" s="63" t="s">
        <v>220</v>
      </c>
      <c r="B65" s="64">
        <f>VLOOKUP($A65,'Return Data'!$B$7:$R$2292,3,0)</f>
        <v>44530</v>
      </c>
      <c r="C65" s="65">
        <f>VLOOKUP($A65,'Return Data'!$B$7:$R$2292,4,0)</f>
        <v>43.35</v>
      </c>
      <c r="D65" s="65">
        <f>VLOOKUP($A65,'Return Data'!$B$7:$R$2292,10,0)</f>
        <v>2.8226</v>
      </c>
      <c r="E65" s="66">
        <f t="shared" si="8"/>
        <v>31</v>
      </c>
      <c r="F65" s="65">
        <f>VLOOKUP($A65,'Return Data'!$B$7:$R$2292,11,0)</f>
        <v>18.6371</v>
      </c>
      <c r="G65" s="66">
        <f t="shared" si="1"/>
        <v>14</v>
      </c>
      <c r="H65" s="65">
        <f>VLOOKUP($A65,'Return Data'!$B$7:$R$2292,12,0)</f>
        <v>25.542999999999999</v>
      </c>
      <c r="I65" s="66">
        <f t="shared" si="2"/>
        <v>21</v>
      </c>
      <c r="J65" s="65">
        <f>VLOOKUP($A65,'Return Data'!$B$7:$R$2292,13,0)</f>
        <v>43.638199999999998</v>
      </c>
      <c r="K65" s="66">
        <f t="shared" si="3"/>
        <v>23</v>
      </c>
      <c r="L65" s="65">
        <f>VLOOKUP($A65,'Return Data'!$B$7:$R$2292,17,0)</f>
        <v>27.670300000000001</v>
      </c>
      <c r="M65" s="66">
        <f t="shared" si="4"/>
        <v>20</v>
      </c>
      <c r="N65" s="65">
        <f>VLOOKUP($A65,'Return Data'!$B$7:$R$2292,14,0)</f>
        <v>21.543900000000001</v>
      </c>
      <c r="O65" s="66">
        <f t="shared" si="5"/>
        <v>20</v>
      </c>
      <c r="P65" s="65">
        <f>VLOOKUP($A65,'Return Data'!$B$7:$R$2292,15,0)</f>
        <v>16.5716</v>
      </c>
      <c r="Q65" s="66">
        <f t="shared" si="6"/>
        <v>22</v>
      </c>
      <c r="R65" s="65">
        <f>VLOOKUP($A65,'Return Data'!$B$7:$R$2292,16,0)</f>
        <v>14.331899999999999</v>
      </c>
      <c r="S65" s="67">
        <f t="shared" si="7"/>
        <v>45</v>
      </c>
    </row>
    <row r="66" spans="1:19" x14ac:dyDescent="0.3">
      <c r="A66" s="63" t="s">
        <v>226</v>
      </c>
      <c r="B66" s="64">
        <f>VLOOKUP($A66,'Return Data'!$B$7:$R$2292,3,0)</f>
        <v>44530</v>
      </c>
      <c r="C66" s="65">
        <f>VLOOKUP($A66,'Return Data'!$B$7:$R$2292,4,0)</f>
        <v>155.75839999999999</v>
      </c>
      <c r="D66" s="65">
        <f>VLOOKUP($A66,'Return Data'!$B$7:$R$2292,10,0)</f>
        <v>3.0364</v>
      </c>
      <c r="E66" s="66">
        <f t="shared" si="8"/>
        <v>29</v>
      </c>
      <c r="F66" s="65">
        <f>VLOOKUP($A66,'Return Data'!$B$7:$R$2292,11,0)</f>
        <v>17.5504</v>
      </c>
      <c r="G66" s="66">
        <f t="shared" si="1"/>
        <v>16</v>
      </c>
      <c r="H66" s="65">
        <f>VLOOKUP($A66,'Return Data'!$B$7:$R$2292,12,0)</f>
        <v>24.396699999999999</v>
      </c>
      <c r="I66" s="66">
        <f t="shared" si="2"/>
        <v>23</v>
      </c>
      <c r="J66" s="65">
        <f>VLOOKUP($A66,'Return Data'!$B$7:$R$2292,13,0)</f>
        <v>41.430999999999997</v>
      </c>
      <c r="K66" s="66">
        <f t="shared" si="3"/>
        <v>30</v>
      </c>
      <c r="L66" s="65">
        <f>VLOOKUP($A66,'Return Data'!$B$7:$R$2292,17,0)</f>
        <v>27.2043</v>
      </c>
      <c r="M66" s="66">
        <f t="shared" si="4"/>
        <v>21</v>
      </c>
      <c r="N66" s="65">
        <f>VLOOKUP($A66,'Return Data'!$B$7:$R$2292,14,0)</f>
        <v>21.781099999999999</v>
      </c>
      <c r="O66" s="66">
        <f t="shared" si="5"/>
        <v>17</v>
      </c>
      <c r="P66" s="65">
        <f>VLOOKUP($A66,'Return Data'!$B$7:$R$2292,15,0)</f>
        <v>17.416699999999999</v>
      </c>
      <c r="Q66" s="66">
        <f t="shared" si="6"/>
        <v>17</v>
      </c>
      <c r="R66" s="65">
        <f>VLOOKUP($A66,'Return Data'!$B$7:$R$2292,16,0)</f>
        <v>15.689399999999999</v>
      </c>
      <c r="S66" s="67">
        <f t="shared" si="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3.2537999999999996</v>
      </c>
      <c r="E68" s="74"/>
      <c r="F68" s="75">
        <f>AVERAGE(F8:F66)</f>
        <v>15.612869491525423</v>
      </c>
      <c r="G68" s="74"/>
      <c r="H68" s="75">
        <f>AVERAGE(H8:H66)</f>
        <v>26.143571186440667</v>
      </c>
      <c r="I68" s="74"/>
      <c r="J68" s="75">
        <f>AVERAGE(J8:J66)</f>
        <v>45.525366101694907</v>
      </c>
      <c r="K68" s="74"/>
      <c r="L68" s="75">
        <f>AVERAGE(L8:L66)</f>
        <v>27.011232203389827</v>
      </c>
      <c r="M68" s="74"/>
      <c r="N68" s="75">
        <f>AVERAGE(N8:N66)</f>
        <v>20.351123214285707</v>
      </c>
      <c r="O68" s="74"/>
      <c r="P68" s="75">
        <f>AVERAGE(P8:P66)</f>
        <v>16.793581395348834</v>
      </c>
      <c r="Q68" s="74"/>
      <c r="R68" s="75">
        <f>AVERAGE(R8:R66)</f>
        <v>16.526247457627122</v>
      </c>
      <c r="S68" s="76"/>
    </row>
    <row r="69" spans="1:19" x14ac:dyDescent="0.3">
      <c r="A69" s="73" t="s">
        <v>28</v>
      </c>
      <c r="B69" s="74"/>
      <c r="C69" s="74"/>
      <c r="D69" s="75">
        <f>MIN(D8:D66)</f>
        <v>-1.9767999999999999</v>
      </c>
      <c r="E69" s="74"/>
      <c r="F69" s="75">
        <f>MIN(F8:F66)</f>
        <v>1.4396</v>
      </c>
      <c r="G69" s="74"/>
      <c r="H69" s="75">
        <f>MIN(H8:H66)</f>
        <v>7.9912999999999998</v>
      </c>
      <c r="I69" s="74"/>
      <c r="J69" s="75">
        <f>MIN(J8:J66)</f>
        <v>20.417999999999999</v>
      </c>
      <c r="K69" s="74"/>
      <c r="L69" s="75">
        <f>MIN(L8:L66)</f>
        <v>13.2149</v>
      </c>
      <c r="M69" s="74"/>
      <c r="N69" s="75">
        <f>MIN(N8:N66)</f>
        <v>10.712</v>
      </c>
      <c r="O69" s="74"/>
      <c r="P69" s="75">
        <f>MIN(P8:P66)</f>
        <v>9.9326000000000008</v>
      </c>
      <c r="Q69" s="74"/>
      <c r="R69" s="75">
        <f>MIN(R8:R66)</f>
        <v>9.0472000000000001</v>
      </c>
      <c r="S69" s="76"/>
    </row>
    <row r="70" spans="1:19" ht="15" thickBot="1" x14ac:dyDescent="0.35">
      <c r="A70" s="77" t="s">
        <v>29</v>
      </c>
      <c r="B70" s="78"/>
      <c r="C70" s="78"/>
      <c r="D70" s="79">
        <f>MAX(D8:D66)</f>
        <v>10.4823</v>
      </c>
      <c r="E70" s="78"/>
      <c r="F70" s="79">
        <f>MAX(F8:F66)</f>
        <v>29.168900000000001</v>
      </c>
      <c r="G70" s="78"/>
      <c r="H70" s="79">
        <f>MAX(H8:H66)</f>
        <v>55.689700000000002</v>
      </c>
      <c r="I70" s="78"/>
      <c r="J70" s="79">
        <f>MAX(J8:J66)</f>
        <v>90.050600000000003</v>
      </c>
      <c r="K70" s="78"/>
      <c r="L70" s="79">
        <f>MAX(L8:L66)</f>
        <v>52.679900000000004</v>
      </c>
      <c r="M70" s="78"/>
      <c r="N70" s="79">
        <f>MAX(N8:N66)</f>
        <v>37.389899999999997</v>
      </c>
      <c r="O70" s="78"/>
      <c r="P70" s="79">
        <f>MAX(P8:P66)</f>
        <v>26.834399999999999</v>
      </c>
      <c r="Q70" s="78"/>
      <c r="R70" s="79">
        <f>MAX(R8:R66)</f>
        <v>30.4863</v>
      </c>
      <c r="S70" s="80"/>
    </row>
    <row r="71" spans="1:19" x14ac:dyDescent="0.3">
      <c r="A71" s="112" t="s">
        <v>432</v>
      </c>
    </row>
    <row r="72" spans="1:19" x14ac:dyDescent="0.3">
      <c r="A72" s="14" t="s">
        <v>340</v>
      </c>
    </row>
  </sheetData>
  <sheetProtection algorithmName="SHA-512" hashValue="G9Ju6HCb3VaGY5l1lfLuRTs0VO6+gY/tfFezDZrgVvQK4HLx5C69Z3JUmuPKQ+vjVpXdMWllrgtrA/eL6hoYTg==" saltValue="QFxhCicHXaMzXWJnLoXriQ=="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44530</v>
      </c>
      <c r="C8" s="65">
        <f>VLOOKUP($A8,'Return Data'!$B$7:$R$2292,4,0)</f>
        <v>50.52</v>
      </c>
      <c r="D8" s="65">
        <f>VLOOKUP($A8,'Return Data'!$B$7:$R$2292,10,0)</f>
        <v>0.59740000000000004</v>
      </c>
      <c r="E8" s="66">
        <f t="shared" ref="E8:E39" si="0">RANK(D8,D$8:D$68,0)</f>
        <v>52</v>
      </c>
      <c r="F8" s="65">
        <f>VLOOKUP($A8,'Return Data'!$B$7:$R$2292,11,0)</f>
        <v>5.4036999999999997</v>
      </c>
      <c r="G8" s="66">
        <f>RANK(F8,F$8:F$68,0)</f>
        <v>59</v>
      </c>
      <c r="H8" s="65">
        <f>VLOOKUP($A8,'Return Data'!$B$7:$R$2292,12,0)</f>
        <v>7.4664999999999999</v>
      </c>
      <c r="I8" s="66">
        <f>RANK(H8,H$8:H$68,0)</f>
        <v>61</v>
      </c>
      <c r="J8" s="65">
        <f>VLOOKUP($A8,'Return Data'!$B$7:$R$2292,13,0)</f>
        <v>19.630600000000001</v>
      </c>
      <c r="K8" s="66">
        <f>RANK(J8,J$8:J$68,0)</f>
        <v>61</v>
      </c>
      <c r="L8" s="65">
        <f>VLOOKUP($A8,'Return Data'!$B$7:$R$2292,17,0)</f>
        <v>12.4877</v>
      </c>
      <c r="M8" s="66">
        <f>RANK(L8,L$8:L$68,0)</f>
        <v>61</v>
      </c>
      <c r="N8" s="65">
        <f>VLOOKUP($A8,'Return Data'!$B$7:$R$2292,14,0)</f>
        <v>9.9677000000000007</v>
      </c>
      <c r="O8" s="66">
        <f>RANK(N8,N$8:N$68,0)</f>
        <v>58</v>
      </c>
      <c r="P8" s="65">
        <f>VLOOKUP($A8,'Return Data'!$B$7:$R$2292,15,0)</f>
        <v>12.178599999999999</v>
      </c>
      <c r="Q8" s="66">
        <f>RANK(P8,P$8:P$68,0)</f>
        <v>42</v>
      </c>
      <c r="R8" s="65">
        <f>VLOOKUP($A8,'Return Data'!$B$7:$R$2292,16,0)</f>
        <v>11.2685</v>
      </c>
      <c r="S8" s="67">
        <f>RANK(R8,R$8:R$68,0)</f>
        <v>53</v>
      </c>
    </row>
    <row r="9" spans="1:20" x14ac:dyDescent="0.3">
      <c r="A9" s="63" t="s">
        <v>267</v>
      </c>
      <c r="B9" s="64">
        <f>VLOOKUP($A9,'Return Data'!$B$7:$R$2292,3,0)</f>
        <v>44530</v>
      </c>
      <c r="C9" s="65">
        <f>VLOOKUP($A9,'Return Data'!$B$7:$R$2292,4,0)</f>
        <v>41.5</v>
      </c>
      <c r="D9" s="65">
        <f>VLOOKUP($A9,'Return Data'!$B$7:$R$2292,10,0)</f>
        <v>0.72819999999999996</v>
      </c>
      <c r="E9" s="66">
        <f t="shared" si="0"/>
        <v>50</v>
      </c>
      <c r="F9" s="65">
        <f>VLOOKUP($A9,'Return Data'!$B$7:$R$2292,11,0)</f>
        <v>5.8403</v>
      </c>
      <c r="G9" s="66">
        <f t="shared" ref="G9:G68" si="1">RANK(F9,F$8:F$68,0)</f>
        <v>58</v>
      </c>
      <c r="H9" s="65">
        <f>VLOOKUP($A9,'Return Data'!$B$7:$R$2292,12,0)</f>
        <v>8.2138000000000009</v>
      </c>
      <c r="I9" s="66">
        <f t="shared" ref="I9:I68" si="2">RANK(H9,H$8:H$68,0)</f>
        <v>60</v>
      </c>
      <c r="J9" s="65">
        <f>VLOOKUP($A9,'Return Data'!$B$7:$R$2292,13,0)</f>
        <v>20.254999999999999</v>
      </c>
      <c r="K9" s="66">
        <f t="shared" ref="K9:K68" si="3">RANK(J9,J$8:J$68,0)</f>
        <v>60</v>
      </c>
      <c r="L9" s="65">
        <f>VLOOKUP($A9,'Return Data'!$B$7:$R$2292,17,0)</f>
        <v>13.294</v>
      </c>
      <c r="M9" s="66">
        <f t="shared" ref="M9:M68" si="4">RANK(L9,L$8:L$68,0)</f>
        <v>60</v>
      </c>
      <c r="N9" s="65">
        <f>VLOOKUP($A9,'Return Data'!$B$7:$R$2292,14,0)</f>
        <v>10.776400000000001</v>
      </c>
      <c r="O9" s="66">
        <f t="shared" ref="O9:O68" si="5">RANK(N9,N$8:N$68,0)</f>
        <v>57</v>
      </c>
      <c r="P9" s="65">
        <f>VLOOKUP($A9,'Return Data'!$B$7:$R$2292,15,0)</f>
        <v>12.9169</v>
      </c>
      <c r="Q9" s="66">
        <f t="shared" ref="Q9:Q68" si="6">RANK(P9,P$8:P$68,0)</f>
        <v>37</v>
      </c>
      <c r="R9" s="65">
        <f>VLOOKUP($A9,'Return Data'!$B$7:$R$2292,16,0)</f>
        <v>11.0152</v>
      </c>
      <c r="S9" s="67">
        <f t="shared" ref="S9:S68" si="7">RANK(R9,R$8:R$68,0)</f>
        <v>54</v>
      </c>
    </row>
    <row r="10" spans="1:20" x14ac:dyDescent="0.3">
      <c r="A10" s="63" t="s">
        <v>268</v>
      </c>
      <c r="B10" s="64">
        <f>VLOOKUP($A10,'Return Data'!$B$7:$R$2292,3,0)</f>
        <v>44530</v>
      </c>
      <c r="C10" s="65">
        <f>VLOOKUP($A10,'Return Data'!$B$7:$R$2292,4,0)</f>
        <v>73.595299999999995</v>
      </c>
      <c r="D10" s="65">
        <f>VLOOKUP($A10,'Return Data'!$B$7:$R$2292,10,0)</f>
        <v>0.75460000000000005</v>
      </c>
      <c r="E10" s="66">
        <f t="shared" si="0"/>
        <v>47</v>
      </c>
      <c r="F10" s="65">
        <f>VLOOKUP($A10,'Return Data'!$B$7:$R$2292,11,0)</f>
        <v>15.212300000000001</v>
      </c>
      <c r="G10" s="66">
        <f t="shared" si="1"/>
        <v>23</v>
      </c>
      <c r="H10" s="65">
        <f>VLOOKUP($A10,'Return Data'!$B$7:$R$2292,12,0)</f>
        <v>22.044499999999999</v>
      </c>
      <c r="I10" s="66">
        <f t="shared" si="2"/>
        <v>29</v>
      </c>
      <c r="J10" s="65">
        <f>VLOOKUP($A10,'Return Data'!$B$7:$R$2292,13,0)</f>
        <v>33.0077</v>
      </c>
      <c r="K10" s="66">
        <f t="shared" si="3"/>
        <v>48</v>
      </c>
      <c r="L10" s="65">
        <f>VLOOKUP($A10,'Return Data'!$B$7:$R$2292,17,0)</f>
        <v>22.9514</v>
      </c>
      <c r="M10" s="66">
        <f t="shared" si="4"/>
        <v>34</v>
      </c>
      <c r="N10" s="65">
        <f>VLOOKUP($A10,'Return Data'!$B$7:$R$2292,14,0)</f>
        <v>20.008800000000001</v>
      </c>
      <c r="O10" s="66">
        <f t="shared" si="5"/>
        <v>26</v>
      </c>
      <c r="P10" s="65">
        <f>VLOOKUP($A10,'Return Data'!$B$7:$R$2292,15,0)</f>
        <v>18.6311</v>
      </c>
      <c r="Q10" s="66">
        <f t="shared" si="6"/>
        <v>7</v>
      </c>
      <c r="R10" s="65">
        <f>VLOOKUP($A10,'Return Data'!$B$7:$R$2292,16,0)</f>
        <v>18.213999999999999</v>
      </c>
      <c r="S10" s="67">
        <f t="shared" si="7"/>
        <v>15</v>
      </c>
    </row>
    <row r="11" spans="1:20" x14ac:dyDescent="0.3">
      <c r="A11" s="63" t="s">
        <v>269</v>
      </c>
      <c r="B11" s="64">
        <f>VLOOKUP($A11,'Return Data'!$B$7:$R$2292,3,0)</f>
        <v>44530</v>
      </c>
      <c r="C11" s="65">
        <f>VLOOKUP($A11,'Return Data'!$B$7:$R$2292,4,0)</f>
        <v>70.55</v>
      </c>
      <c r="D11" s="65">
        <f>VLOOKUP($A11,'Return Data'!$B$7:$R$2292,10,0)</f>
        <v>3.2791999999999999</v>
      </c>
      <c r="E11" s="66">
        <f t="shared" si="0"/>
        <v>26</v>
      </c>
      <c r="F11" s="65">
        <f>VLOOKUP($A11,'Return Data'!$B$7:$R$2292,11,0)</f>
        <v>18.412199999999999</v>
      </c>
      <c r="G11" s="66">
        <f t="shared" si="1"/>
        <v>14</v>
      </c>
      <c r="H11" s="65">
        <f>VLOOKUP($A11,'Return Data'!$B$7:$R$2292,12,0)</f>
        <v>26.162400000000002</v>
      </c>
      <c r="I11" s="66">
        <f t="shared" si="2"/>
        <v>18</v>
      </c>
      <c r="J11" s="65">
        <f>VLOOKUP($A11,'Return Data'!$B$7:$R$2292,13,0)</f>
        <v>42.066000000000003</v>
      </c>
      <c r="K11" s="66">
        <f t="shared" si="3"/>
        <v>25</v>
      </c>
      <c r="L11" s="65">
        <f>VLOOKUP($A11,'Return Data'!$B$7:$R$2292,17,0)</f>
        <v>26.116099999999999</v>
      </c>
      <c r="M11" s="66">
        <f t="shared" si="4"/>
        <v>22</v>
      </c>
      <c r="N11" s="65">
        <f>VLOOKUP($A11,'Return Data'!$B$7:$R$2292,14,0)</f>
        <v>18.647500000000001</v>
      </c>
      <c r="O11" s="66">
        <f t="shared" si="5"/>
        <v>30</v>
      </c>
      <c r="P11" s="65">
        <f>VLOOKUP($A11,'Return Data'!$B$7:$R$2292,15,0)</f>
        <v>13.7149</v>
      </c>
      <c r="Q11" s="66">
        <f t="shared" si="6"/>
        <v>32</v>
      </c>
      <c r="R11" s="65">
        <f>VLOOKUP($A11,'Return Data'!$B$7:$R$2292,16,0)</f>
        <v>9.2236999999999991</v>
      </c>
      <c r="S11" s="67">
        <f t="shared" si="7"/>
        <v>58</v>
      </c>
    </row>
    <row r="12" spans="1:20" x14ac:dyDescent="0.3">
      <c r="A12" s="63" t="s">
        <v>270</v>
      </c>
      <c r="B12" s="64">
        <f>VLOOKUP($A12,'Return Data'!$B$7:$R$2292,3,0)</f>
        <v>44530</v>
      </c>
      <c r="C12" s="65">
        <f>VLOOKUP($A12,'Return Data'!$B$7:$R$2292,4,0)</f>
        <v>59.320999999999998</v>
      </c>
      <c r="D12" s="65">
        <f>VLOOKUP($A12,'Return Data'!$B$7:$R$2292,10,0)</f>
        <v>2.0558999999999998</v>
      </c>
      <c r="E12" s="66">
        <f t="shared" si="0"/>
        <v>35</v>
      </c>
      <c r="F12" s="65">
        <f>VLOOKUP($A12,'Return Data'!$B$7:$R$2292,11,0)</f>
        <v>11.890499999999999</v>
      </c>
      <c r="G12" s="66">
        <f t="shared" si="1"/>
        <v>47</v>
      </c>
      <c r="H12" s="65">
        <f>VLOOKUP($A12,'Return Data'!$B$7:$R$2292,12,0)</f>
        <v>17.015499999999999</v>
      </c>
      <c r="I12" s="66">
        <f t="shared" si="2"/>
        <v>51</v>
      </c>
      <c r="J12" s="65">
        <f>VLOOKUP($A12,'Return Data'!$B$7:$R$2292,13,0)</f>
        <v>30.6342</v>
      </c>
      <c r="K12" s="66">
        <f t="shared" si="3"/>
        <v>53</v>
      </c>
      <c r="L12" s="65">
        <f>VLOOKUP($A12,'Return Data'!$B$7:$R$2292,17,0)</f>
        <v>20.494499999999999</v>
      </c>
      <c r="M12" s="66">
        <f t="shared" si="4"/>
        <v>41</v>
      </c>
      <c r="N12" s="65">
        <f>VLOOKUP($A12,'Return Data'!$B$7:$R$2292,14,0)</f>
        <v>18.3993</v>
      </c>
      <c r="O12" s="66">
        <f t="shared" si="5"/>
        <v>31</v>
      </c>
      <c r="P12" s="65">
        <f>VLOOKUP($A12,'Return Data'!$B$7:$R$2292,15,0)</f>
        <v>15.300800000000001</v>
      </c>
      <c r="Q12" s="66">
        <f t="shared" si="6"/>
        <v>23</v>
      </c>
      <c r="R12" s="65">
        <f>VLOOKUP($A12,'Return Data'!$B$7:$R$2292,16,0)</f>
        <v>11.8386</v>
      </c>
      <c r="S12" s="67">
        <f t="shared" si="7"/>
        <v>49</v>
      </c>
    </row>
    <row r="13" spans="1:20" x14ac:dyDescent="0.3">
      <c r="A13" s="63" t="s">
        <v>271</v>
      </c>
      <c r="B13" s="64">
        <f>VLOOKUP($A13,'Return Data'!$B$7:$R$2292,3,0)</f>
        <v>44530</v>
      </c>
      <c r="C13" s="65">
        <f>VLOOKUP($A13,'Return Data'!$B$7:$R$2292,4,0)</f>
        <v>17.010000000000002</v>
      </c>
      <c r="D13" s="65">
        <f>VLOOKUP($A13,'Return Data'!$B$7:$R$2292,10,0)</f>
        <v>1.25</v>
      </c>
      <c r="E13" s="66">
        <f t="shared" si="0"/>
        <v>41</v>
      </c>
      <c r="F13" s="65">
        <f>VLOOKUP($A13,'Return Data'!$B$7:$R$2292,11,0)</f>
        <v>18.454000000000001</v>
      </c>
      <c r="G13" s="66">
        <f t="shared" si="1"/>
        <v>13</v>
      </c>
      <c r="H13" s="65">
        <f>VLOOKUP($A13,'Return Data'!$B$7:$R$2292,12,0)</f>
        <v>33.307200000000002</v>
      </c>
      <c r="I13" s="66">
        <f t="shared" si="2"/>
        <v>11</v>
      </c>
      <c r="J13" s="65">
        <f>VLOOKUP($A13,'Return Data'!$B$7:$R$2292,13,0)</f>
        <v>49.604199999999999</v>
      </c>
      <c r="K13" s="66">
        <f t="shared" si="3"/>
        <v>15</v>
      </c>
      <c r="L13" s="65">
        <f>VLOOKUP($A13,'Return Data'!$B$7:$R$2292,17,0)</f>
        <v>37.970700000000001</v>
      </c>
      <c r="M13" s="66">
        <f t="shared" si="4"/>
        <v>9</v>
      </c>
      <c r="N13" s="65">
        <f>VLOOKUP($A13,'Return Data'!$B$7:$R$2292,14,0)</f>
        <v>26.993200000000002</v>
      </c>
      <c r="O13" s="66">
        <f t="shared" si="5"/>
        <v>8</v>
      </c>
      <c r="P13" s="65"/>
      <c r="Q13" s="66"/>
      <c r="R13" s="65">
        <f>VLOOKUP($A13,'Return Data'!$B$7:$R$2292,16,0)</f>
        <v>15.0852</v>
      </c>
      <c r="S13" s="67">
        <f t="shared" si="7"/>
        <v>34</v>
      </c>
    </row>
    <row r="14" spans="1:20" x14ac:dyDescent="0.3">
      <c r="A14" s="63" t="s">
        <v>272</v>
      </c>
      <c r="B14" s="64">
        <f>VLOOKUP($A14,'Return Data'!$B$7:$R$2292,3,0)</f>
        <v>44530</v>
      </c>
      <c r="C14" s="65">
        <f>VLOOKUP($A14,'Return Data'!$B$7:$R$2292,4,0)</f>
        <v>20.170000000000002</v>
      </c>
      <c r="D14" s="65">
        <f>VLOOKUP($A14,'Return Data'!$B$7:$R$2292,10,0)</f>
        <v>-0.64039999999999997</v>
      </c>
      <c r="E14" s="66">
        <f t="shared" si="0"/>
        <v>56</v>
      </c>
      <c r="F14" s="65">
        <f>VLOOKUP($A14,'Return Data'!$B$7:$R$2292,11,0)</f>
        <v>15.5212</v>
      </c>
      <c r="G14" s="66">
        <f t="shared" si="1"/>
        <v>20</v>
      </c>
      <c r="H14" s="65">
        <f>VLOOKUP($A14,'Return Data'!$B$7:$R$2292,12,0)</f>
        <v>30.129000000000001</v>
      </c>
      <c r="I14" s="66">
        <f t="shared" si="2"/>
        <v>15</v>
      </c>
      <c r="J14" s="65">
        <f>VLOOKUP($A14,'Return Data'!$B$7:$R$2292,13,0)</f>
        <v>45.842399999999998</v>
      </c>
      <c r="K14" s="66">
        <f t="shared" si="3"/>
        <v>16</v>
      </c>
      <c r="L14" s="65">
        <f>VLOOKUP($A14,'Return Data'!$B$7:$R$2292,17,0)</f>
        <v>32.969499999999996</v>
      </c>
      <c r="M14" s="66">
        <f t="shared" si="4"/>
        <v>16</v>
      </c>
      <c r="N14" s="65">
        <f>VLOOKUP($A14,'Return Data'!$B$7:$R$2292,14,0)</f>
        <v>24.721800000000002</v>
      </c>
      <c r="O14" s="66">
        <f t="shared" si="5"/>
        <v>10</v>
      </c>
      <c r="P14" s="65"/>
      <c r="Q14" s="66"/>
      <c r="R14" s="65">
        <f>VLOOKUP($A14,'Return Data'!$B$7:$R$2292,16,0)</f>
        <v>25.236499999999999</v>
      </c>
      <c r="S14" s="67">
        <f t="shared" si="7"/>
        <v>4</v>
      </c>
    </row>
    <row r="15" spans="1:20" x14ac:dyDescent="0.3">
      <c r="A15" s="63" t="s">
        <v>273</v>
      </c>
      <c r="B15" s="64">
        <f>VLOOKUP($A15,'Return Data'!$B$7:$R$2292,3,0)</f>
        <v>44530</v>
      </c>
      <c r="C15" s="65">
        <f>VLOOKUP($A15,'Return Data'!$B$7:$R$2292,4,0)</f>
        <v>99.09</v>
      </c>
      <c r="D15" s="65">
        <f>VLOOKUP($A15,'Return Data'!$B$7:$R$2292,10,0)</f>
        <v>0.81389999999999996</v>
      </c>
      <c r="E15" s="66">
        <f t="shared" si="0"/>
        <v>46</v>
      </c>
      <c r="F15" s="65">
        <f>VLOOKUP($A15,'Return Data'!$B$7:$R$2292,11,0)</f>
        <v>16.275500000000001</v>
      </c>
      <c r="G15" s="66">
        <f t="shared" si="1"/>
        <v>18</v>
      </c>
      <c r="H15" s="65">
        <f>VLOOKUP($A15,'Return Data'!$B$7:$R$2292,12,0)</f>
        <v>28.654900000000001</v>
      </c>
      <c r="I15" s="66">
        <f t="shared" si="2"/>
        <v>16</v>
      </c>
      <c r="J15" s="65">
        <f>VLOOKUP($A15,'Return Data'!$B$7:$R$2292,13,0)</f>
        <v>44.995600000000003</v>
      </c>
      <c r="K15" s="66">
        <f t="shared" si="3"/>
        <v>19</v>
      </c>
      <c r="L15" s="65">
        <f>VLOOKUP($A15,'Return Data'!$B$7:$R$2292,17,0)</f>
        <v>34.766300000000001</v>
      </c>
      <c r="M15" s="66">
        <f t="shared" si="4"/>
        <v>14</v>
      </c>
      <c r="N15" s="65">
        <f>VLOOKUP($A15,'Return Data'!$B$7:$R$2292,14,0)</f>
        <v>27.266300000000001</v>
      </c>
      <c r="O15" s="66">
        <f t="shared" si="5"/>
        <v>5</v>
      </c>
      <c r="P15" s="65">
        <f>VLOOKUP($A15,'Return Data'!$B$7:$R$2292,15,0)</f>
        <v>20.9832</v>
      </c>
      <c r="Q15" s="66">
        <f t="shared" si="6"/>
        <v>5</v>
      </c>
      <c r="R15" s="65">
        <f>VLOOKUP($A15,'Return Data'!$B$7:$R$2292,16,0)</f>
        <v>19.6736</v>
      </c>
      <c r="S15" s="67">
        <f t="shared" si="7"/>
        <v>12</v>
      </c>
    </row>
    <row r="16" spans="1:20" x14ac:dyDescent="0.3">
      <c r="A16" s="63" t="s">
        <v>274</v>
      </c>
      <c r="B16" s="64">
        <f>VLOOKUP($A16,'Return Data'!$B$7:$R$2292,3,0)</f>
        <v>44530</v>
      </c>
      <c r="C16" s="65">
        <f>VLOOKUP($A16,'Return Data'!$B$7:$R$2292,4,0)</f>
        <v>113.91</v>
      </c>
      <c r="D16" s="65">
        <f>VLOOKUP($A16,'Return Data'!$B$7:$R$2292,10,0)</f>
        <v>1.1903999999999999</v>
      </c>
      <c r="E16" s="66">
        <f t="shared" si="0"/>
        <v>43</v>
      </c>
      <c r="F16" s="65">
        <f>VLOOKUP($A16,'Return Data'!$B$7:$R$2292,11,0)</f>
        <v>13.694000000000001</v>
      </c>
      <c r="G16" s="66">
        <f t="shared" si="1"/>
        <v>33</v>
      </c>
      <c r="H16" s="65">
        <f>VLOOKUP($A16,'Return Data'!$B$7:$R$2292,12,0)</f>
        <v>21.387499999999999</v>
      </c>
      <c r="I16" s="66">
        <f t="shared" si="2"/>
        <v>38</v>
      </c>
      <c r="J16" s="65">
        <f>VLOOKUP($A16,'Return Data'!$B$7:$R$2292,13,0)</f>
        <v>41.608699999999999</v>
      </c>
      <c r="K16" s="66">
        <f t="shared" si="3"/>
        <v>28</v>
      </c>
      <c r="L16" s="65">
        <f>VLOOKUP($A16,'Return Data'!$B$7:$R$2292,17,0)</f>
        <v>29.8611</v>
      </c>
      <c r="M16" s="66">
        <f t="shared" si="4"/>
        <v>18</v>
      </c>
      <c r="N16" s="65">
        <f>VLOOKUP($A16,'Return Data'!$B$7:$R$2292,14,0)</f>
        <v>23.0594</v>
      </c>
      <c r="O16" s="66">
        <f t="shared" si="5"/>
        <v>11</v>
      </c>
      <c r="P16" s="65">
        <f>VLOOKUP($A16,'Return Data'!$B$7:$R$2292,15,0)</f>
        <v>19.6905</v>
      </c>
      <c r="Q16" s="66">
        <f t="shared" si="6"/>
        <v>6</v>
      </c>
      <c r="R16" s="65">
        <f>VLOOKUP($A16,'Return Data'!$B$7:$R$2292,16,0)</f>
        <v>20.486999999999998</v>
      </c>
      <c r="S16" s="67">
        <f t="shared" si="7"/>
        <v>10</v>
      </c>
    </row>
    <row r="17" spans="1:19" x14ac:dyDescent="0.3">
      <c r="A17" s="63" t="s">
        <v>275</v>
      </c>
      <c r="B17" s="64">
        <f>VLOOKUP($A17,'Return Data'!$B$7:$R$2292,3,0)</f>
        <v>44530</v>
      </c>
      <c r="C17" s="65">
        <f>VLOOKUP($A17,'Return Data'!$B$7:$R$2292,4,0)</f>
        <v>78.825000000000003</v>
      </c>
      <c r="D17" s="65">
        <f>VLOOKUP($A17,'Return Data'!$B$7:$R$2292,10,0)</f>
        <v>-0.72540000000000004</v>
      </c>
      <c r="E17" s="66">
        <f t="shared" si="0"/>
        <v>57</v>
      </c>
      <c r="F17" s="65">
        <f>VLOOKUP($A17,'Return Data'!$B$7:$R$2292,11,0)</f>
        <v>11.180899999999999</v>
      </c>
      <c r="G17" s="66">
        <f t="shared" si="1"/>
        <v>55</v>
      </c>
      <c r="H17" s="65">
        <f>VLOOKUP($A17,'Return Data'!$B$7:$R$2292,12,0)</f>
        <v>21.912600000000001</v>
      </c>
      <c r="I17" s="66">
        <f t="shared" si="2"/>
        <v>32</v>
      </c>
      <c r="J17" s="65">
        <f>VLOOKUP($A17,'Return Data'!$B$7:$R$2292,13,0)</f>
        <v>42.3322</v>
      </c>
      <c r="K17" s="66">
        <f t="shared" si="3"/>
        <v>24</v>
      </c>
      <c r="L17" s="65">
        <f>VLOOKUP($A17,'Return Data'!$B$7:$R$2292,17,0)</f>
        <v>23.646000000000001</v>
      </c>
      <c r="M17" s="66">
        <f t="shared" si="4"/>
        <v>31</v>
      </c>
      <c r="N17" s="65">
        <f>VLOOKUP($A17,'Return Data'!$B$7:$R$2292,14,0)</f>
        <v>20.817900000000002</v>
      </c>
      <c r="O17" s="66">
        <f t="shared" si="5"/>
        <v>21</v>
      </c>
      <c r="P17" s="65">
        <f>VLOOKUP($A17,'Return Data'!$B$7:$R$2292,15,0)</f>
        <v>16.5062</v>
      </c>
      <c r="Q17" s="66">
        <f t="shared" si="6"/>
        <v>15</v>
      </c>
      <c r="R17" s="65">
        <f>VLOOKUP($A17,'Return Data'!$B$7:$R$2292,16,0)</f>
        <v>14.887600000000001</v>
      </c>
      <c r="S17" s="67">
        <f t="shared" si="7"/>
        <v>37</v>
      </c>
    </row>
    <row r="18" spans="1:19" x14ac:dyDescent="0.3">
      <c r="A18" s="63" t="s">
        <v>276</v>
      </c>
      <c r="B18" s="64">
        <f>VLOOKUP($A18,'Return Data'!$B$7:$R$2292,3,0)</f>
        <v>44530</v>
      </c>
      <c r="C18" s="65">
        <f>VLOOKUP($A18,'Return Data'!$B$7:$R$2292,4,0)</f>
        <v>68.739999999999995</v>
      </c>
      <c r="D18" s="65">
        <f>VLOOKUP($A18,'Return Data'!$B$7:$R$2292,10,0)</f>
        <v>0.45300000000000001</v>
      </c>
      <c r="E18" s="66">
        <f t="shared" si="0"/>
        <v>55</v>
      </c>
      <c r="F18" s="65">
        <f>VLOOKUP($A18,'Return Data'!$B$7:$R$2292,11,0)</f>
        <v>11.4823</v>
      </c>
      <c r="G18" s="66">
        <f t="shared" si="1"/>
        <v>51</v>
      </c>
      <c r="H18" s="65">
        <f>VLOOKUP($A18,'Return Data'!$B$7:$R$2292,12,0)</f>
        <v>16.924600000000002</v>
      </c>
      <c r="I18" s="66">
        <f t="shared" si="2"/>
        <v>52</v>
      </c>
      <c r="J18" s="65">
        <f>VLOOKUP($A18,'Return Data'!$B$7:$R$2292,13,0)</f>
        <v>34.179200000000002</v>
      </c>
      <c r="K18" s="66">
        <f t="shared" si="3"/>
        <v>47</v>
      </c>
      <c r="L18" s="65">
        <f>VLOOKUP($A18,'Return Data'!$B$7:$R$2292,17,0)</f>
        <v>19.847799999999999</v>
      </c>
      <c r="M18" s="66">
        <f t="shared" si="4"/>
        <v>43</v>
      </c>
      <c r="N18" s="65">
        <f>VLOOKUP($A18,'Return Data'!$B$7:$R$2292,14,0)</f>
        <v>15.8345</v>
      </c>
      <c r="O18" s="66">
        <f t="shared" si="5"/>
        <v>44</v>
      </c>
      <c r="P18" s="65">
        <f>VLOOKUP($A18,'Return Data'!$B$7:$R$2292,15,0)</f>
        <v>13.538600000000001</v>
      </c>
      <c r="Q18" s="66">
        <f t="shared" si="6"/>
        <v>35</v>
      </c>
      <c r="R18" s="65">
        <f>VLOOKUP($A18,'Return Data'!$B$7:$R$2292,16,0)</f>
        <v>16.083200000000001</v>
      </c>
      <c r="S18" s="67">
        <f t="shared" si="7"/>
        <v>25</v>
      </c>
    </row>
    <row r="19" spans="1:19" x14ac:dyDescent="0.3">
      <c r="A19" s="63" t="s">
        <v>278</v>
      </c>
      <c r="B19" s="64">
        <f>VLOOKUP($A19,'Return Data'!$B$7:$R$2292,3,0)</f>
        <v>44530</v>
      </c>
      <c r="C19" s="65">
        <f>VLOOKUP($A19,'Return Data'!$B$7:$R$2292,4,0)</f>
        <v>847.64009999999996</v>
      </c>
      <c r="D19" s="65">
        <f>VLOOKUP($A19,'Return Data'!$B$7:$R$2292,10,0)</f>
        <v>4.5880000000000001</v>
      </c>
      <c r="E19" s="66">
        <f t="shared" si="0"/>
        <v>15</v>
      </c>
      <c r="F19" s="65">
        <f>VLOOKUP($A19,'Return Data'!$B$7:$R$2292,11,0)</f>
        <v>13.4877</v>
      </c>
      <c r="G19" s="66">
        <f t="shared" si="1"/>
        <v>35</v>
      </c>
      <c r="H19" s="65">
        <f>VLOOKUP($A19,'Return Data'!$B$7:$R$2292,12,0)</f>
        <v>21.4649</v>
      </c>
      <c r="I19" s="66">
        <f t="shared" si="2"/>
        <v>36</v>
      </c>
      <c r="J19" s="65">
        <f>VLOOKUP($A19,'Return Data'!$B$7:$R$2292,13,0)</f>
        <v>41.929499999999997</v>
      </c>
      <c r="K19" s="66">
        <f t="shared" si="3"/>
        <v>26</v>
      </c>
      <c r="L19" s="65">
        <f>VLOOKUP($A19,'Return Data'!$B$7:$R$2292,17,0)</f>
        <v>21.548999999999999</v>
      </c>
      <c r="M19" s="66">
        <f t="shared" si="4"/>
        <v>40</v>
      </c>
      <c r="N19" s="65">
        <f>VLOOKUP($A19,'Return Data'!$B$7:$R$2292,14,0)</f>
        <v>16.207799999999999</v>
      </c>
      <c r="O19" s="66">
        <f t="shared" si="5"/>
        <v>43</v>
      </c>
      <c r="P19" s="65">
        <f>VLOOKUP($A19,'Return Data'!$B$7:$R$2292,15,0)</f>
        <v>13.6747</v>
      </c>
      <c r="Q19" s="66">
        <f t="shared" si="6"/>
        <v>34</v>
      </c>
      <c r="R19" s="65">
        <f>VLOOKUP($A19,'Return Data'!$B$7:$R$2292,16,0)</f>
        <v>21.647300000000001</v>
      </c>
      <c r="S19" s="67">
        <f t="shared" si="7"/>
        <v>7</v>
      </c>
    </row>
    <row r="20" spans="1:19" x14ac:dyDescent="0.3">
      <c r="A20" s="63" t="s">
        <v>279</v>
      </c>
      <c r="B20" s="64">
        <f>VLOOKUP($A20,'Return Data'!$B$7:$R$2292,3,0)</f>
        <v>44530</v>
      </c>
      <c r="C20" s="65">
        <f>VLOOKUP($A20,'Return Data'!$B$7:$R$2292,4,0)</f>
        <v>556.75800000000004</v>
      </c>
      <c r="D20" s="65">
        <f>VLOOKUP($A20,'Return Data'!$B$7:$R$2292,10,0)</f>
        <v>2.9615</v>
      </c>
      <c r="E20" s="66">
        <f t="shared" si="0"/>
        <v>28</v>
      </c>
      <c r="F20" s="65">
        <f>VLOOKUP($A20,'Return Data'!$B$7:$R$2292,11,0)</f>
        <v>13.1309</v>
      </c>
      <c r="G20" s="66">
        <f t="shared" si="1"/>
        <v>40</v>
      </c>
      <c r="H20" s="65">
        <f>VLOOKUP($A20,'Return Data'!$B$7:$R$2292,12,0)</f>
        <v>20.997299999999999</v>
      </c>
      <c r="I20" s="66">
        <f t="shared" si="2"/>
        <v>43</v>
      </c>
      <c r="J20" s="65">
        <f>VLOOKUP($A20,'Return Data'!$B$7:$R$2292,13,0)</f>
        <v>43.466200000000001</v>
      </c>
      <c r="K20" s="66">
        <f t="shared" si="3"/>
        <v>22</v>
      </c>
      <c r="L20" s="65">
        <f>VLOOKUP($A20,'Return Data'!$B$7:$R$2292,17,0)</f>
        <v>22.313700000000001</v>
      </c>
      <c r="M20" s="66">
        <f t="shared" si="4"/>
        <v>38</v>
      </c>
      <c r="N20" s="65">
        <f>VLOOKUP($A20,'Return Data'!$B$7:$R$2292,14,0)</f>
        <v>17.785799999999998</v>
      </c>
      <c r="O20" s="66">
        <f t="shared" si="5"/>
        <v>33</v>
      </c>
      <c r="P20" s="65">
        <f>VLOOKUP($A20,'Return Data'!$B$7:$R$2292,15,0)</f>
        <v>16.3841</v>
      </c>
      <c r="Q20" s="66">
        <f t="shared" si="6"/>
        <v>16</v>
      </c>
      <c r="R20" s="65">
        <f>VLOOKUP($A20,'Return Data'!$B$7:$R$2292,16,0)</f>
        <v>21.180199999999999</v>
      </c>
      <c r="S20" s="67">
        <f t="shared" si="7"/>
        <v>8</v>
      </c>
    </row>
    <row r="21" spans="1:19" x14ac:dyDescent="0.3">
      <c r="A21" s="63" t="s">
        <v>280</v>
      </c>
      <c r="B21" s="64">
        <f>VLOOKUP($A21,'Return Data'!$B$7:$R$2292,3,0)</f>
        <v>44530</v>
      </c>
      <c r="C21" s="65">
        <f>VLOOKUP($A21,'Return Data'!$B$7:$R$2292,4,0)</f>
        <v>2371.53089465018</v>
      </c>
      <c r="D21" s="65">
        <f>VLOOKUP($A21,'Return Data'!$B$7:$R$2292,10,0)</f>
        <v>4.3971999999999998</v>
      </c>
      <c r="E21" s="66">
        <f t="shared" si="0"/>
        <v>17</v>
      </c>
      <c r="F21" s="65">
        <f>VLOOKUP($A21,'Return Data'!$B$7:$R$2292,11,0)</f>
        <v>17.716999999999999</v>
      </c>
      <c r="G21" s="66">
        <f t="shared" si="1"/>
        <v>16</v>
      </c>
      <c r="H21" s="65">
        <f>VLOOKUP($A21,'Return Data'!$B$7:$R$2292,12,0)</f>
        <v>24.814</v>
      </c>
      <c r="I21" s="66">
        <f t="shared" si="2"/>
        <v>21</v>
      </c>
      <c r="J21" s="65">
        <f>VLOOKUP($A21,'Return Data'!$B$7:$R$2292,13,0)</f>
        <v>43.713299999999997</v>
      </c>
      <c r="K21" s="66">
        <f t="shared" si="3"/>
        <v>21</v>
      </c>
      <c r="L21" s="65">
        <f>VLOOKUP($A21,'Return Data'!$B$7:$R$2292,17,0)</f>
        <v>18.385000000000002</v>
      </c>
      <c r="M21" s="66">
        <f t="shared" si="4"/>
        <v>49</v>
      </c>
      <c r="N21" s="65">
        <f>VLOOKUP($A21,'Return Data'!$B$7:$R$2292,14,0)</f>
        <v>13.937900000000001</v>
      </c>
      <c r="O21" s="66">
        <f t="shared" si="5"/>
        <v>49</v>
      </c>
      <c r="P21" s="65">
        <f>VLOOKUP($A21,'Return Data'!$B$7:$R$2292,15,0)</f>
        <v>11.8917</v>
      </c>
      <c r="Q21" s="66">
        <f t="shared" si="6"/>
        <v>43</v>
      </c>
      <c r="R21" s="65">
        <f>VLOOKUP($A21,'Return Data'!$B$7:$R$2292,16,0)</f>
        <v>23.727900000000002</v>
      </c>
      <c r="S21" s="67">
        <f t="shared" si="7"/>
        <v>6</v>
      </c>
    </row>
    <row r="22" spans="1:19" x14ac:dyDescent="0.3">
      <c r="A22" s="63" t="s">
        <v>281</v>
      </c>
      <c r="B22" s="64">
        <f>VLOOKUP($A22,'Return Data'!$B$7:$R$2292,3,0)</f>
        <v>44530</v>
      </c>
      <c r="C22" s="65">
        <f>VLOOKUP($A22,'Return Data'!$B$7:$R$2292,4,0)</f>
        <v>54.8444</v>
      </c>
      <c r="D22" s="65">
        <f>VLOOKUP($A22,'Return Data'!$B$7:$R$2292,10,0)</f>
        <v>1.6546000000000001</v>
      </c>
      <c r="E22" s="66">
        <f t="shared" si="0"/>
        <v>38</v>
      </c>
      <c r="F22" s="65">
        <f>VLOOKUP($A22,'Return Data'!$B$7:$R$2292,11,0)</f>
        <v>14.757400000000001</v>
      </c>
      <c r="G22" s="66">
        <f t="shared" si="1"/>
        <v>26</v>
      </c>
      <c r="H22" s="65">
        <f>VLOOKUP($A22,'Return Data'!$B$7:$R$2292,12,0)</f>
        <v>21.006</v>
      </c>
      <c r="I22" s="66">
        <f t="shared" si="2"/>
        <v>42</v>
      </c>
      <c r="J22" s="65">
        <f>VLOOKUP($A22,'Return Data'!$B$7:$R$2292,13,0)</f>
        <v>37.037700000000001</v>
      </c>
      <c r="K22" s="66">
        <f t="shared" si="3"/>
        <v>41</v>
      </c>
      <c r="L22" s="65">
        <f>VLOOKUP($A22,'Return Data'!$B$7:$R$2292,17,0)</f>
        <v>19.963799999999999</v>
      </c>
      <c r="M22" s="66">
        <f t="shared" si="4"/>
        <v>42</v>
      </c>
      <c r="N22" s="65">
        <f>VLOOKUP($A22,'Return Data'!$B$7:$R$2292,14,0)</f>
        <v>16.308399999999999</v>
      </c>
      <c r="O22" s="66">
        <f t="shared" si="5"/>
        <v>42</v>
      </c>
      <c r="P22" s="65">
        <f>VLOOKUP($A22,'Return Data'!$B$7:$R$2292,15,0)</f>
        <v>14.2379</v>
      </c>
      <c r="Q22" s="66">
        <f t="shared" si="6"/>
        <v>27</v>
      </c>
      <c r="R22" s="65">
        <f>VLOOKUP($A22,'Return Data'!$B$7:$R$2292,16,0)</f>
        <v>12.089600000000001</v>
      </c>
      <c r="S22" s="67">
        <f t="shared" si="7"/>
        <v>48</v>
      </c>
    </row>
    <row r="23" spans="1:19" x14ac:dyDescent="0.3">
      <c r="A23" s="63" t="s">
        <v>282</v>
      </c>
      <c r="B23" s="64">
        <f>VLOOKUP($A23,'Return Data'!$B$7:$R$2292,3,0)</f>
        <v>44530</v>
      </c>
      <c r="C23" s="65">
        <f>VLOOKUP($A23,'Return Data'!$B$7:$R$2292,4,0)</f>
        <v>582.21</v>
      </c>
      <c r="D23" s="65">
        <f>VLOOKUP($A23,'Return Data'!$B$7:$R$2292,10,0)</f>
        <v>1.9936</v>
      </c>
      <c r="E23" s="66">
        <f t="shared" si="0"/>
        <v>36</v>
      </c>
      <c r="F23" s="65">
        <f>VLOOKUP($A23,'Return Data'!$B$7:$R$2292,11,0)</f>
        <v>14.7958</v>
      </c>
      <c r="G23" s="66">
        <f t="shared" si="1"/>
        <v>25</v>
      </c>
      <c r="H23" s="65">
        <f>VLOOKUP($A23,'Return Data'!$B$7:$R$2292,12,0)</f>
        <v>21.2988</v>
      </c>
      <c r="I23" s="66">
        <f t="shared" si="2"/>
        <v>39</v>
      </c>
      <c r="J23" s="65">
        <f>VLOOKUP($A23,'Return Data'!$B$7:$R$2292,13,0)</f>
        <v>41.667299999999997</v>
      </c>
      <c r="K23" s="66">
        <f t="shared" si="3"/>
        <v>27</v>
      </c>
      <c r="L23" s="65">
        <f>VLOOKUP($A23,'Return Data'!$B$7:$R$2292,17,0)</f>
        <v>22.4255</v>
      </c>
      <c r="M23" s="66">
        <f t="shared" si="4"/>
        <v>37</v>
      </c>
      <c r="N23" s="65">
        <f>VLOOKUP($A23,'Return Data'!$B$7:$R$2292,14,0)</f>
        <v>17.872699999999998</v>
      </c>
      <c r="O23" s="66">
        <f t="shared" si="5"/>
        <v>32</v>
      </c>
      <c r="P23" s="65">
        <f>VLOOKUP($A23,'Return Data'!$B$7:$R$2292,15,0)</f>
        <v>15.010400000000001</v>
      </c>
      <c r="Q23" s="66">
        <f t="shared" si="6"/>
        <v>24</v>
      </c>
      <c r="R23" s="65">
        <f>VLOOKUP($A23,'Return Data'!$B$7:$R$2292,16,0)</f>
        <v>19.993099999999998</v>
      </c>
      <c r="S23" s="67">
        <f t="shared" si="7"/>
        <v>11</v>
      </c>
    </row>
    <row r="24" spans="1:19" x14ac:dyDescent="0.3">
      <c r="A24" s="63" t="s">
        <v>283</v>
      </c>
      <c r="B24" s="64">
        <f>VLOOKUP($A24,'Return Data'!$B$7:$R$2292,3,0)</f>
        <v>44530</v>
      </c>
      <c r="C24" s="65">
        <f>VLOOKUP($A24,'Return Data'!$B$7:$R$2292,4,0)</f>
        <v>15.44</v>
      </c>
      <c r="D24" s="65">
        <f>VLOOKUP($A24,'Return Data'!$B$7:$R$2292,10,0)</f>
        <v>4.4654999999999996</v>
      </c>
      <c r="E24" s="66">
        <f t="shared" si="0"/>
        <v>16</v>
      </c>
      <c r="F24" s="65">
        <f>VLOOKUP($A24,'Return Data'!$B$7:$R$2292,11,0)</f>
        <v>11.641400000000001</v>
      </c>
      <c r="G24" s="66">
        <f t="shared" si="1"/>
        <v>50</v>
      </c>
      <c r="H24" s="65">
        <f>VLOOKUP($A24,'Return Data'!$B$7:$R$2292,12,0)</f>
        <v>16.616299999999999</v>
      </c>
      <c r="I24" s="66">
        <f t="shared" si="2"/>
        <v>55</v>
      </c>
      <c r="J24" s="65">
        <f>VLOOKUP($A24,'Return Data'!$B$7:$R$2292,13,0)</f>
        <v>32.874400000000001</v>
      </c>
      <c r="K24" s="66">
        <f t="shared" si="3"/>
        <v>50</v>
      </c>
      <c r="L24" s="65">
        <f>VLOOKUP($A24,'Return Data'!$B$7:$R$2292,17,0)</f>
        <v>16.482800000000001</v>
      </c>
      <c r="M24" s="66">
        <f t="shared" si="4"/>
        <v>55</v>
      </c>
      <c r="N24" s="65">
        <f>VLOOKUP($A24,'Return Data'!$B$7:$R$2292,14,0)</f>
        <v>15.2584</v>
      </c>
      <c r="O24" s="66">
        <f t="shared" si="5"/>
        <v>47</v>
      </c>
      <c r="P24" s="65"/>
      <c r="Q24" s="66"/>
      <c r="R24" s="65">
        <f>VLOOKUP($A24,'Return Data'!$B$7:$R$2292,16,0)</f>
        <v>12.481299999999999</v>
      </c>
      <c r="S24" s="67">
        <f t="shared" si="7"/>
        <v>44</v>
      </c>
    </row>
    <row r="25" spans="1:19" x14ac:dyDescent="0.3">
      <c r="A25" s="63" t="s">
        <v>284</v>
      </c>
      <c r="B25" s="64">
        <f>VLOOKUP($A25,'Return Data'!$B$7:$R$2292,3,0)</f>
        <v>44530</v>
      </c>
      <c r="C25" s="65">
        <f>VLOOKUP($A25,'Return Data'!$B$7:$R$2292,4,0)</f>
        <v>37.020000000000003</v>
      </c>
      <c r="D25" s="65">
        <f>VLOOKUP($A25,'Return Data'!$B$7:$R$2292,10,0)</f>
        <v>0.73470000000000002</v>
      </c>
      <c r="E25" s="66">
        <f t="shared" si="0"/>
        <v>49</v>
      </c>
      <c r="F25" s="65">
        <f>VLOOKUP($A25,'Return Data'!$B$7:$R$2292,11,0)</f>
        <v>11.2714</v>
      </c>
      <c r="G25" s="66">
        <f t="shared" si="1"/>
        <v>54</v>
      </c>
      <c r="H25" s="65">
        <f>VLOOKUP($A25,'Return Data'!$B$7:$R$2292,12,0)</f>
        <v>16.856100000000001</v>
      </c>
      <c r="I25" s="66">
        <f t="shared" si="2"/>
        <v>53</v>
      </c>
      <c r="J25" s="65">
        <f>VLOOKUP($A25,'Return Data'!$B$7:$R$2292,13,0)</f>
        <v>28.854900000000001</v>
      </c>
      <c r="K25" s="66">
        <f t="shared" si="3"/>
        <v>55</v>
      </c>
      <c r="L25" s="65">
        <f>VLOOKUP($A25,'Return Data'!$B$7:$R$2292,17,0)</f>
        <v>15.207599999999999</v>
      </c>
      <c r="M25" s="66">
        <f t="shared" si="4"/>
        <v>58</v>
      </c>
      <c r="N25" s="65">
        <f>VLOOKUP($A25,'Return Data'!$B$7:$R$2292,14,0)</f>
        <v>12.073600000000001</v>
      </c>
      <c r="O25" s="66">
        <f t="shared" si="5"/>
        <v>54</v>
      </c>
      <c r="P25" s="65">
        <f>VLOOKUP($A25,'Return Data'!$B$7:$R$2292,15,0)</f>
        <v>12.5075</v>
      </c>
      <c r="Q25" s="66">
        <f t="shared" si="6"/>
        <v>40</v>
      </c>
      <c r="R25" s="65">
        <f>VLOOKUP($A25,'Return Data'!$B$7:$R$2292,16,0)</f>
        <v>17.244</v>
      </c>
      <c r="S25" s="67">
        <f t="shared" si="7"/>
        <v>20</v>
      </c>
    </row>
    <row r="26" spans="1:19" x14ac:dyDescent="0.3">
      <c r="A26" s="63" t="s">
        <v>285</v>
      </c>
      <c r="B26" s="64">
        <f>VLOOKUP($A26,'Return Data'!$B$7:$R$2292,3,0)</f>
        <v>44530</v>
      </c>
      <c r="C26" s="65">
        <f>VLOOKUP($A26,'Return Data'!$B$7:$R$2292,4,0)</f>
        <v>92.99</v>
      </c>
      <c r="D26" s="65">
        <f>VLOOKUP($A26,'Return Data'!$B$7:$R$2292,10,0)</f>
        <v>3.7025000000000001</v>
      </c>
      <c r="E26" s="66">
        <f t="shared" si="0"/>
        <v>22</v>
      </c>
      <c r="F26" s="65">
        <f>VLOOKUP($A26,'Return Data'!$B$7:$R$2292,11,0)</f>
        <v>12.036099999999999</v>
      </c>
      <c r="G26" s="66">
        <f t="shared" si="1"/>
        <v>46</v>
      </c>
      <c r="H26" s="65">
        <f>VLOOKUP($A26,'Return Data'!$B$7:$R$2292,12,0)</f>
        <v>25.205300000000001</v>
      </c>
      <c r="I26" s="66">
        <f t="shared" si="2"/>
        <v>19</v>
      </c>
      <c r="J26" s="65">
        <f>VLOOKUP($A26,'Return Data'!$B$7:$R$2292,13,0)</f>
        <v>53.1708</v>
      </c>
      <c r="K26" s="66">
        <f t="shared" si="3"/>
        <v>11</v>
      </c>
      <c r="L26" s="65">
        <f>VLOOKUP($A26,'Return Data'!$B$7:$R$2292,17,0)</f>
        <v>29.723199999999999</v>
      </c>
      <c r="M26" s="66">
        <f t="shared" si="4"/>
        <v>19</v>
      </c>
      <c r="N26" s="65">
        <f>VLOOKUP($A26,'Return Data'!$B$7:$R$2292,14,0)</f>
        <v>20.064499999999999</v>
      </c>
      <c r="O26" s="66">
        <f t="shared" si="5"/>
        <v>25</v>
      </c>
      <c r="P26" s="65">
        <f>VLOOKUP($A26,'Return Data'!$B$7:$R$2292,15,0)</f>
        <v>18.4376</v>
      </c>
      <c r="Q26" s="66">
        <f t="shared" si="6"/>
        <v>9</v>
      </c>
      <c r="R26" s="65">
        <f>VLOOKUP($A26,'Return Data'!$B$7:$R$2292,16,0)</f>
        <v>18.811399999999999</v>
      </c>
      <c r="S26" s="67">
        <f t="shared" si="7"/>
        <v>14</v>
      </c>
    </row>
    <row r="27" spans="1:19" x14ac:dyDescent="0.3">
      <c r="A27" s="63" t="s">
        <v>286</v>
      </c>
      <c r="B27" s="64">
        <f>VLOOKUP($A27,'Return Data'!$B$7:$R$2292,3,0)</f>
        <v>44530</v>
      </c>
      <c r="C27" s="65">
        <f>VLOOKUP($A27,'Return Data'!$B$7:$R$2292,4,0)</f>
        <v>13.15</v>
      </c>
      <c r="D27" s="65">
        <f>VLOOKUP($A27,'Return Data'!$B$7:$R$2292,10,0)</f>
        <v>1.0761000000000001</v>
      </c>
      <c r="E27" s="66">
        <f t="shared" si="0"/>
        <v>44</v>
      </c>
      <c r="F27" s="65">
        <f>VLOOKUP($A27,'Return Data'!$B$7:$R$2292,11,0)</f>
        <v>11.4407</v>
      </c>
      <c r="G27" s="66">
        <f t="shared" si="1"/>
        <v>52</v>
      </c>
      <c r="H27" s="65">
        <f>VLOOKUP($A27,'Return Data'!$B$7:$R$2292,12,0)</f>
        <v>16.1661</v>
      </c>
      <c r="I27" s="66">
        <f t="shared" si="2"/>
        <v>56</v>
      </c>
      <c r="J27" s="65">
        <f>VLOOKUP($A27,'Return Data'!$B$7:$R$2292,13,0)</f>
        <v>26.078600000000002</v>
      </c>
      <c r="K27" s="66">
        <f t="shared" si="3"/>
        <v>56</v>
      </c>
      <c r="L27" s="65">
        <f>VLOOKUP($A27,'Return Data'!$B$7:$R$2292,17,0)</f>
        <v>14.4026</v>
      </c>
      <c r="M27" s="66">
        <f t="shared" si="4"/>
        <v>59</v>
      </c>
      <c r="N27" s="65">
        <f>VLOOKUP($A27,'Return Data'!$B$7:$R$2292,14,0)</f>
        <v>12.4298</v>
      </c>
      <c r="O27" s="66">
        <f t="shared" si="5"/>
        <v>53</v>
      </c>
      <c r="P27" s="65"/>
      <c r="Q27" s="66"/>
      <c r="R27" s="65">
        <f>VLOOKUP($A27,'Return Data'!$B$7:$R$2292,16,0)</f>
        <v>7.2239000000000004</v>
      </c>
      <c r="S27" s="67">
        <f t="shared" si="7"/>
        <v>61</v>
      </c>
    </row>
    <row r="28" spans="1:19" x14ac:dyDescent="0.3">
      <c r="A28" s="63" t="s">
        <v>287</v>
      </c>
      <c r="B28" s="64">
        <f>VLOOKUP($A28,'Return Data'!$B$7:$R$2292,3,0)</f>
        <v>44530</v>
      </c>
      <c r="C28" s="65">
        <f>VLOOKUP($A28,'Return Data'!$B$7:$R$2292,4,0)</f>
        <v>82.25</v>
      </c>
      <c r="D28" s="65">
        <f>VLOOKUP($A28,'Return Data'!$B$7:$R$2292,10,0)</f>
        <v>3.6678000000000002</v>
      </c>
      <c r="E28" s="66">
        <f t="shared" si="0"/>
        <v>23</v>
      </c>
      <c r="F28" s="65">
        <f>VLOOKUP($A28,'Return Data'!$B$7:$R$2292,11,0)</f>
        <v>13.9039</v>
      </c>
      <c r="G28" s="66">
        <f t="shared" si="1"/>
        <v>32</v>
      </c>
      <c r="H28" s="65">
        <f>VLOOKUP($A28,'Return Data'!$B$7:$R$2292,12,0)</f>
        <v>22.651399999999999</v>
      </c>
      <c r="I28" s="66">
        <f t="shared" si="2"/>
        <v>27</v>
      </c>
      <c r="J28" s="65">
        <f>VLOOKUP($A28,'Return Data'!$B$7:$R$2292,13,0)</f>
        <v>38.631399999999999</v>
      </c>
      <c r="K28" s="66">
        <f t="shared" si="3"/>
        <v>39</v>
      </c>
      <c r="L28" s="65">
        <f>VLOOKUP($A28,'Return Data'!$B$7:$R$2292,17,0)</f>
        <v>24.336300000000001</v>
      </c>
      <c r="M28" s="66">
        <f t="shared" si="4"/>
        <v>28</v>
      </c>
      <c r="N28" s="65">
        <f>VLOOKUP($A28,'Return Data'!$B$7:$R$2292,14,0)</f>
        <v>18.705100000000002</v>
      </c>
      <c r="O28" s="66">
        <f t="shared" si="5"/>
        <v>29</v>
      </c>
      <c r="P28" s="65">
        <f>VLOOKUP($A28,'Return Data'!$B$7:$R$2292,15,0)</f>
        <v>17.124500000000001</v>
      </c>
      <c r="Q28" s="66">
        <f t="shared" si="6"/>
        <v>12</v>
      </c>
      <c r="R28" s="65">
        <f>VLOOKUP($A28,'Return Data'!$B$7:$R$2292,16,0)</f>
        <v>15.156599999999999</v>
      </c>
      <c r="S28" s="67">
        <f t="shared" si="7"/>
        <v>33</v>
      </c>
    </row>
    <row r="29" spans="1:19" x14ac:dyDescent="0.3">
      <c r="A29" s="63" t="s">
        <v>288</v>
      </c>
      <c r="B29" s="64">
        <f>VLOOKUP($A29,'Return Data'!$B$7:$R$2292,3,0)</f>
        <v>44530</v>
      </c>
      <c r="C29" s="65">
        <f>VLOOKUP($A29,'Return Data'!$B$7:$R$2292,4,0)</f>
        <v>13.9909</v>
      </c>
      <c r="D29" s="65">
        <f>VLOOKUP($A29,'Return Data'!$B$7:$R$2292,10,0)</f>
        <v>-1.5848</v>
      </c>
      <c r="E29" s="66">
        <f t="shared" si="0"/>
        <v>60</v>
      </c>
      <c r="F29" s="65">
        <f>VLOOKUP($A29,'Return Data'!$B$7:$R$2292,11,0)</f>
        <v>0.31480000000000002</v>
      </c>
      <c r="G29" s="66">
        <f t="shared" si="1"/>
        <v>61</v>
      </c>
      <c r="H29" s="65">
        <f>VLOOKUP($A29,'Return Data'!$B$7:$R$2292,12,0)</f>
        <v>9.8798999999999992</v>
      </c>
      <c r="I29" s="66">
        <f t="shared" si="2"/>
        <v>59</v>
      </c>
      <c r="J29" s="65">
        <f>VLOOKUP($A29,'Return Data'!$B$7:$R$2292,13,0)</f>
        <v>25.8842</v>
      </c>
      <c r="K29" s="66">
        <f t="shared" si="3"/>
        <v>57</v>
      </c>
      <c r="L29" s="65">
        <f>VLOOKUP($A29,'Return Data'!$B$7:$R$2292,17,0)</f>
        <v>15.370799999999999</v>
      </c>
      <c r="M29" s="66">
        <f t="shared" si="4"/>
        <v>57</v>
      </c>
      <c r="N29" s="65"/>
      <c r="O29" s="66"/>
      <c r="P29" s="65"/>
      <c r="Q29" s="66"/>
      <c r="R29" s="65">
        <f>VLOOKUP($A29,'Return Data'!$B$7:$R$2292,16,0)</f>
        <v>17.159500000000001</v>
      </c>
      <c r="S29" s="67">
        <f t="shared" si="7"/>
        <v>21</v>
      </c>
    </row>
    <row r="30" spans="1:19" x14ac:dyDescent="0.3">
      <c r="A30" s="63" t="s">
        <v>289</v>
      </c>
      <c r="B30" s="64">
        <f>VLOOKUP($A30,'Return Data'!$B$7:$R$2292,3,0)</f>
        <v>44530</v>
      </c>
      <c r="C30" s="65">
        <f>VLOOKUP($A30,'Return Data'!$B$7:$R$2292,4,0)</f>
        <v>28.212</v>
      </c>
      <c r="D30" s="65">
        <f>VLOOKUP($A30,'Return Data'!$B$7:$R$2292,10,0)</f>
        <v>3.7885</v>
      </c>
      <c r="E30" s="66">
        <f t="shared" si="0"/>
        <v>21</v>
      </c>
      <c r="F30" s="65">
        <f>VLOOKUP($A30,'Return Data'!$B$7:$R$2292,11,0)</f>
        <v>15.484299999999999</v>
      </c>
      <c r="G30" s="66">
        <f t="shared" si="1"/>
        <v>21</v>
      </c>
      <c r="H30" s="65">
        <f>VLOOKUP($A30,'Return Data'!$B$7:$R$2292,12,0)</f>
        <v>21.746700000000001</v>
      </c>
      <c r="I30" s="66">
        <f t="shared" si="2"/>
        <v>34</v>
      </c>
      <c r="J30" s="65">
        <f>VLOOKUP($A30,'Return Data'!$B$7:$R$2292,13,0)</f>
        <v>38.289400000000001</v>
      </c>
      <c r="K30" s="66">
        <f t="shared" si="3"/>
        <v>40</v>
      </c>
      <c r="L30" s="65">
        <f>VLOOKUP($A30,'Return Data'!$B$7:$R$2292,17,0)</f>
        <v>24.5337</v>
      </c>
      <c r="M30" s="66">
        <f t="shared" si="4"/>
        <v>26</v>
      </c>
      <c r="N30" s="65">
        <f>VLOOKUP($A30,'Return Data'!$B$7:$R$2292,14,0)</f>
        <v>20.841699999999999</v>
      </c>
      <c r="O30" s="66">
        <f t="shared" si="5"/>
        <v>20</v>
      </c>
      <c r="P30" s="65">
        <f>VLOOKUP($A30,'Return Data'!$B$7:$R$2292,15,0)</f>
        <v>18.453600000000002</v>
      </c>
      <c r="Q30" s="66">
        <f t="shared" si="6"/>
        <v>8</v>
      </c>
      <c r="R30" s="65">
        <f>VLOOKUP($A30,'Return Data'!$B$7:$R$2292,16,0)</f>
        <v>7.8784000000000001</v>
      </c>
      <c r="S30" s="67">
        <f t="shared" si="7"/>
        <v>60</v>
      </c>
    </row>
    <row r="31" spans="1:19" x14ac:dyDescent="0.3">
      <c r="A31" s="63" t="s">
        <v>290</v>
      </c>
      <c r="B31" s="64">
        <f>VLOOKUP($A31,'Return Data'!$B$7:$R$2292,3,0)</f>
        <v>44530</v>
      </c>
      <c r="C31" s="65">
        <f>VLOOKUP($A31,'Return Data'!$B$7:$R$2292,4,0)</f>
        <v>70.474999999999994</v>
      </c>
      <c r="D31" s="65">
        <f>VLOOKUP($A31,'Return Data'!$B$7:$R$2292,10,0)</f>
        <v>2.4956999999999998</v>
      </c>
      <c r="E31" s="66">
        <f t="shared" si="0"/>
        <v>33</v>
      </c>
      <c r="F31" s="65">
        <f>VLOOKUP($A31,'Return Data'!$B$7:$R$2292,11,0)</f>
        <v>13.2401</v>
      </c>
      <c r="G31" s="66">
        <f t="shared" si="1"/>
        <v>38</v>
      </c>
      <c r="H31" s="65">
        <f>VLOOKUP($A31,'Return Data'!$B$7:$R$2292,12,0)</f>
        <v>21.935400000000001</v>
      </c>
      <c r="I31" s="66">
        <f t="shared" si="2"/>
        <v>31</v>
      </c>
      <c r="J31" s="65">
        <f>VLOOKUP($A31,'Return Data'!$B$7:$R$2292,13,0)</f>
        <v>38.795900000000003</v>
      </c>
      <c r="K31" s="66">
        <f t="shared" si="3"/>
        <v>38</v>
      </c>
      <c r="L31" s="65">
        <f>VLOOKUP($A31,'Return Data'!$B$7:$R$2292,17,0)</f>
        <v>23.317499999999999</v>
      </c>
      <c r="M31" s="66">
        <f t="shared" si="4"/>
        <v>33</v>
      </c>
      <c r="N31" s="65">
        <f>VLOOKUP($A31,'Return Data'!$B$7:$R$2292,14,0)</f>
        <v>19.663499999999999</v>
      </c>
      <c r="O31" s="66">
        <f t="shared" si="5"/>
        <v>27</v>
      </c>
      <c r="P31" s="65">
        <f>VLOOKUP($A31,'Return Data'!$B$7:$R$2292,15,0)</f>
        <v>16.366</v>
      </c>
      <c r="Q31" s="66">
        <f t="shared" si="6"/>
        <v>17</v>
      </c>
      <c r="R31" s="65">
        <f>VLOOKUP($A31,'Return Data'!$B$7:$R$2292,16,0)</f>
        <v>12.9542</v>
      </c>
      <c r="S31" s="67">
        <f t="shared" si="7"/>
        <v>42</v>
      </c>
    </row>
    <row r="32" spans="1:19" x14ac:dyDescent="0.3">
      <c r="A32" s="63" t="s">
        <v>291</v>
      </c>
      <c r="B32" s="64">
        <f>VLOOKUP($A32,'Return Data'!$B$7:$R$2292,3,0)</f>
        <v>44530</v>
      </c>
      <c r="C32" s="65">
        <f>VLOOKUP($A32,'Return Data'!$B$7:$R$2292,4,0)</f>
        <v>78.364999999999995</v>
      </c>
      <c r="D32" s="65">
        <f>VLOOKUP($A32,'Return Data'!$B$7:$R$2292,10,0)</f>
        <v>1.0366</v>
      </c>
      <c r="E32" s="66">
        <f t="shared" si="0"/>
        <v>45</v>
      </c>
      <c r="F32" s="65">
        <f>VLOOKUP($A32,'Return Data'!$B$7:$R$2292,11,0)</f>
        <v>11.1623</v>
      </c>
      <c r="G32" s="66">
        <f t="shared" si="1"/>
        <v>56</v>
      </c>
      <c r="H32" s="65">
        <f>VLOOKUP($A32,'Return Data'!$B$7:$R$2292,12,0)</f>
        <v>19.5518</v>
      </c>
      <c r="I32" s="66">
        <f t="shared" si="2"/>
        <v>45</v>
      </c>
      <c r="J32" s="65">
        <f>VLOOKUP($A32,'Return Data'!$B$7:$R$2292,13,0)</f>
        <v>31.965399999999999</v>
      </c>
      <c r="K32" s="66">
        <f t="shared" si="3"/>
        <v>52</v>
      </c>
      <c r="L32" s="65">
        <f>VLOOKUP($A32,'Return Data'!$B$7:$R$2292,17,0)</f>
        <v>19.172000000000001</v>
      </c>
      <c r="M32" s="66">
        <f t="shared" si="4"/>
        <v>45</v>
      </c>
      <c r="N32" s="65">
        <f>VLOOKUP($A32,'Return Data'!$B$7:$R$2292,14,0)</f>
        <v>13.6058</v>
      </c>
      <c r="O32" s="66">
        <f t="shared" si="5"/>
        <v>51</v>
      </c>
      <c r="P32" s="65">
        <f>VLOOKUP($A32,'Return Data'!$B$7:$R$2292,15,0)</f>
        <v>13.714700000000001</v>
      </c>
      <c r="Q32" s="66">
        <f t="shared" si="6"/>
        <v>33</v>
      </c>
      <c r="R32" s="65">
        <f>VLOOKUP($A32,'Return Data'!$B$7:$R$2292,16,0)</f>
        <v>13.9483</v>
      </c>
      <c r="S32" s="67">
        <f t="shared" si="7"/>
        <v>40</v>
      </c>
    </row>
    <row r="33" spans="1:19" x14ac:dyDescent="0.3">
      <c r="A33" s="63" t="s">
        <v>2025</v>
      </c>
      <c r="B33" s="64">
        <f>VLOOKUP($A33,'Return Data'!$B$7:$R$2292,3,0)</f>
        <v>44530</v>
      </c>
      <c r="C33" s="65">
        <f>VLOOKUP($A33,'Return Data'!$B$7:$R$2292,4,0)</f>
        <v>98.335700000000003</v>
      </c>
      <c r="D33" s="65">
        <f>VLOOKUP($A33,'Return Data'!$B$7:$R$2292,10,0)</f>
        <v>1.6087</v>
      </c>
      <c r="E33" s="66">
        <f t="shared" si="0"/>
        <v>39</v>
      </c>
      <c r="F33" s="65">
        <f>VLOOKUP($A33,'Return Data'!$B$7:$R$2292,11,0)</f>
        <v>14.6386</v>
      </c>
      <c r="G33" s="66">
        <f t="shared" si="1"/>
        <v>27</v>
      </c>
      <c r="H33" s="65">
        <f>VLOOKUP($A33,'Return Data'!$B$7:$R$2292,12,0)</f>
        <v>21.7974</v>
      </c>
      <c r="I33" s="66">
        <f t="shared" si="2"/>
        <v>33</v>
      </c>
      <c r="J33" s="65">
        <f>VLOOKUP($A33,'Return Data'!$B$7:$R$2292,13,0)</f>
        <v>32.979700000000001</v>
      </c>
      <c r="K33" s="66">
        <f t="shared" si="3"/>
        <v>49</v>
      </c>
      <c r="L33" s="65">
        <f>VLOOKUP($A33,'Return Data'!$B$7:$R$2292,17,0)</f>
        <v>16.861499999999999</v>
      </c>
      <c r="M33" s="66">
        <f t="shared" si="4"/>
        <v>52</v>
      </c>
      <c r="N33" s="65">
        <f>VLOOKUP($A33,'Return Data'!$B$7:$R$2292,14,0)</f>
        <v>15.3408</v>
      </c>
      <c r="O33" s="66">
        <f t="shared" si="5"/>
        <v>46</v>
      </c>
      <c r="P33" s="65">
        <f>VLOOKUP($A33,'Return Data'!$B$7:$R$2292,15,0)</f>
        <v>14.9359</v>
      </c>
      <c r="Q33" s="66">
        <f t="shared" si="6"/>
        <v>25</v>
      </c>
      <c r="R33" s="65">
        <f>VLOOKUP($A33,'Return Data'!$B$7:$R$2292,16,0)</f>
        <v>9.9810999999999996</v>
      </c>
      <c r="S33" s="67">
        <f t="shared" si="7"/>
        <v>56</v>
      </c>
    </row>
    <row r="34" spans="1:19" x14ac:dyDescent="0.3">
      <c r="A34" s="63" t="s">
        <v>435</v>
      </c>
      <c r="B34" s="64">
        <f>VLOOKUP($A34,'Return Data'!$B$7:$R$2292,3,0)</f>
        <v>44530</v>
      </c>
      <c r="C34" s="65">
        <f>VLOOKUP($A34,'Return Data'!$B$7:$R$2292,4,0)</f>
        <v>18.184699999999999</v>
      </c>
      <c r="D34" s="65">
        <f>VLOOKUP($A34,'Return Data'!$B$7:$R$2292,10,0)</f>
        <v>0.54020000000000001</v>
      </c>
      <c r="E34" s="66">
        <f t="shared" si="0"/>
        <v>54</v>
      </c>
      <c r="F34" s="65">
        <f>VLOOKUP($A34,'Return Data'!$B$7:$R$2292,11,0)</f>
        <v>14.317399999999999</v>
      </c>
      <c r="G34" s="66">
        <f t="shared" si="1"/>
        <v>30</v>
      </c>
      <c r="H34" s="65">
        <f>VLOOKUP($A34,'Return Data'!$B$7:$R$2292,12,0)</f>
        <v>24.417200000000001</v>
      </c>
      <c r="I34" s="66">
        <f t="shared" si="2"/>
        <v>23</v>
      </c>
      <c r="J34" s="65">
        <f>VLOOKUP($A34,'Return Data'!$B$7:$R$2292,13,0)</f>
        <v>45.568399999999997</v>
      </c>
      <c r="K34" s="66">
        <f t="shared" si="3"/>
        <v>18</v>
      </c>
      <c r="L34" s="65">
        <f>VLOOKUP($A34,'Return Data'!$B$7:$R$2292,17,0)</f>
        <v>23.9741</v>
      </c>
      <c r="M34" s="66">
        <f t="shared" si="4"/>
        <v>30</v>
      </c>
      <c r="N34" s="65">
        <f>VLOOKUP($A34,'Return Data'!$B$7:$R$2292,14,0)</f>
        <v>17.492000000000001</v>
      </c>
      <c r="O34" s="66">
        <f t="shared" si="5"/>
        <v>35</v>
      </c>
      <c r="P34" s="65">
        <f>VLOOKUP($A34,'Return Data'!$B$7:$R$2292,15,0)</f>
        <v>12.5044</v>
      </c>
      <c r="Q34" s="66">
        <f t="shared" si="6"/>
        <v>41</v>
      </c>
      <c r="R34" s="65">
        <f>VLOOKUP($A34,'Return Data'!$B$7:$R$2292,16,0)</f>
        <v>12.387600000000001</v>
      </c>
      <c r="S34" s="67">
        <f t="shared" si="7"/>
        <v>46</v>
      </c>
    </row>
    <row r="35" spans="1:19" x14ac:dyDescent="0.3">
      <c r="A35" s="63" t="s">
        <v>294</v>
      </c>
      <c r="B35" s="64">
        <f>VLOOKUP($A35,'Return Data'!$B$7:$R$2292,3,0)</f>
        <v>44530</v>
      </c>
      <c r="C35" s="65">
        <f>VLOOKUP($A35,'Return Data'!$B$7:$R$2292,4,0)</f>
        <v>30.538</v>
      </c>
      <c r="D35" s="65">
        <f>VLOOKUP($A35,'Return Data'!$B$7:$R$2292,10,0)</f>
        <v>1.7018</v>
      </c>
      <c r="E35" s="66">
        <f t="shared" si="0"/>
        <v>37</v>
      </c>
      <c r="F35" s="65">
        <f>VLOOKUP($A35,'Return Data'!$B$7:$R$2292,11,0)</f>
        <v>12.557600000000001</v>
      </c>
      <c r="G35" s="66">
        <f t="shared" si="1"/>
        <v>44</v>
      </c>
      <c r="H35" s="65">
        <f>VLOOKUP($A35,'Return Data'!$B$7:$R$2292,12,0)</f>
        <v>21.602399999999999</v>
      </c>
      <c r="I35" s="66">
        <f t="shared" si="2"/>
        <v>35</v>
      </c>
      <c r="J35" s="65">
        <f>VLOOKUP($A35,'Return Data'!$B$7:$R$2292,13,0)</f>
        <v>40.488599999999998</v>
      </c>
      <c r="K35" s="66">
        <f t="shared" si="3"/>
        <v>29</v>
      </c>
      <c r="L35" s="65">
        <f>VLOOKUP($A35,'Return Data'!$B$7:$R$2292,17,0)</f>
        <v>26.915700000000001</v>
      </c>
      <c r="M35" s="66">
        <f t="shared" si="4"/>
        <v>21</v>
      </c>
      <c r="N35" s="65">
        <f>VLOOKUP($A35,'Return Data'!$B$7:$R$2292,14,0)</f>
        <v>22.512699999999999</v>
      </c>
      <c r="O35" s="66">
        <f t="shared" si="5"/>
        <v>12</v>
      </c>
      <c r="P35" s="65">
        <f>VLOOKUP($A35,'Return Data'!$B$7:$R$2292,15,0)</f>
        <v>21.015599999999999</v>
      </c>
      <c r="Q35" s="66">
        <f t="shared" si="6"/>
        <v>4</v>
      </c>
      <c r="R35" s="65">
        <f>VLOOKUP($A35,'Return Data'!$B$7:$R$2292,16,0)</f>
        <v>20.7196</v>
      </c>
      <c r="S35" s="67">
        <f t="shared" si="7"/>
        <v>9</v>
      </c>
    </row>
    <row r="36" spans="1:19" x14ac:dyDescent="0.3">
      <c r="A36" s="63" t="s">
        <v>295</v>
      </c>
      <c r="B36" s="64">
        <f>VLOOKUP($A36,'Return Data'!$B$7:$R$2292,3,0)</f>
        <v>44530</v>
      </c>
      <c r="C36" s="65">
        <f>VLOOKUP($A36,'Return Data'!$B$7:$R$2292,4,0)</f>
        <v>26.513200000000001</v>
      </c>
      <c r="D36" s="65">
        <f>VLOOKUP($A36,'Return Data'!$B$7:$R$2292,10,0)</f>
        <v>-0.7732</v>
      </c>
      <c r="E36" s="66">
        <f t="shared" si="0"/>
        <v>58</v>
      </c>
      <c r="F36" s="65">
        <f>VLOOKUP($A36,'Return Data'!$B$7:$R$2292,11,0)</f>
        <v>14.821</v>
      </c>
      <c r="G36" s="66">
        <f t="shared" si="1"/>
        <v>24</v>
      </c>
      <c r="H36" s="65">
        <f>VLOOKUP($A36,'Return Data'!$B$7:$R$2292,12,0)</f>
        <v>21.223700000000001</v>
      </c>
      <c r="I36" s="66">
        <f t="shared" si="2"/>
        <v>40</v>
      </c>
      <c r="J36" s="65">
        <f>VLOOKUP($A36,'Return Data'!$B$7:$R$2292,13,0)</f>
        <v>40.160600000000002</v>
      </c>
      <c r="K36" s="66">
        <f t="shared" si="3"/>
        <v>32</v>
      </c>
      <c r="L36" s="65">
        <f>VLOOKUP($A36,'Return Data'!$B$7:$R$2292,17,0)</f>
        <v>19.5335</v>
      </c>
      <c r="M36" s="66">
        <f t="shared" si="4"/>
        <v>44</v>
      </c>
      <c r="N36" s="65">
        <f>VLOOKUP($A36,'Return Data'!$B$7:$R$2292,14,0)</f>
        <v>16.9937</v>
      </c>
      <c r="O36" s="66">
        <f t="shared" si="5"/>
        <v>38</v>
      </c>
      <c r="P36" s="65">
        <f>VLOOKUP($A36,'Return Data'!$B$7:$R$2292,15,0)</f>
        <v>15.674300000000001</v>
      </c>
      <c r="Q36" s="66">
        <f t="shared" si="6"/>
        <v>22</v>
      </c>
      <c r="R36" s="65">
        <f>VLOOKUP($A36,'Return Data'!$B$7:$R$2292,16,0)</f>
        <v>15.2662</v>
      </c>
      <c r="S36" s="67">
        <f t="shared" si="7"/>
        <v>31</v>
      </c>
    </row>
    <row r="37" spans="1:19" x14ac:dyDescent="0.3">
      <c r="A37" s="63" t="s">
        <v>2008</v>
      </c>
      <c r="B37" s="64">
        <f>VLOOKUP($A37,'Return Data'!$B$7:$R$2292,3,0)</f>
        <v>44530</v>
      </c>
      <c r="C37" s="65">
        <f>VLOOKUP($A37,'Return Data'!$B$7:$R$2292,4,0)</f>
        <v>20.234100000000002</v>
      </c>
      <c r="D37" s="65">
        <f>VLOOKUP($A37,'Return Data'!$B$7:$R$2292,10,0)</f>
        <v>3.0596000000000001</v>
      </c>
      <c r="E37" s="66">
        <f t="shared" si="0"/>
        <v>27</v>
      </c>
      <c r="F37" s="65">
        <f>VLOOKUP($A37,'Return Data'!$B$7:$R$2292,11,0)</f>
        <v>13.3811</v>
      </c>
      <c r="G37" s="66">
        <f t="shared" si="1"/>
        <v>37</v>
      </c>
      <c r="H37" s="65">
        <f>VLOOKUP($A37,'Return Data'!$B$7:$R$2292,12,0)</f>
        <v>17.553999999999998</v>
      </c>
      <c r="I37" s="66">
        <f t="shared" si="2"/>
        <v>50</v>
      </c>
      <c r="J37" s="65">
        <f>VLOOKUP($A37,'Return Data'!$B$7:$R$2292,13,0)</f>
        <v>32.632199999999997</v>
      </c>
      <c r="K37" s="66">
        <f t="shared" si="3"/>
        <v>51</v>
      </c>
      <c r="L37" s="65">
        <f>VLOOKUP($A37,'Return Data'!$B$7:$R$2292,17,0)</f>
        <v>16.707100000000001</v>
      </c>
      <c r="M37" s="66">
        <f t="shared" si="4"/>
        <v>54</v>
      </c>
      <c r="N37" s="65">
        <f>VLOOKUP($A37,'Return Data'!$B$7:$R$2292,14,0)</f>
        <v>13.888</v>
      </c>
      <c r="O37" s="66">
        <f t="shared" si="5"/>
        <v>50</v>
      </c>
      <c r="P37" s="65">
        <f>VLOOKUP($A37,'Return Data'!$B$7:$R$2292,15,0)</f>
        <v>12.8589</v>
      </c>
      <c r="Q37" s="66">
        <f t="shared" si="6"/>
        <v>38</v>
      </c>
      <c r="R37" s="65">
        <f>VLOOKUP($A37,'Return Data'!$B$7:$R$2292,16,0)</f>
        <v>12.635300000000001</v>
      </c>
      <c r="S37" s="67">
        <f t="shared" si="7"/>
        <v>43</v>
      </c>
    </row>
    <row r="38" spans="1:19" x14ac:dyDescent="0.3">
      <c r="A38" s="63" t="s">
        <v>296</v>
      </c>
      <c r="B38" s="64">
        <f>VLOOKUP($A38,'Return Data'!$B$7:$R$2292,3,0)</f>
        <v>44530</v>
      </c>
      <c r="C38" s="65">
        <f>VLOOKUP($A38,'Return Data'!$B$7:$R$2292,4,0)</f>
        <v>74.747699999999995</v>
      </c>
      <c r="D38" s="65">
        <f>VLOOKUP($A38,'Return Data'!$B$7:$R$2292,10,0)</f>
        <v>0.71679999999999999</v>
      </c>
      <c r="E38" s="66">
        <f t="shared" si="0"/>
        <v>51</v>
      </c>
      <c r="F38" s="65">
        <f>VLOOKUP($A38,'Return Data'!$B$7:$R$2292,11,0)</f>
        <v>13.132199999999999</v>
      </c>
      <c r="G38" s="66">
        <f t="shared" si="1"/>
        <v>39</v>
      </c>
      <c r="H38" s="65">
        <f>VLOOKUP($A38,'Return Data'!$B$7:$R$2292,12,0)</f>
        <v>21.418399999999998</v>
      </c>
      <c r="I38" s="66">
        <f t="shared" si="2"/>
        <v>37</v>
      </c>
      <c r="J38" s="65">
        <f>VLOOKUP($A38,'Return Data'!$B$7:$R$2292,13,0)</f>
        <v>45.586399999999998</v>
      </c>
      <c r="K38" s="66">
        <f t="shared" si="3"/>
        <v>17</v>
      </c>
      <c r="L38" s="65">
        <f>VLOOKUP($A38,'Return Data'!$B$7:$R$2292,17,0)</f>
        <v>16.8065</v>
      </c>
      <c r="M38" s="66">
        <f t="shared" si="4"/>
        <v>53</v>
      </c>
      <c r="N38" s="65">
        <f>VLOOKUP($A38,'Return Data'!$B$7:$R$2292,14,0)</f>
        <v>11.6501</v>
      </c>
      <c r="O38" s="66">
        <f t="shared" si="5"/>
        <v>55</v>
      </c>
      <c r="P38" s="65">
        <f>VLOOKUP($A38,'Return Data'!$B$7:$R$2292,15,0)</f>
        <v>9.0449999999999999</v>
      </c>
      <c r="Q38" s="66">
        <f t="shared" si="6"/>
        <v>45</v>
      </c>
      <c r="R38" s="65">
        <f>VLOOKUP($A38,'Return Data'!$B$7:$R$2292,16,0)</f>
        <v>13.218299999999999</v>
      </c>
      <c r="S38" s="67">
        <f t="shared" si="7"/>
        <v>41</v>
      </c>
    </row>
    <row r="39" spans="1:19" x14ac:dyDescent="0.3">
      <c r="A39" s="63" t="s">
        <v>297</v>
      </c>
      <c r="B39" s="64">
        <f>VLOOKUP($A39,'Return Data'!$B$7:$R$2292,3,0)</f>
        <v>44530</v>
      </c>
      <c r="C39" s="65">
        <f>VLOOKUP($A39,'Return Data'!$B$7:$R$2292,4,0)</f>
        <v>18.184100000000001</v>
      </c>
      <c r="D39" s="65">
        <f>VLOOKUP($A39,'Return Data'!$B$7:$R$2292,10,0)</f>
        <v>5.0345000000000004</v>
      </c>
      <c r="E39" s="66">
        <f t="shared" si="0"/>
        <v>14</v>
      </c>
      <c r="F39" s="65">
        <f>VLOOKUP($A39,'Return Data'!$B$7:$R$2292,11,0)</f>
        <v>15.266500000000001</v>
      </c>
      <c r="G39" s="66">
        <f t="shared" si="1"/>
        <v>22</v>
      </c>
      <c r="H39" s="65">
        <f>VLOOKUP($A39,'Return Data'!$B$7:$R$2292,12,0)</f>
        <v>27.456600000000002</v>
      </c>
      <c r="I39" s="66">
        <f t="shared" si="2"/>
        <v>17</v>
      </c>
      <c r="J39" s="65">
        <f>VLOOKUP($A39,'Return Data'!$B$7:$R$2292,13,0)</f>
        <v>39.302300000000002</v>
      </c>
      <c r="K39" s="66">
        <f t="shared" si="3"/>
        <v>36</v>
      </c>
      <c r="L39" s="65">
        <f>VLOOKUP($A39,'Return Data'!$B$7:$R$2292,17,0)</f>
        <v>30.0396</v>
      </c>
      <c r="M39" s="66">
        <f t="shared" si="4"/>
        <v>17</v>
      </c>
      <c r="N39" s="65"/>
      <c r="O39" s="66"/>
      <c r="P39" s="65"/>
      <c r="Q39" s="66"/>
      <c r="R39" s="65">
        <f>VLOOKUP($A39,'Return Data'!$B$7:$R$2292,16,0)</f>
        <v>28.889600000000002</v>
      </c>
      <c r="S39" s="67">
        <f t="shared" si="7"/>
        <v>1</v>
      </c>
    </row>
    <row r="40" spans="1:19" x14ac:dyDescent="0.3">
      <c r="A40" s="63" t="s">
        <v>298</v>
      </c>
      <c r="B40" s="64">
        <f>VLOOKUP($A40,'Return Data'!$B$7:$R$2292,3,0)</f>
        <v>44530</v>
      </c>
      <c r="C40" s="65">
        <f>VLOOKUP($A40,'Return Data'!$B$7:$R$2292,4,0)</f>
        <v>22.95</v>
      </c>
      <c r="D40" s="65">
        <f>VLOOKUP($A40,'Return Data'!$B$7:$R$2292,10,0)</f>
        <v>3.7991999999999999</v>
      </c>
      <c r="E40" s="66">
        <f t="shared" ref="E40:E68" si="8">RANK(D40,D$8:D$68,0)</f>
        <v>20</v>
      </c>
      <c r="F40" s="65">
        <f>VLOOKUP($A40,'Return Data'!$B$7:$R$2292,11,0)</f>
        <v>12.721</v>
      </c>
      <c r="G40" s="66">
        <f t="shared" si="1"/>
        <v>42</v>
      </c>
      <c r="H40" s="65">
        <f>VLOOKUP($A40,'Return Data'!$B$7:$R$2292,12,0)</f>
        <v>24.525200000000002</v>
      </c>
      <c r="I40" s="66">
        <f t="shared" si="2"/>
        <v>22</v>
      </c>
      <c r="J40" s="65">
        <f>VLOOKUP($A40,'Return Data'!$B$7:$R$2292,13,0)</f>
        <v>44.977899999999998</v>
      </c>
      <c r="K40" s="66">
        <f t="shared" si="3"/>
        <v>20</v>
      </c>
      <c r="L40" s="65">
        <f>VLOOKUP($A40,'Return Data'!$B$7:$R$2292,17,0)</f>
        <v>25.0002</v>
      </c>
      <c r="M40" s="66">
        <f t="shared" si="4"/>
        <v>25</v>
      </c>
      <c r="N40" s="65">
        <f>VLOOKUP($A40,'Return Data'!$B$7:$R$2292,14,0)</f>
        <v>19.036100000000001</v>
      </c>
      <c r="O40" s="66">
        <f t="shared" si="5"/>
        <v>28</v>
      </c>
      <c r="P40" s="65">
        <f>VLOOKUP($A40,'Return Data'!$B$7:$R$2292,15,0)</f>
        <v>16.630800000000001</v>
      </c>
      <c r="Q40" s="66">
        <f t="shared" si="6"/>
        <v>14</v>
      </c>
      <c r="R40" s="65">
        <f>VLOOKUP($A40,'Return Data'!$B$7:$R$2292,16,0)</f>
        <v>14.9155</v>
      </c>
      <c r="S40" s="67">
        <f t="shared" si="7"/>
        <v>36</v>
      </c>
    </row>
    <row r="41" spans="1:19" x14ac:dyDescent="0.3">
      <c r="A41" s="63" t="s">
        <v>299</v>
      </c>
      <c r="B41" s="64">
        <f>VLOOKUP($A41,'Return Data'!$B$7:$R$2292,3,0)</f>
        <v>44530</v>
      </c>
      <c r="C41" s="65">
        <f>VLOOKUP($A41,'Return Data'!$B$7:$R$2292,4,0)</f>
        <v>887.06824396727404</v>
      </c>
      <c r="D41" s="65">
        <f>VLOOKUP($A41,'Return Data'!$B$7:$R$2292,10,0)</f>
        <v>3.5371000000000001</v>
      </c>
      <c r="E41" s="66">
        <f t="shared" si="8"/>
        <v>25</v>
      </c>
      <c r="F41" s="65">
        <f>VLOOKUP($A41,'Return Data'!$B$7:$R$2292,11,0)</f>
        <v>14.411799999999999</v>
      </c>
      <c r="G41" s="66">
        <f t="shared" si="1"/>
        <v>28</v>
      </c>
      <c r="H41" s="65">
        <f>VLOOKUP($A41,'Return Data'!$B$7:$R$2292,12,0)</f>
        <v>22.0899</v>
      </c>
      <c r="I41" s="66">
        <f t="shared" si="2"/>
        <v>28</v>
      </c>
      <c r="J41" s="65">
        <f>VLOOKUP($A41,'Return Data'!$B$7:$R$2292,13,0)</f>
        <v>39.988799999999998</v>
      </c>
      <c r="K41" s="66">
        <f t="shared" si="3"/>
        <v>34</v>
      </c>
      <c r="L41" s="65">
        <f>VLOOKUP($A41,'Return Data'!$B$7:$R$2292,17,0)</f>
        <v>24.252600000000001</v>
      </c>
      <c r="M41" s="66">
        <f t="shared" si="4"/>
        <v>29</v>
      </c>
      <c r="N41" s="65">
        <f>VLOOKUP($A41,'Return Data'!$B$7:$R$2292,14,0)</f>
        <v>16.5608</v>
      </c>
      <c r="O41" s="66">
        <f t="shared" si="5"/>
        <v>40</v>
      </c>
      <c r="P41" s="65">
        <f>VLOOKUP($A41,'Return Data'!$B$7:$R$2292,15,0)</f>
        <v>13.224500000000001</v>
      </c>
      <c r="Q41" s="66">
        <f t="shared" si="6"/>
        <v>36</v>
      </c>
      <c r="R41" s="65">
        <f>VLOOKUP($A41,'Return Data'!$B$7:$R$2292,16,0)</f>
        <v>19.080400000000001</v>
      </c>
      <c r="S41" s="67">
        <f t="shared" si="7"/>
        <v>13</v>
      </c>
    </row>
    <row r="42" spans="1:19" x14ac:dyDescent="0.3">
      <c r="A42" s="63" t="s">
        <v>300</v>
      </c>
      <c r="B42" s="64">
        <f>VLOOKUP($A42,'Return Data'!$B$7:$R$2292,3,0)</f>
        <v>44530</v>
      </c>
      <c r="C42" s="65">
        <f>VLOOKUP($A42,'Return Data'!$B$7:$R$2292,4,0)</f>
        <v>483.80524106519698</v>
      </c>
      <c r="D42" s="65">
        <f>VLOOKUP($A42,'Return Data'!$B$7:$R$2292,10,0)</f>
        <v>3.6252</v>
      </c>
      <c r="E42" s="66">
        <f t="shared" si="8"/>
        <v>24</v>
      </c>
      <c r="F42" s="65">
        <f>VLOOKUP($A42,'Return Data'!$B$7:$R$2292,11,0)</f>
        <v>14.330500000000001</v>
      </c>
      <c r="G42" s="66">
        <f t="shared" si="1"/>
        <v>29</v>
      </c>
      <c r="H42" s="65">
        <f>VLOOKUP($A42,'Return Data'!$B$7:$R$2292,12,0)</f>
        <v>22.007100000000001</v>
      </c>
      <c r="I42" s="66">
        <f t="shared" si="2"/>
        <v>30</v>
      </c>
      <c r="J42" s="65">
        <f>VLOOKUP($A42,'Return Data'!$B$7:$R$2292,13,0)</f>
        <v>39.869199999999999</v>
      </c>
      <c r="K42" s="66">
        <f t="shared" si="3"/>
        <v>35</v>
      </c>
      <c r="L42" s="65">
        <f>VLOOKUP($A42,'Return Data'!$B$7:$R$2292,17,0)</f>
        <v>24.375399999999999</v>
      </c>
      <c r="M42" s="66">
        <f t="shared" si="4"/>
        <v>27</v>
      </c>
      <c r="N42" s="65">
        <f>VLOOKUP($A42,'Return Data'!$B$7:$R$2292,14,0)</f>
        <v>16.786999999999999</v>
      </c>
      <c r="O42" s="66">
        <f t="shared" si="5"/>
        <v>39</v>
      </c>
      <c r="P42" s="65">
        <f>VLOOKUP($A42,'Return Data'!$B$7:$R$2292,15,0)</f>
        <v>15.978300000000001</v>
      </c>
      <c r="Q42" s="66">
        <f t="shared" si="6"/>
        <v>19</v>
      </c>
      <c r="R42" s="65">
        <f>VLOOKUP($A42,'Return Data'!$B$7:$R$2292,16,0)</f>
        <v>16.302700000000002</v>
      </c>
      <c r="S42" s="67">
        <f t="shared" si="7"/>
        <v>23</v>
      </c>
    </row>
    <row r="43" spans="1:19" x14ac:dyDescent="0.3">
      <c r="A43" s="63" t="s">
        <v>301</v>
      </c>
      <c r="B43" s="64">
        <f>VLOOKUP($A43,'Return Data'!$B$7:$R$2292,3,0)</f>
        <v>44530</v>
      </c>
      <c r="C43" s="65">
        <f>VLOOKUP($A43,'Return Data'!$B$7:$R$2292,4,0)</f>
        <v>216.6343</v>
      </c>
      <c r="D43" s="65">
        <f>VLOOKUP($A43,'Return Data'!$B$7:$R$2292,10,0)</f>
        <v>6.6559999999999997</v>
      </c>
      <c r="E43" s="66">
        <f t="shared" si="8"/>
        <v>7</v>
      </c>
      <c r="F43" s="65">
        <f>VLOOKUP($A43,'Return Data'!$B$7:$R$2292,11,0)</f>
        <v>15.7606</v>
      </c>
      <c r="G43" s="66">
        <f t="shared" si="1"/>
        <v>19</v>
      </c>
      <c r="H43" s="65">
        <f>VLOOKUP($A43,'Return Data'!$B$7:$R$2292,12,0)</f>
        <v>43.057099999999998</v>
      </c>
      <c r="I43" s="66">
        <f t="shared" si="2"/>
        <v>8</v>
      </c>
      <c r="J43" s="65">
        <f>VLOOKUP($A43,'Return Data'!$B$7:$R$2292,13,0)</f>
        <v>74.866100000000003</v>
      </c>
      <c r="K43" s="66">
        <f t="shared" si="3"/>
        <v>7</v>
      </c>
      <c r="L43" s="65">
        <f>VLOOKUP($A43,'Return Data'!$B$7:$R$2292,17,0)</f>
        <v>49.698500000000003</v>
      </c>
      <c r="M43" s="66">
        <f t="shared" si="4"/>
        <v>1</v>
      </c>
      <c r="N43" s="65">
        <f>VLOOKUP($A43,'Return Data'!$B$7:$R$2292,14,0)</f>
        <v>33.2378</v>
      </c>
      <c r="O43" s="66">
        <f t="shared" si="5"/>
        <v>4</v>
      </c>
      <c r="P43" s="65">
        <f>VLOOKUP($A43,'Return Data'!$B$7:$R$2292,15,0)</f>
        <v>24.755600000000001</v>
      </c>
      <c r="Q43" s="66">
        <f t="shared" si="6"/>
        <v>3</v>
      </c>
      <c r="R43" s="65">
        <f>VLOOKUP($A43,'Return Data'!$B$7:$R$2292,16,0)</f>
        <v>15.240399999999999</v>
      </c>
      <c r="S43" s="67">
        <f t="shared" si="7"/>
        <v>32</v>
      </c>
    </row>
    <row r="44" spans="1:19" x14ac:dyDescent="0.3">
      <c r="A44" s="63" t="s">
        <v>302</v>
      </c>
      <c r="B44" s="64">
        <f>VLOOKUP($A44,'Return Data'!$B$7:$R$2292,3,0)</f>
        <v>44530</v>
      </c>
      <c r="C44" s="65">
        <f>VLOOKUP($A44,'Return Data'!$B$7:$R$2292,4,0)</f>
        <v>73.12</v>
      </c>
      <c r="D44" s="65">
        <f>VLOOKUP($A44,'Return Data'!$B$7:$R$2292,10,0)</f>
        <v>-2.0889000000000002</v>
      </c>
      <c r="E44" s="66">
        <f t="shared" si="8"/>
        <v>61</v>
      </c>
      <c r="F44" s="65">
        <f>VLOOKUP($A44,'Return Data'!$B$7:$R$2292,11,0)</f>
        <v>4.6066000000000003</v>
      </c>
      <c r="G44" s="66">
        <f t="shared" si="1"/>
        <v>60</v>
      </c>
      <c r="H44" s="65">
        <f>VLOOKUP($A44,'Return Data'!$B$7:$R$2292,12,0)</f>
        <v>13.5756</v>
      </c>
      <c r="I44" s="66">
        <f t="shared" si="2"/>
        <v>58</v>
      </c>
      <c r="J44" s="65">
        <f>VLOOKUP($A44,'Return Data'!$B$7:$R$2292,13,0)</f>
        <v>29.1645</v>
      </c>
      <c r="K44" s="66">
        <f t="shared" si="3"/>
        <v>54</v>
      </c>
      <c r="L44" s="65">
        <f>VLOOKUP($A44,'Return Data'!$B$7:$R$2292,17,0)</f>
        <v>17.805399999999999</v>
      </c>
      <c r="M44" s="66">
        <f t="shared" si="4"/>
        <v>50</v>
      </c>
      <c r="N44" s="65">
        <f>VLOOKUP($A44,'Return Data'!$B$7:$R$2292,14,0)</f>
        <v>11.5162</v>
      </c>
      <c r="O44" s="66">
        <f t="shared" si="5"/>
        <v>56</v>
      </c>
      <c r="P44" s="65">
        <f>VLOOKUP($A44,'Return Data'!$B$7:$R$2292,15,0)</f>
        <v>10.691000000000001</v>
      </c>
      <c r="Q44" s="66">
        <f t="shared" si="6"/>
        <v>44</v>
      </c>
      <c r="R44" s="65">
        <f>VLOOKUP($A44,'Return Data'!$B$7:$R$2292,16,0)</f>
        <v>16.425599999999999</v>
      </c>
      <c r="S44" s="67">
        <f t="shared" si="7"/>
        <v>22</v>
      </c>
    </row>
    <row r="45" spans="1:19" x14ac:dyDescent="0.3">
      <c r="A45" s="63" t="s">
        <v>373</v>
      </c>
      <c r="B45" s="64">
        <f>VLOOKUP($A45,'Return Data'!$B$7:$R$2292,3,0)</f>
        <v>44530</v>
      </c>
      <c r="C45" s="65">
        <f>VLOOKUP($A45,'Return Data'!$B$7:$R$2292,4,0)</f>
        <v>680.08651619029501</v>
      </c>
      <c r="D45" s="65">
        <f>VLOOKUP($A45,'Return Data'!$B$7:$R$2292,10,0)</f>
        <v>2.5813999999999999</v>
      </c>
      <c r="E45" s="66">
        <f t="shared" si="8"/>
        <v>32</v>
      </c>
      <c r="F45" s="65">
        <f>VLOOKUP($A45,'Return Data'!$B$7:$R$2292,11,0)</f>
        <v>12.6319</v>
      </c>
      <c r="G45" s="66">
        <f t="shared" si="1"/>
        <v>43</v>
      </c>
      <c r="H45" s="65">
        <f>VLOOKUP($A45,'Return Data'!$B$7:$R$2292,12,0)</f>
        <v>21.101299999999998</v>
      </c>
      <c r="I45" s="66">
        <f t="shared" si="2"/>
        <v>41</v>
      </c>
      <c r="J45" s="65">
        <f>VLOOKUP($A45,'Return Data'!$B$7:$R$2292,13,0)</f>
        <v>39.197400000000002</v>
      </c>
      <c r="K45" s="66">
        <f t="shared" si="3"/>
        <v>37</v>
      </c>
      <c r="L45" s="65">
        <f>VLOOKUP($A45,'Return Data'!$B$7:$R$2292,17,0)</f>
        <v>23.4008</v>
      </c>
      <c r="M45" s="66">
        <f t="shared" si="4"/>
        <v>32</v>
      </c>
      <c r="N45" s="65">
        <f>VLOOKUP($A45,'Return Data'!$B$7:$R$2292,14,0)</f>
        <v>17.1645</v>
      </c>
      <c r="O45" s="66">
        <f t="shared" si="5"/>
        <v>36</v>
      </c>
      <c r="P45" s="65">
        <f>VLOOKUP($A45,'Return Data'!$B$7:$R$2292,15,0)</f>
        <v>13.797000000000001</v>
      </c>
      <c r="Q45" s="66">
        <f t="shared" si="6"/>
        <v>31</v>
      </c>
      <c r="R45" s="65">
        <f>VLOOKUP($A45,'Return Data'!$B$7:$R$2292,16,0)</f>
        <v>15.845700000000001</v>
      </c>
      <c r="S45" s="67">
        <f t="shared" si="7"/>
        <v>26</v>
      </c>
    </row>
    <row r="46" spans="1:19" x14ac:dyDescent="0.3">
      <c r="A46" s="63" t="s">
        <v>304</v>
      </c>
      <c r="B46" s="64">
        <f>VLOOKUP($A46,'Return Data'!$B$7:$R$2292,3,0)</f>
        <v>44530</v>
      </c>
      <c r="C46" s="65">
        <f>VLOOKUP($A46,'Return Data'!$B$7:$R$2292,4,0)</f>
        <v>25.446400000000001</v>
      </c>
      <c r="D46" s="65">
        <f>VLOOKUP($A46,'Return Data'!$B$7:$R$2292,10,0)</f>
        <v>10.1972</v>
      </c>
      <c r="E46" s="66">
        <f t="shared" si="8"/>
        <v>2</v>
      </c>
      <c r="F46" s="65">
        <f>VLOOKUP($A46,'Return Data'!$B$7:$R$2292,11,0)</f>
        <v>20.486599999999999</v>
      </c>
      <c r="G46" s="66">
        <f t="shared" si="1"/>
        <v>12</v>
      </c>
      <c r="H46" s="65">
        <f>VLOOKUP($A46,'Return Data'!$B$7:$R$2292,12,0)</f>
        <v>32.385100000000001</v>
      </c>
      <c r="I46" s="66">
        <f t="shared" si="2"/>
        <v>13</v>
      </c>
      <c r="J46" s="65">
        <f>VLOOKUP($A46,'Return Data'!$B$7:$R$2292,13,0)</f>
        <v>52.313499999999998</v>
      </c>
      <c r="K46" s="66">
        <f t="shared" si="3"/>
        <v>13</v>
      </c>
      <c r="L46" s="65">
        <f>VLOOKUP($A46,'Return Data'!$B$7:$R$2292,17,0)</f>
        <v>35.595599999999997</v>
      </c>
      <c r="M46" s="66">
        <f t="shared" si="4"/>
        <v>13</v>
      </c>
      <c r="N46" s="65">
        <f>VLOOKUP($A46,'Return Data'!$B$7:$R$2292,14,0)</f>
        <v>27.265999999999998</v>
      </c>
      <c r="O46" s="66">
        <f t="shared" si="5"/>
        <v>6</v>
      </c>
      <c r="P46" s="65">
        <f>VLOOKUP($A46,'Return Data'!$B$7:$R$2292,15,0)</f>
        <v>18.332699999999999</v>
      </c>
      <c r="Q46" s="66">
        <f t="shared" si="6"/>
        <v>10</v>
      </c>
      <c r="R46" s="65">
        <f>VLOOKUP($A46,'Return Data'!$B$7:$R$2292,16,0)</f>
        <v>17.9026</v>
      </c>
      <c r="S46" s="67">
        <f t="shared" si="7"/>
        <v>18</v>
      </c>
    </row>
    <row r="47" spans="1:19" x14ac:dyDescent="0.3">
      <c r="A47" s="63" t="s">
        <v>305</v>
      </c>
      <c r="B47" s="64">
        <f>VLOOKUP($A47,'Return Data'!$B$7:$R$2292,3,0)</f>
        <v>44530</v>
      </c>
      <c r="C47" s="65">
        <f>VLOOKUP($A47,'Return Data'!$B$7:$R$2292,4,0)</f>
        <v>26.331900000000001</v>
      </c>
      <c r="D47" s="65">
        <f>VLOOKUP($A47,'Return Data'!$B$7:$R$2292,10,0)</f>
        <v>9.8979999999999997</v>
      </c>
      <c r="E47" s="66">
        <f t="shared" si="8"/>
        <v>3</v>
      </c>
      <c r="F47" s="65">
        <f>VLOOKUP($A47,'Return Data'!$B$7:$R$2292,11,0)</f>
        <v>20.530899999999999</v>
      </c>
      <c r="G47" s="66">
        <f t="shared" si="1"/>
        <v>10</v>
      </c>
      <c r="H47" s="65">
        <f>VLOOKUP($A47,'Return Data'!$B$7:$R$2292,12,0)</f>
        <v>32.242699999999999</v>
      </c>
      <c r="I47" s="66">
        <f t="shared" si="2"/>
        <v>14</v>
      </c>
      <c r="J47" s="65">
        <f>VLOOKUP($A47,'Return Data'!$B$7:$R$2292,13,0)</f>
        <v>51.618600000000001</v>
      </c>
      <c r="K47" s="66">
        <f t="shared" si="3"/>
        <v>14</v>
      </c>
      <c r="L47" s="65">
        <f>VLOOKUP($A47,'Return Data'!$B$7:$R$2292,17,0)</f>
        <v>35.795200000000001</v>
      </c>
      <c r="M47" s="66">
        <f t="shared" si="4"/>
        <v>12</v>
      </c>
      <c r="N47" s="65">
        <f>VLOOKUP($A47,'Return Data'!$B$7:$R$2292,14,0)</f>
        <v>27.047599999999999</v>
      </c>
      <c r="O47" s="66">
        <f t="shared" si="5"/>
        <v>7</v>
      </c>
      <c r="P47" s="65">
        <f>VLOOKUP($A47,'Return Data'!$B$7:$R$2292,15,0)</f>
        <v>18.2028</v>
      </c>
      <c r="Q47" s="66">
        <f t="shared" si="6"/>
        <v>11</v>
      </c>
      <c r="R47" s="65">
        <f>VLOOKUP($A47,'Return Data'!$B$7:$R$2292,16,0)</f>
        <v>15.577299999999999</v>
      </c>
      <c r="S47" s="67">
        <f t="shared" si="7"/>
        <v>27</v>
      </c>
    </row>
    <row r="48" spans="1:19" x14ac:dyDescent="0.3">
      <c r="A48" s="63" t="s">
        <v>306</v>
      </c>
      <c r="B48" s="64">
        <f>VLOOKUP($A48,'Return Data'!$B$7:$R$2292,3,0)</f>
        <v>44530</v>
      </c>
      <c r="C48" s="65">
        <f>VLOOKUP($A48,'Return Data'!$B$7:$R$2292,4,0)</f>
        <v>24.871500000000001</v>
      </c>
      <c r="D48" s="65">
        <f>VLOOKUP($A48,'Return Data'!$B$7:$R$2292,10,0)</f>
        <v>10.385</v>
      </c>
      <c r="E48" s="66">
        <f t="shared" si="8"/>
        <v>1</v>
      </c>
      <c r="F48" s="65">
        <f>VLOOKUP($A48,'Return Data'!$B$7:$R$2292,11,0)</f>
        <v>20.525400000000001</v>
      </c>
      <c r="G48" s="66">
        <f t="shared" si="1"/>
        <v>11</v>
      </c>
      <c r="H48" s="65">
        <f>VLOOKUP($A48,'Return Data'!$B$7:$R$2292,12,0)</f>
        <v>32.4495</v>
      </c>
      <c r="I48" s="66">
        <f t="shared" si="2"/>
        <v>12</v>
      </c>
      <c r="J48" s="65">
        <f>VLOOKUP($A48,'Return Data'!$B$7:$R$2292,13,0)</f>
        <v>52.5092</v>
      </c>
      <c r="K48" s="66">
        <f t="shared" si="3"/>
        <v>12</v>
      </c>
      <c r="L48" s="65">
        <f>VLOOKUP($A48,'Return Data'!$B$7:$R$2292,17,0)</f>
        <v>34.39</v>
      </c>
      <c r="M48" s="66">
        <f t="shared" si="4"/>
        <v>15</v>
      </c>
      <c r="N48" s="65">
        <f>VLOOKUP($A48,'Return Data'!$B$7:$R$2292,14,0)</f>
        <v>25.695699999999999</v>
      </c>
      <c r="O48" s="66">
        <f t="shared" si="5"/>
        <v>9</v>
      </c>
      <c r="P48" s="65">
        <f>VLOOKUP($A48,'Return Data'!$B$7:$R$2292,15,0)</f>
        <v>17.0655</v>
      </c>
      <c r="Q48" s="66">
        <f t="shared" si="6"/>
        <v>13</v>
      </c>
      <c r="R48" s="65">
        <f>VLOOKUP($A48,'Return Data'!$B$7:$R$2292,16,0)</f>
        <v>14.388999999999999</v>
      </c>
      <c r="S48" s="67">
        <f t="shared" si="7"/>
        <v>38</v>
      </c>
    </row>
    <row r="49" spans="1:19" x14ac:dyDescent="0.3">
      <c r="A49" s="63" t="s">
        <v>307</v>
      </c>
      <c r="B49" s="64">
        <f>VLOOKUP($A49,'Return Data'!$B$7:$R$2292,3,0)</f>
        <v>44530</v>
      </c>
      <c r="C49" s="65">
        <f>VLOOKUP($A49,'Return Data'!$B$7:$R$2292,4,0)</f>
        <v>29.577500000000001</v>
      </c>
      <c r="D49" s="65">
        <f>VLOOKUP($A49,'Return Data'!$B$7:$R$2292,10,0)</f>
        <v>5.8705999999999996</v>
      </c>
      <c r="E49" s="66">
        <f t="shared" si="8"/>
        <v>12</v>
      </c>
      <c r="F49" s="65">
        <f>VLOOKUP($A49,'Return Data'!$B$7:$R$2292,11,0)</f>
        <v>28.7165</v>
      </c>
      <c r="G49" s="66">
        <f t="shared" si="1"/>
        <v>2</v>
      </c>
      <c r="H49" s="65">
        <f>VLOOKUP($A49,'Return Data'!$B$7:$R$2292,12,0)</f>
        <v>47.363599999999998</v>
      </c>
      <c r="I49" s="66">
        <f t="shared" si="2"/>
        <v>6</v>
      </c>
      <c r="J49" s="65">
        <f>VLOOKUP($A49,'Return Data'!$B$7:$R$2292,13,0)</f>
        <v>73.417100000000005</v>
      </c>
      <c r="K49" s="66">
        <f t="shared" si="3"/>
        <v>8</v>
      </c>
      <c r="L49" s="65">
        <f>VLOOKUP($A49,'Return Data'!$B$7:$R$2292,17,0)</f>
        <v>45.062199999999997</v>
      </c>
      <c r="M49" s="66">
        <f t="shared" si="4"/>
        <v>2</v>
      </c>
      <c r="N49" s="65">
        <f>VLOOKUP($A49,'Return Data'!$B$7:$R$2292,14,0)</f>
        <v>34.316299999999998</v>
      </c>
      <c r="O49" s="66">
        <f t="shared" si="5"/>
        <v>3</v>
      </c>
      <c r="P49" s="65"/>
      <c r="Q49" s="66"/>
      <c r="R49" s="65">
        <f>VLOOKUP($A49,'Return Data'!$B$7:$R$2292,16,0)</f>
        <v>26.1309</v>
      </c>
      <c r="S49" s="67">
        <f t="shared" si="7"/>
        <v>2</v>
      </c>
    </row>
    <row r="50" spans="1:19" x14ac:dyDescent="0.3">
      <c r="A50" s="63" t="s">
        <v>308</v>
      </c>
      <c r="B50" s="64">
        <f>VLOOKUP($A50,'Return Data'!$B$7:$R$2292,3,0)</f>
        <v>44530</v>
      </c>
      <c r="C50" s="65">
        <f>VLOOKUP($A50,'Return Data'!$B$7:$R$2292,4,0)</f>
        <v>17.487100000000002</v>
      </c>
      <c r="D50" s="65">
        <f>VLOOKUP($A50,'Return Data'!$B$7:$R$2292,10,0)</f>
        <v>3.8599000000000001</v>
      </c>
      <c r="E50" s="66">
        <f t="shared" si="8"/>
        <v>19</v>
      </c>
      <c r="F50" s="65">
        <f>VLOOKUP($A50,'Return Data'!$B$7:$R$2292,11,0)</f>
        <v>11.7829</v>
      </c>
      <c r="G50" s="66">
        <f t="shared" si="1"/>
        <v>48</v>
      </c>
      <c r="H50" s="65">
        <f>VLOOKUP($A50,'Return Data'!$B$7:$R$2292,12,0)</f>
        <v>22.822500000000002</v>
      </c>
      <c r="I50" s="66">
        <f t="shared" si="2"/>
        <v>26</v>
      </c>
      <c r="J50" s="65">
        <f>VLOOKUP($A50,'Return Data'!$B$7:$R$2292,13,0)</f>
        <v>40.191800000000001</v>
      </c>
      <c r="K50" s="66">
        <f t="shared" si="3"/>
        <v>30</v>
      </c>
      <c r="L50" s="65">
        <f>VLOOKUP($A50,'Return Data'!$B$7:$R$2292,17,0)</f>
        <v>25.481000000000002</v>
      </c>
      <c r="M50" s="66">
        <f t="shared" si="4"/>
        <v>24</v>
      </c>
      <c r="N50" s="65">
        <f>VLOOKUP($A50,'Return Data'!$B$7:$R$2292,14,0)</f>
        <v>20.962700000000002</v>
      </c>
      <c r="O50" s="66">
        <f t="shared" si="5"/>
        <v>19</v>
      </c>
      <c r="P50" s="65"/>
      <c r="Q50" s="66"/>
      <c r="R50" s="65">
        <f>VLOOKUP($A50,'Return Data'!$B$7:$R$2292,16,0)</f>
        <v>18.007400000000001</v>
      </c>
      <c r="S50" s="67">
        <f t="shared" si="7"/>
        <v>17</v>
      </c>
    </row>
    <row r="51" spans="1:19" x14ac:dyDescent="0.3">
      <c r="A51" s="63" t="s">
        <v>309</v>
      </c>
      <c r="B51" s="64">
        <f>VLOOKUP($A51,'Return Data'!$B$7:$R$2292,3,0)</f>
        <v>44530</v>
      </c>
      <c r="C51" s="65">
        <f>VLOOKUP($A51,'Return Data'!$B$7:$R$2292,4,0)</f>
        <v>16.1859</v>
      </c>
      <c r="D51" s="65">
        <f>VLOOKUP($A51,'Return Data'!$B$7:$R$2292,10,0)</f>
        <v>5.4318999999999997</v>
      </c>
      <c r="E51" s="66">
        <f t="shared" si="8"/>
        <v>13</v>
      </c>
      <c r="F51" s="65">
        <f>VLOOKUP($A51,'Return Data'!$B$7:$R$2292,11,0)</f>
        <v>14.274900000000001</v>
      </c>
      <c r="G51" s="66">
        <f t="shared" si="1"/>
        <v>31</v>
      </c>
      <c r="H51" s="65">
        <f>VLOOKUP($A51,'Return Data'!$B$7:$R$2292,12,0)</f>
        <v>23.038</v>
      </c>
      <c r="I51" s="66">
        <f t="shared" si="2"/>
        <v>25</v>
      </c>
      <c r="J51" s="65">
        <f>VLOOKUP($A51,'Return Data'!$B$7:$R$2292,13,0)</f>
        <v>40.170400000000001</v>
      </c>
      <c r="K51" s="66">
        <f t="shared" si="3"/>
        <v>31</v>
      </c>
      <c r="L51" s="65">
        <f>VLOOKUP($A51,'Return Data'!$B$7:$R$2292,17,0)</f>
        <v>22.912600000000001</v>
      </c>
      <c r="M51" s="66">
        <f t="shared" si="4"/>
        <v>35</v>
      </c>
      <c r="N51" s="65">
        <f>VLOOKUP($A51,'Return Data'!$B$7:$R$2292,14,0)</f>
        <v>20.1037</v>
      </c>
      <c r="O51" s="66">
        <f t="shared" si="5"/>
        <v>24</v>
      </c>
      <c r="P51" s="65"/>
      <c r="Q51" s="66"/>
      <c r="R51" s="65">
        <f>VLOOKUP($A51,'Return Data'!$B$7:$R$2292,16,0)</f>
        <v>13.9717</v>
      </c>
      <c r="S51" s="67">
        <f t="shared" si="7"/>
        <v>39</v>
      </c>
    </row>
    <row r="52" spans="1:19" x14ac:dyDescent="0.3">
      <c r="A52" s="63" t="s">
        <v>310</v>
      </c>
      <c r="B52" s="64">
        <f>VLOOKUP($A52,'Return Data'!$B$7:$R$2292,3,0)</f>
        <v>44530</v>
      </c>
      <c r="C52" s="65">
        <f>VLOOKUP($A52,'Return Data'!$B$7:$R$2292,4,0)</f>
        <v>81.122500000000002</v>
      </c>
      <c r="D52" s="65">
        <f>VLOOKUP($A52,'Return Data'!$B$7:$R$2292,10,0)</f>
        <v>6.1992000000000003</v>
      </c>
      <c r="E52" s="66">
        <f t="shared" si="8"/>
        <v>10</v>
      </c>
      <c r="F52" s="65">
        <f>VLOOKUP($A52,'Return Data'!$B$7:$R$2292,11,0)</f>
        <v>23.189900000000002</v>
      </c>
      <c r="G52" s="66">
        <f t="shared" si="1"/>
        <v>9</v>
      </c>
      <c r="H52" s="65">
        <f>VLOOKUP($A52,'Return Data'!$B$7:$R$2292,12,0)</f>
        <v>37.802</v>
      </c>
      <c r="I52" s="66">
        <f t="shared" si="2"/>
        <v>9</v>
      </c>
      <c r="J52" s="65">
        <f>VLOOKUP($A52,'Return Data'!$B$7:$R$2292,13,0)</f>
        <v>55.981400000000001</v>
      </c>
      <c r="K52" s="66">
        <f t="shared" si="3"/>
        <v>9</v>
      </c>
      <c r="L52" s="65">
        <f>VLOOKUP($A52,'Return Data'!$B$7:$R$2292,17,0)</f>
        <v>43.211300000000001</v>
      </c>
      <c r="M52" s="66">
        <f t="shared" si="4"/>
        <v>4</v>
      </c>
      <c r="N52" s="65">
        <f>VLOOKUP($A52,'Return Data'!$B$7:$R$2292,14,0)</f>
        <v>34.5747</v>
      </c>
      <c r="O52" s="66">
        <f t="shared" si="5"/>
        <v>2</v>
      </c>
      <c r="P52" s="65">
        <f>VLOOKUP($A52,'Return Data'!$B$7:$R$2292,15,0)</f>
        <v>25.073899999999998</v>
      </c>
      <c r="Q52" s="66">
        <f t="shared" si="6"/>
        <v>2</v>
      </c>
      <c r="R52" s="65">
        <f>VLOOKUP($A52,'Return Data'!$B$7:$R$2292,16,0)</f>
        <v>24.143799999999999</v>
      </c>
      <c r="S52" s="67">
        <f t="shared" si="7"/>
        <v>5</v>
      </c>
    </row>
    <row r="53" spans="1:19" x14ac:dyDescent="0.3">
      <c r="A53" s="63" t="s">
        <v>311</v>
      </c>
      <c r="B53" s="64">
        <f>VLOOKUP($A53,'Return Data'!$B$7:$R$2292,3,0)</f>
        <v>44530</v>
      </c>
      <c r="C53" s="65">
        <f>VLOOKUP($A53,'Return Data'!$B$7:$R$2292,4,0)</f>
        <v>57.310600000000001</v>
      </c>
      <c r="D53" s="65">
        <f>VLOOKUP($A53,'Return Data'!$B$7:$R$2292,10,0)</f>
        <v>3.9186000000000001</v>
      </c>
      <c r="E53" s="66">
        <f t="shared" si="8"/>
        <v>18</v>
      </c>
      <c r="F53" s="65">
        <f>VLOOKUP($A53,'Return Data'!$B$7:$R$2292,11,0)</f>
        <v>23.411300000000001</v>
      </c>
      <c r="G53" s="66">
        <f t="shared" si="1"/>
        <v>8</v>
      </c>
      <c r="H53" s="65">
        <f>VLOOKUP($A53,'Return Data'!$B$7:$R$2292,12,0)</f>
        <v>35.064300000000003</v>
      </c>
      <c r="I53" s="66">
        <f t="shared" si="2"/>
        <v>10</v>
      </c>
      <c r="J53" s="65">
        <f>VLOOKUP($A53,'Return Data'!$B$7:$R$2292,13,0)</f>
        <v>55.837800000000001</v>
      </c>
      <c r="K53" s="66">
        <f t="shared" si="3"/>
        <v>10</v>
      </c>
      <c r="L53" s="65">
        <f>VLOOKUP($A53,'Return Data'!$B$7:$R$2292,17,0)</f>
        <v>43.8001</v>
      </c>
      <c r="M53" s="66">
        <f t="shared" si="4"/>
        <v>3</v>
      </c>
      <c r="N53" s="65">
        <f>VLOOKUP($A53,'Return Data'!$B$7:$R$2292,14,0)</f>
        <v>36.651000000000003</v>
      </c>
      <c r="O53" s="66">
        <f t="shared" si="5"/>
        <v>1</v>
      </c>
      <c r="P53" s="65">
        <f>VLOOKUP($A53,'Return Data'!$B$7:$R$2292,15,0)</f>
        <v>26.167200000000001</v>
      </c>
      <c r="Q53" s="66">
        <f t="shared" si="6"/>
        <v>1</v>
      </c>
      <c r="R53" s="65">
        <f>VLOOKUP($A53,'Return Data'!$B$7:$R$2292,16,0)</f>
        <v>25.516400000000001</v>
      </c>
      <c r="S53" s="67">
        <f t="shared" si="7"/>
        <v>3</v>
      </c>
    </row>
    <row r="54" spans="1:19" x14ac:dyDescent="0.3">
      <c r="A54" s="63" t="s">
        <v>312</v>
      </c>
      <c r="B54" s="64">
        <f>VLOOKUP($A54,'Return Data'!$B$7:$R$2292,3,0)</f>
        <v>44530</v>
      </c>
      <c r="C54" s="65">
        <f>VLOOKUP($A54,'Return Data'!$B$7:$R$2292,4,0)</f>
        <v>15.3467</v>
      </c>
      <c r="D54" s="65">
        <f>VLOOKUP($A54,'Return Data'!$B$7:$R$2292,10,0)</f>
        <v>2.0792999999999999</v>
      </c>
      <c r="E54" s="66">
        <f t="shared" si="8"/>
        <v>34</v>
      </c>
      <c r="F54" s="65">
        <f>VLOOKUP($A54,'Return Data'!$B$7:$R$2292,11,0)</f>
        <v>13.5296</v>
      </c>
      <c r="G54" s="66">
        <f t="shared" si="1"/>
        <v>34</v>
      </c>
      <c r="H54" s="65">
        <f>VLOOKUP($A54,'Return Data'!$B$7:$R$2292,12,0)</f>
        <v>17.739999999999998</v>
      </c>
      <c r="I54" s="66">
        <f t="shared" si="2"/>
        <v>49</v>
      </c>
      <c r="J54" s="65">
        <f>VLOOKUP($A54,'Return Data'!$B$7:$R$2292,13,0)</f>
        <v>25.295500000000001</v>
      </c>
      <c r="K54" s="66">
        <f t="shared" si="3"/>
        <v>59</v>
      </c>
      <c r="L54" s="65">
        <f>VLOOKUP($A54,'Return Data'!$B$7:$R$2292,17,0)</f>
        <v>17.6233</v>
      </c>
      <c r="M54" s="66">
        <f t="shared" si="4"/>
        <v>51</v>
      </c>
      <c r="N54" s="65"/>
      <c r="O54" s="66"/>
      <c r="P54" s="65"/>
      <c r="Q54" s="66"/>
      <c r="R54" s="65">
        <f>VLOOKUP($A54,'Return Data'!$B$7:$R$2292,16,0)</f>
        <v>16.2209</v>
      </c>
      <c r="S54" s="67">
        <f t="shared" si="7"/>
        <v>24</v>
      </c>
    </row>
    <row r="55" spans="1:19" x14ac:dyDescent="0.3">
      <c r="A55" s="63" t="s">
        <v>313</v>
      </c>
      <c r="B55" s="64">
        <f>VLOOKUP($A55,'Return Data'!$B$7:$R$2292,3,0)</f>
        <v>44530</v>
      </c>
      <c r="C55" s="65">
        <f>VLOOKUP($A55,'Return Data'!$B$7:$R$2292,4,0)</f>
        <v>143.83619999999999</v>
      </c>
      <c r="D55" s="65">
        <f>VLOOKUP($A55,'Return Data'!$B$7:$R$2292,10,0)</f>
        <v>0.58199999999999996</v>
      </c>
      <c r="E55" s="66">
        <f t="shared" si="8"/>
        <v>53</v>
      </c>
      <c r="F55" s="65">
        <f>VLOOKUP($A55,'Return Data'!$B$7:$R$2292,11,0)</f>
        <v>13.0566</v>
      </c>
      <c r="G55" s="66">
        <f t="shared" si="1"/>
        <v>41</v>
      </c>
      <c r="H55" s="65">
        <f>VLOOKUP($A55,'Return Data'!$B$7:$R$2292,12,0)</f>
        <v>18.898499999999999</v>
      </c>
      <c r="I55" s="66">
        <f t="shared" si="2"/>
        <v>48</v>
      </c>
      <c r="J55" s="65">
        <f>VLOOKUP($A55,'Return Data'!$B$7:$R$2292,13,0)</f>
        <v>36.522599999999997</v>
      </c>
      <c r="K55" s="66">
        <f t="shared" si="3"/>
        <v>42</v>
      </c>
      <c r="L55" s="65">
        <f>VLOOKUP($A55,'Return Data'!$B$7:$R$2292,17,0)</f>
        <v>18.460599999999999</v>
      </c>
      <c r="M55" s="66">
        <f t="shared" si="4"/>
        <v>48</v>
      </c>
      <c r="N55" s="65">
        <f>VLOOKUP($A55,'Return Data'!$B$7:$R$2292,14,0)</f>
        <v>14.623100000000001</v>
      </c>
      <c r="O55" s="66">
        <f t="shared" si="5"/>
        <v>48</v>
      </c>
      <c r="P55" s="65">
        <f>VLOOKUP($A55,'Return Data'!$B$7:$R$2292,15,0)</f>
        <v>12.539</v>
      </c>
      <c r="Q55" s="66">
        <f t="shared" si="6"/>
        <v>39</v>
      </c>
      <c r="R55" s="65">
        <f>VLOOKUP($A55,'Return Data'!$B$7:$R$2292,16,0)</f>
        <v>15.480700000000001</v>
      </c>
      <c r="S55" s="67">
        <f t="shared" si="7"/>
        <v>29</v>
      </c>
    </row>
    <row r="56" spans="1:19" x14ac:dyDescent="0.3">
      <c r="A56" s="63" t="s">
        <v>314</v>
      </c>
      <c r="B56" s="64">
        <f>VLOOKUP($A56,'Return Data'!$B$7:$R$2292,3,0)</f>
        <v>44530</v>
      </c>
      <c r="C56" s="65">
        <f>VLOOKUP($A56,'Return Data'!$B$7:$R$2292,4,0)</f>
        <v>17.9133</v>
      </c>
      <c r="D56" s="65">
        <f>VLOOKUP($A56,'Return Data'!$B$7:$R$2292,10,0)</f>
        <v>6.4360999999999997</v>
      </c>
      <c r="E56" s="66">
        <f t="shared" si="8"/>
        <v>9</v>
      </c>
      <c r="F56" s="65">
        <f>VLOOKUP($A56,'Return Data'!$B$7:$R$2292,11,0)</f>
        <v>25.539100000000001</v>
      </c>
      <c r="G56" s="66">
        <f t="shared" si="1"/>
        <v>6</v>
      </c>
      <c r="H56" s="65">
        <f>VLOOKUP($A56,'Return Data'!$B$7:$R$2292,12,0)</f>
        <v>49.374600000000001</v>
      </c>
      <c r="I56" s="66">
        <f t="shared" si="2"/>
        <v>4</v>
      </c>
      <c r="J56" s="65">
        <f>VLOOKUP($A56,'Return Data'!$B$7:$R$2292,13,0)</f>
        <v>80.063900000000004</v>
      </c>
      <c r="K56" s="66">
        <f t="shared" si="3"/>
        <v>5</v>
      </c>
      <c r="L56" s="65">
        <f>VLOOKUP($A56,'Return Data'!$B$7:$R$2292,17,0)</f>
        <v>40.044400000000003</v>
      </c>
      <c r="M56" s="66">
        <f t="shared" si="4"/>
        <v>8</v>
      </c>
      <c r="N56" s="65">
        <f>VLOOKUP($A56,'Return Data'!$B$7:$R$2292,14,0)</f>
        <v>20.539100000000001</v>
      </c>
      <c r="O56" s="66">
        <f t="shared" si="5"/>
        <v>23</v>
      </c>
      <c r="P56" s="65"/>
      <c r="Q56" s="66"/>
      <c r="R56" s="65">
        <f>VLOOKUP($A56,'Return Data'!$B$7:$R$2292,16,0)</f>
        <v>12.273400000000001</v>
      </c>
      <c r="S56" s="67">
        <f t="shared" si="7"/>
        <v>47</v>
      </c>
    </row>
    <row r="57" spans="1:19" x14ac:dyDescent="0.3">
      <c r="A57" s="63" t="s">
        <v>315</v>
      </c>
      <c r="B57" s="64">
        <f>VLOOKUP($A57,'Return Data'!$B$7:$R$2292,3,0)</f>
        <v>44530</v>
      </c>
      <c r="C57" s="65">
        <f>VLOOKUP($A57,'Return Data'!$B$7:$R$2292,4,0)</f>
        <v>15.5047</v>
      </c>
      <c r="D57" s="65">
        <f>VLOOKUP($A57,'Return Data'!$B$7:$R$2292,10,0)</f>
        <v>6.9238</v>
      </c>
      <c r="E57" s="66">
        <f t="shared" si="8"/>
        <v>6</v>
      </c>
      <c r="F57" s="65">
        <f>VLOOKUP($A57,'Return Data'!$B$7:$R$2292,11,0)</f>
        <v>26.121099999999998</v>
      </c>
      <c r="G57" s="66">
        <f t="shared" si="1"/>
        <v>4</v>
      </c>
      <c r="H57" s="65">
        <f>VLOOKUP($A57,'Return Data'!$B$7:$R$2292,12,0)</f>
        <v>50.513500000000001</v>
      </c>
      <c r="I57" s="66">
        <f t="shared" si="2"/>
        <v>3</v>
      </c>
      <c r="J57" s="65">
        <f>VLOOKUP($A57,'Return Data'!$B$7:$R$2292,13,0)</f>
        <v>82.163899999999998</v>
      </c>
      <c r="K57" s="66">
        <f t="shared" si="3"/>
        <v>3</v>
      </c>
      <c r="L57" s="65">
        <f>VLOOKUP($A57,'Return Data'!$B$7:$R$2292,17,0)</f>
        <v>40.773699999999998</v>
      </c>
      <c r="M57" s="66">
        <f t="shared" si="4"/>
        <v>7</v>
      </c>
      <c r="N57" s="65">
        <f>VLOOKUP($A57,'Return Data'!$B$7:$R$2292,14,0)</f>
        <v>21.273599999999998</v>
      </c>
      <c r="O57" s="66">
        <f t="shared" si="5"/>
        <v>17</v>
      </c>
      <c r="P57" s="65"/>
      <c r="Q57" s="66"/>
      <c r="R57" s="65">
        <f>VLOOKUP($A57,'Return Data'!$B$7:$R$2292,16,0)</f>
        <v>9.8011999999999997</v>
      </c>
      <c r="S57" s="67">
        <f t="shared" si="7"/>
        <v>57</v>
      </c>
    </row>
    <row r="58" spans="1:19" x14ac:dyDescent="0.3">
      <c r="A58" s="63" t="s">
        <v>316</v>
      </c>
      <c r="B58" s="64">
        <f>VLOOKUP($A58,'Return Data'!$B$7:$R$2292,3,0)</f>
        <v>44530</v>
      </c>
      <c r="C58" s="65">
        <f>VLOOKUP($A58,'Return Data'!$B$7:$R$2292,4,0)</f>
        <v>14.445499999999999</v>
      </c>
      <c r="D58" s="65">
        <f>VLOOKUP($A58,'Return Data'!$B$7:$R$2292,10,0)</f>
        <v>6.6435000000000004</v>
      </c>
      <c r="E58" s="66">
        <f t="shared" si="8"/>
        <v>8</v>
      </c>
      <c r="F58" s="65">
        <f>VLOOKUP($A58,'Return Data'!$B$7:$R$2292,11,0)</f>
        <v>29.0503</v>
      </c>
      <c r="G58" s="66">
        <f t="shared" si="1"/>
        <v>1</v>
      </c>
      <c r="H58" s="65">
        <f>VLOOKUP($A58,'Return Data'!$B$7:$R$2292,12,0)</f>
        <v>55.4617</v>
      </c>
      <c r="I58" s="66">
        <f t="shared" si="2"/>
        <v>1</v>
      </c>
      <c r="J58" s="65">
        <f>VLOOKUP($A58,'Return Data'!$B$7:$R$2292,13,0)</f>
        <v>89.638199999999998</v>
      </c>
      <c r="K58" s="66">
        <f t="shared" si="3"/>
        <v>1</v>
      </c>
      <c r="L58" s="65">
        <f>VLOOKUP($A58,'Return Data'!$B$7:$R$2292,17,0)</f>
        <v>42.038200000000003</v>
      </c>
      <c r="M58" s="66">
        <f t="shared" si="4"/>
        <v>5</v>
      </c>
      <c r="N58" s="65">
        <f>VLOOKUP($A58,'Return Data'!$B$7:$R$2292,14,0)</f>
        <v>21.4069</v>
      </c>
      <c r="O58" s="66">
        <f t="shared" si="5"/>
        <v>15</v>
      </c>
      <c r="P58" s="65"/>
      <c r="Q58" s="66"/>
      <c r="R58" s="65">
        <f>VLOOKUP($A58,'Return Data'!$B$7:$R$2292,16,0)</f>
        <v>9.2083999999999993</v>
      </c>
      <c r="S58" s="67">
        <f t="shared" si="7"/>
        <v>59</v>
      </c>
    </row>
    <row r="59" spans="1:19" x14ac:dyDescent="0.3">
      <c r="A59" s="63" t="s">
        <v>317</v>
      </c>
      <c r="B59" s="64">
        <f>VLOOKUP($A59,'Return Data'!$B$7:$R$2292,3,0)</f>
        <v>44530</v>
      </c>
      <c r="C59" s="65">
        <f>VLOOKUP($A59,'Return Data'!$B$7:$R$2292,4,0)</f>
        <v>15.328099999999999</v>
      </c>
      <c r="D59" s="65">
        <f>VLOOKUP($A59,'Return Data'!$B$7:$R$2292,10,0)</f>
        <v>6.0481999999999996</v>
      </c>
      <c r="E59" s="66">
        <f t="shared" si="8"/>
        <v>11</v>
      </c>
      <c r="F59" s="65">
        <f>VLOOKUP($A59,'Return Data'!$B$7:$R$2292,11,0)</f>
        <v>25.263300000000001</v>
      </c>
      <c r="G59" s="66">
        <f t="shared" si="1"/>
        <v>7</v>
      </c>
      <c r="H59" s="65">
        <f>VLOOKUP($A59,'Return Data'!$B$7:$R$2292,12,0)</f>
        <v>51.411099999999998</v>
      </c>
      <c r="I59" s="66">
        <f t="shared" si="2"/>
        <v>2</v>
      </c>
      <c r="J59" s="65">
        <f>VLOOKUP($A59,'Return Data'!$B$7:$R$2292,13,0)</f>
        <v>85.180099999999996</v>
      </c>
      <c r="K59" s="66">
        <f t="shared" si="3"/>
        <v>2</v>
      </c>
      <c r="L59" s="65">
        <f>VLOOKUP($A59,'Return Data'!$B$7:$R$2292,17,0)</f>
        <v>41.963799999999999</v>
      </c>
      <c r="M59" s="66">
        <f t="shared" si="4"/>
        <v>6</v>
      </c>
      <c r="N59" s="65">
        <f>VLOOKUP($A59,'Return Data'!$B$7:$R$2292,14,0)</f>
        <v>21.570499999999999</v>
      </c>
      <c r="O59" s="66">
        <f t="shared" si="5"/>
        <v>13</v>
      </c>
      <c r="P59" s="65"/>
      <c r="Q59" s="66"/>
      <c r="R59" s="65">
        <f>VLOOKUP($A59,'Return Data'!$B$7:$R$2292,16,0)</f>
        <v>10.1737</v>
      </c>
      <c r="S59" s="67">
        <f t="shared" si="7"/>
        <v>55</v>
      </c>
    </row>
    <row r="60" spans="1:19" x14ac:dyDescent="0.3">
      <c r="A60" s="63" t="s">
        <v>318</v>
      </c>
      <c r="B60" s="64">
        <f>VLOOKUP($A60,'Return Data'!$B$7:$R$2292,3,0)</f>
        <v>44530</v>
      </c>
      <c r="C60" s="65">
        <f>VLOOKUP($A60,'Return Data'!$B$7:$R$2292,4,0)</f>
        <v>14.931900000000001</v>
      </c>
      <c r="D60" s="65">
        <f>VLOOKUP($A60,'Return Data'!$B$7:$R$2292,10,0)</f>
        <v>7.7290999999999999</v>
      </c>
      <c r="E60" s="66">
        <f t="shared" si="8"/>
        <v>5</v>
      </c>
      <c r="F60" s="65">
        <f>VLOOKUP($A60,'Return Data'!$B$7:$R$2292,11,0)</f>
        <v>26.118300000000001</v>
      </c>
      <c r="G60" s="66">
        <f t="shared" si="1"/>
        <v>5</v>
      </c>
      <c r="H60" s="65">
        <f>VLOOKUP($A60,'Return Data'!$B$7:$R$2292,12,0)</f>
        <v>47.576099999999997</v>
      </c>
      <c r="I60" s="66">
        <f t="shared" si="2"/>
        <v>5</v>
      </c>
      <c r="J60" s="65">
        <f>VLOOKUP($A60,'Return Data'!$B$7:$R$2292,13,0)</f>
        <v>81.078299999999999</v>
      </c>
      <c r="K60" s="66">
        <f t="shared" si="3"/>
        <v>4</v>
      </c>
      <c r="L60" s="65">
        <f>VLOOKUP($A60,'Return Data'!$B$7:$R$2292,17,0)</f>
        <v>37.752000000000002</v>
      </c>
      <c r="M60" s="66">
        <f t="shared" si="4"/>
        <v>11</v>
      </c>
      <c r="N60" s="65">
        <f>VLOOKUP($A60,'Return Data'!$B$7:$R$2292,14,0)</f>
        <v>21.355399999999999</v>
      </c>
      <c r="O60" s="66">
        <f t="shared" si="5"/>
        <v>16</v>
      </c>
      <c r="P60" s="65"/>
      <c r="Q60" s="66"/>
      <c r="R60" s="65">
        <f>VLOOKUP($A60,'Return Data'!$B$7:$R$2292,16,0)</f>
        <v>11.511799999999999</v>
      </c>
      <c r="S60" s="67">
        <f t="shared" si="7"/>
        <v>52</v>
      </c>
    </row>
    <row r="61" spans="1:19" x14ac:dyDescent="0.3">
      <c r="A61" s="63" t="s">
        <v>319</v>
      </c>
      <c r="B61" s="64">
        <f>VLOOKUP($A61,'Return Data'!$B$7:$R$2292,3,0)</f>
        <v>44530</v>
      </c>
      <c r="C61" s="65">
        <f>VLOOKUP($A61,'Return Data'!$B$7:$R$2292,4,0)</f>
        <v>22.725300000000001</v>
      </c>
      <c r="D61" s="65">
        <f>VLOOKUP($A61,'Return Data'!$B$7:$R$2292,10,0)</f>
        <v>1.4340999999999999</v>
      </c>
      <c r="E61" s="66">
        <f t="shared" si="8"/>
        <v>40</v>
      </c>
      <c r="F61" s="65">
        <f>VLOOKUP($A61,'Return Data'!$B$7:$R$2292,11,0)</f>
        <v>11.7326</v>
      </c>
      <c r="G61" s="66">
        <f t="shared" si="1"/>
        <v>49</v>
      </c>
      <c r="H61" s="65">
        <f>VLOOKUP($A61,'Return Data'!$B$7:$R$2292,12,0)</f>
        <v>19.019300000000001</v>
      </c>
      <c r="I61" s="66">
        <f t="shared" si="2"/>
        <v>46</v>
      </c>
      <c r="J61" s="65">
        <f>VLOOKUP($A61,'Return Data'!$B$7:$R$2292,13,0)</f>
        <v>35.848599999999998</v>
      </c>
      <c r="K61" s="66">
        <f t="shared" si="3"/>
        <v>44</v>
      </c>
      <c r="L61" s="65">
        <f>VLOOKUP($A61,'Return Data'!$B$7:$R$2292,17,0)</f>
        <v>22.6447</v>
      </c>
      <c r="M61" s="66">
        <f t="shared" si="4"/>
        <v>36</v>
      </c>
      <c r="N61" s="65">
        <f>VLOOKUP($A61,'Return Data'!$B$7:$R$2292,14,0)</f>
        <v>17.025300000000001</v>
      </c>
      <c r="O61" s="66">
        <f t="shared" si="5"/>
        <v>37</v>
      </c>
      <c r="P61" s="65">
        <f>VLOOKUP($A61,'Return Data'!$B$7:$R$2292,15,0)</f>
        <v>14.5609</v>
      </c>
      <c r="Q61" s="66">
        <f t="shared" si="6"/>
        <v>26</v>
      </c>
      <c r="R61" s="65">
        <f>VLOOKUP($A61,'Return Data'!$B$7:$R$2292,16,0)</f>
        <v>15.494300000000001</v>
      </c>
      <c r="S61" s="67">
        <f t="shared" si="7"/>
        <v>28</v>
      </c>
    </row>
    <row r="62" spans="1:19" x14ac:dyDescent="0.3">
      <c r="A62" s="63" t="s">
        <v>320</v>
      </c>
      <c r="B62" s="64">
        <f>VLOOKUP($A62,'Return Data'!$B$7:$R$2292,3,0)</f>
        <v>44530</v>
      </c>
      <c r="C62" s="65">
        <f>VLOOKUP($A62,'Return Data'!$B$7:$R$2292,4,0)</f>
        <v>20.761800000000001</v>
      </c>
      <c r="D62" s="65">
        <f>VLOOKUP($A62,'Return Data'!$B$7:$R$2292,10,0)</f>
        <v>0.74970000000000003</v>
      </c>
      <c r="E62" s="66">
        <f t="shared" si="8"/>
        <v>48</v>
      </c>
      <c r="F62" s="65">
        <f>VLOOKUP($A62,'Return Data'!$B$7:$R$2292,11,0)</f>
        <v>11.3263</v>
      </c>
      <c r="G62" s="66">
        <f t="shared" si="1"/>
        <v>53</v>
      </c>
      <c r="H62" s="65">
        <f>VLOOKUP($A62,'Return Data'!$B$7:$R$2292,12,0)</f>
        <v>18.913399999999999</v>
      </c>
      <c r="I62" s="66">
        <f t="shared" si="2"/>
        <v>47</v>
      </c>
      <c r="J62" s="65">
        <f>VLOOKUP($A62,'Return Data'!$B$7:$R$2292,13,0)</f>
        <v>36.177799999999998</v>
      </c>
      <c r="K62" s="66">
        <f t="shared" si="3"/>
        <v>43</v>
      </c>
      <c r="L62" s="65">
        <f>VLOOKUP($A62,'Return Data'!$B$7:$R$2292,17,0)</f>
        <v>22.303999999999998</v>
      </c>
      <c r="M62" s="66">
        <f t="shared" si="4"/>
        <v>39</v>
      </c>
      <c r="N62" s="65">
        <f>VLOOKUP($A62,'Return Data'!$B$7:$R$2292,14,0)</f>
        <v>16.3781</v>
      </c>
      <c r="O62" s="66">
        <f t="shared" si="5"/>
        <v>41</v>
      </c>
      <c r="P62" s="65">
        <f>VLOOKUP($A62,'Return Data'!$B$7:$R$2292,15,0)</f>
        <v>13.809100000000001</v>
      </c>
      <c r="Q62" s="66">
        <f t="shared" si="6"/>
        <v>30</v>
      </c>
      <c r="R62" s="65">
        <f>VLOOKUP($A62,'Return Data'!$B$7:$R$2292,16,0)</f>
        <v>11.5425</v>
      </c>
      <c r="S62" s="67">
        <f t="shared" si="7"/>
        <v>50</v>
      </c>
    </row>
    <row r="63" spans="1:19" x14ac:dyDescent="0.3">
      <c r="A63" s="63" t="s">
        <v>321</v>
      </c>
      <c r="B63" s="64">
        <f>VLOOKUP($A63,'Return Data'!$B$7:$R$2292,3,0)</f>
        <v>44530</v>
      </c>
      <c r="C63" s="65">
        <f>VLOOKUP($A63,'Return Data'!$B$7:$R$2292,4,0)</f>
        <v>17.3874</v>
      </c>
      <c r="D63" s="65">
        <f>VLOOKUP($A63,'Return Data'!$B$7:$R$2292,10,0)</f>
        <v>8.7126999999999999</v>
      </c>
      <c r="E63" s="66">
        <f t="shared" si="8"/>
        <v>4</v>
      </c>
      <c r="F63" s="65">
        <f>VLOOKUP($A63,'Return Data'!$B$7:$R$2292,11,0)</f>
        <v>26.315999999999999</v>
      </c>
      <c r="G63" s="66">
        <f t="shared" si="1"/>
        <v>3</v>
      </c>
      <c r="H63" s="65">
        <f>VLOOKUP($A63,'Return Data'!$B$7:$R$2292,12,0)</f>
        <v>46.620199999999997</v>
      </c>
      <c r="I63" s="66">
        <f t="shared" si="2"/>
        <v>7</v>
      </c>
      <c r="J63" s="65">
        <f>VLOOKUP($A63,'Return Data'!$B$7:$R$2292,13,0)</f>
        <v>79.697999999999993</v>
      </c>
      <c r="K63" s="66">
        <f t="shared" si="3"/>
        <v>6</v>
      </c>
      <c r="L63" s="65">
        <f>VLOOKUP($A63,'Return Data'!$B$7:$R$2292,17,0)</f>
        <v>37.9602</v>
      </c>
      <c r="M63" s="66">
        <f t="shared" si="4"/>
        <v>10</v>
      </c>
      <c r="N63" s="65">
        <f>VLOOKUP($A63,'Return Data'!$B$7:$R$2292,14,0)</f>
        <v>21.5108</v>
      </c>
      <c r="O63" s="66">
        <f t="shared" si="5"/>
        <v>14</v>
      </c>
      <c r="P63" s="65"/>
      <c r="Q63" s="66"/>
      <c r="R63" s="65">
        <f>VLOOKUP($A63,'Return Data'!$B$7:$R$2292,16,0)</f>
        <v>17.529900000000001</v>
      </c>
      <c r="S63" s="67">
        <f t="shared" si="7"/>
        <v>19</v>
      </c>
    </row>
    <row r="64" spans="1:19" x14ac:dyDescent="0.3">
      <c r="A64" s="63" t="s">
        <v>322</v>
      </c>
      <c r="B64" s="64">
        <f>VLOOKUP($A64,'Return Data'!$B$7:$R$2292,3,0)</f>
        <v>44530</v>
      </c>
      <c r="C64" s="65">
        <f>VLOOKUP($A64,'Return Data'!$B$7:$R$2292,4,0)</f>
        <v>27.2483</v>
      </c>
      <c r="D64" s="65">
        <f>VLOOKUP($A64,'Return Data'!$B$7:$R$2292,10,0)</f>
        <v>2.7519999999999998</v>
      </c>
      <c r="E64" s="66">
        <f t="shared" si="8"/>
        <v>30</v>
      </c>
      <c r="F64" s="65">
        <f>VLOOKUP($A64,'Return Data'!$B$7:$R$2292,11,0)</f>
        <v>12.292299999999999</v>
      </c>
      <c r="G64" s="66">
        <f t="shared" si="1"/>
        <v>45</v>
      </c>
      <c r="H64" s="65">
        <f>VLOOKUP($A64,'Return Data'!$B$7:$R$2292,12,0)</f>
        <v>16.833200000000001</v>
      </c>
      <c r="I64" s="66">
        <f t="shared" si="2"/>
        <v>54</v>
      </c>
      <c r="J64" s="65">
        <f>VLOOKUP($A64,'Return Data'!$B$7:$R$2292,13,0)</f>
        <v>35.264200000000002</v>
      </c>
      <c r="K64" s="66">
        <f t="shared" si="3"/>
        <v>45</v>
      </c>
      <c r="L64" s="65">
        <f>VLOOKUP($A64,'Return Data'!$B$7:$R$2292,17,0)</f>
        <v>19.007000000000001</v>
      </c>
      <c r="M64" s="66">
        <f t="shared" si="4"/>
        <v>46</v>
      </c>
      <c r="N64" s="65">
        <f>VLOOKUP($A64,'Return Data'!$B$7:$R$2292,14,0)</f>
        <v>17.5991</v>
      </c>
      <c r="O64" s="66">
        <f t="shared" si="5"/>
        <v>34</v>
      </c>
      <c r="P64" s="65">
        <f>VLOOKUP($A64,'Return Data'!$B$7:$R$2292,15,0)</f>
        <v>15.9186</v>
      </c>
      <c r="Q64" s="66">
        <f t="shared" si="6"/>
        <v>20</v>
      </c>
      <c r="R64" s="65">
        <f>VLOOKUP($A64,'Return Data'!$B$7:$R$2292,16,0)</f>
        <v>15.0794</v>
      </c>
      <c r="S64" s="67">
        <f t="shared" si="7"/>
        <v>35</v>
      </c>
    </row>
    <row r="65" spans="1:19" x14ac:dyDescent="0.3">
      <c r="A65" s="63" t="s">
        <v>323</v>
      </c>
      <c r="B65" s="64">
        <f>VLOOKUP($A65,'Return Data'!$B$7:$R$2292,3,0)</f>
        <v>44530</v>
      </c>
      <c r="C65" s="65">
        <f>VLOOKUP($A65,'Return Data'!$B$7:$R$2292,4,0)</f>
        <v>165.26963458006199</v>
      </c>
      <c r="D65" s="65">
        <f>VLOOKUP($A65,'Return Data'!$B$7:$R$2292,10,0)</f>
        <v>-0.88339999999999996</v>
      </c>
      <c r="E65" s="66">
        <f t="shared" si="8"/>
        <v>59</v>
      </c>
      <c r="F65" s="65">
        <f>VLOOKUP($A65,'Return Data'!$B$7:$R$2292,11,0)</f>
        <v>6.5498000000000003</v>
      </c>
      <c r="G65" s="66">
        <f t="shared" si="1"/>
        <v>57</v>
      </c>
      <c r="H65" s="65">
        <f>VLOOKUP($A65,'Return Data'!$B$7:$R$2292,12,0)</f>
        <v>14.2332</v>
      </c>
      <c r="I65" s="66">
        <f t="shared" si="2"/>
        <v>57</v>
      </c>
      <c r="J65" s="65">
        <f>VLOOKUP($A65,'Return Data'!$B$7:$R$2292,13,0)</f>
        <v>25.308</v>
      </c>
      <c r="K65" s="66">
        <f t="shared" si="3"/>
        <v>58</v>
      </c>
      <c r="L65" s="65">
        <f>VLOOKUP($A65,'Return Data'!$B$7:$R$2292,17,0)</f>
        <v>16.016200000000001</v>
      </c>
      <c r="M65" s="66">
        <f t="shared" si="4"/>
        <v>56</v>
      </c>
      <c r="N65" s="65">
        <f>VLOOKUP($A65,'Return Data'!$B$7:$R$2292,14,0)</f>
        <v>12.870200000000001</v>
      </c>
      <c r="O65" s="66">
        <f t="shared" si="5"/>
        <v>52</v>
      </c>
      <c r="P65" s="65">
        <f>VLOOKUP($A65,'Return Data'!$B$7:$R$2292,15,0)</f>
        <v>14.2323</v>
      </c>
      <c r="Q65" s="66">
        <f t="shared" si="6"/>
        <v>28</v>
      </c>
      <c r="R65" s="65">
        <f>VLOOKUP($A65,'Return Data'!$B$7:$R$2292,16,0)</f>
        <v>11.539400000000001</v>
      </c>
      <c r="S65" s="67">
        <f t="shared" si="7"/>
        <v>51</v>
      </c>
    </row>
    <row r="66" spans="1:19" x14ac:dyDescent="0.3">
      <c r="A66" s="63" t="s">
        <v>324</v>
      </c>
      <c r="B66" s="64">
        <f>VLOOKUP($A66,'Return Data'!$B$7:$R$2292,3,0)</f>
        <v>44530</v>
      </c>
      <c r="C66" s="65">
        <f>VLOOKUP($A66,'Return Data'!$B$7:$R$2292,4,0)</f>
        <v>41.22</v>
      </c>
      <c r="D66" s="65">
        <f>VLOOKUP($A66,'Return Data'!$B$7:$R$2292,10,0)</f>
        <v>2.665</v>
      </c>
      <c r="E66" s="66">
        <f t="shared" si="8"/>
        <v>31</v>
      </c>
      <c r="F66" s="65">
        <f>VLOOKUP($A66,'Return Data'!$B$7:$R$2292,11,0)</f>
        <v>18.278300000000002</v>
      </c>
      <c r="G66" s="66">
        <f t="shared" si="1"/>
        <v>15</v>
      </c>
      <c r="H66" s="65">
        <f>VLOOKUP($A66,'Return Data'!$B$7:$R$2292,12,0)</f>
        <v>24.946999999999999</v>
      </c>
      <c r="I66" s="66">
        <f t="shared" si="2"/>
        <v>20</v>
      </c>
      <c r="J66" s="65">
        <f>VLOOKUP($A66,'Return Data'!$B$7:$R$2292,13,0)</f>
        <v>42.777999999999999</v>
      </c>
      <c r="K66" s="66">
        <f t="shared" si="3"/>
        <v>23</v>
      </c>
      <c r="L66" s="65">
        <f>VLOOKUP($A66,'Return Data'!$B$7:$R$2292,17,0)</f>
        <v>26.982600000000001</v>
      </c>
      <c r="M66" s="66">
        <f t="shared" si="4"/>
        <v>20</v>
      </c>
      <c r="N66" s="65">
        <f>VLOOKUP($A66,'Return Data'!$B$7:$R$2292,14,0)</f>
        <v>21.009499999999999</v>
      </c>
      <c r="O66" s="66">
        <f t="shared" si="5"/>
        <v>18</v>
      </c>
      <c r="P66" s="65">
        <f>VLOOKUP($A66,'Return Data'!$B$7:$R$2292,15,0)</f>
        <v>15.8909</v>
      </c>
      <c r="Q66" s="66">
        <f t="shared" si="6"/>
        <v>21</v>
      </c>
      <c r="R66" s="65">
        <f>VLOOKUP($A66,'Return Data'!$B$7:$R$2292,16,0)</f>
        <v>15.305400000000001</v>
      </c>
      <c r="S66" s="67">
        <f t="shared" si="7"/>
        <v>30</v>
      </c>
    </row>
    <row r="67" spans="1:19" x14ac:dyDescent="0.3">
      <c r="A67" s="63" t="s">
        <v>330</v>
      </c>
      <c r="B67" s="64">
        <f>VLOOKUP($A67,'Return Data'!$B$7:$R$2292,3,0)</f>
        <v>44530</v>
      </c>
      <c r="C67" s="65">
        <f>VLOOKUP($A67,'Return Data'!$B$7:$R$2292,4,0)</f>
        <v>144.37379999999999</v>
      </c>
      <c r="D67" s="65">
        <f>VLOOKUP($A67,'Return Data'!$B$7:$R$2292,10,0)</f>
        <v>2.7921</v>
      </c>
      <c r="E67" s="66">
        <f t="shared" si="8"/>
        <v>29</v>
      </c>
      <c r="F67" s="65">
        <f>VLOOKUP($A67,'Return Data'!$B$7:$R$2292,11,0)</f>
        <v>17.0075</v>
      </c>
      <c r="G67" s="66">
        <f t="shared" si="1"/>
        <v>17</v>
      </c>
      <c r="H67" s="65">
        <f>VLOOKUP($A67,'Return Data'!$B$7:$R$2292,12,0)</f>
        <v>23.523900000000001</v>
      </c>
      <c r="I67" s="66">
        <f t="shared" si="2"/>
        <v>24</v>
      </c>
      <c r="J67" s="65">
        <f>VLOOKUP($A67,'Return Data'!$B$7:$R$2292,13,0)</f>
        <v>40.116199999999999</v>
      </c>
      <c r="K67" s="66">
        <f t="shared" si="3"/>
        <v>33</v>
      </c>
      <c r="L67" s="65">
        <f>VLOOKUP($A67,'Return Data'!$B$7:$R$2292,17,0)</f>
        <v>26.026700000000002</v>
      </c>
      <c r="M67" s="66">
        <f t="shared" si="4"/>
        <v>23</v>
      </c>
      <c r="N67" s="65">
        <f>VLOOKUP($A67,'Return Data'!$B$7:$R$2292,14,0)</f>
        <v>20.660799999999998</v>
      </c>
      <c r="O67" s="66">
        <f t="shared" si="5"/>
        <v>22</v>
      </c>
      <c r="P67" s="65">
        <f>VLOOKUP($A67,'Return Data'!$B$7:$R$2292,15,0)</f>
        <v>16.3538</v>
      </c>
      <c r="Q67" s="66">
        <f t="shared" si="6"/>
        <v>18</v>
      </c>
      <c r="R67" s="65">
        <f>VLOOKUP($A67,'Return Data'!$B$7:$R$2292,16,0)</f>
        <v>12.416700000000001</v>
      </c>
      <c r="S67" s="67">
        <f t="shared" si="7"/>
        <v>45</v>
      </c>
    </row>
    <row r="68" spans="1:19" x14ac:dyDescent="0.3">
      <c r="A68" s="63" t="s">
        <v>331</v>
      </c>
      <c r="B68" s="64">
        <f>VLOOKUP($A68,'Return Data'!$B$7:$R$2292,3,0)</f>
        <v>44530</v>
      </c>
      <c r="C68" s="65">
        <f>VLOOKUP($A68,'Return Data'!$B$7:$R$2292,4,0)</f>
        <v>224.640410469535</v>
      </c>
      <c r="D68" s="65">
        <f>VLOOKUP($A68,'Return Data'!$B$7:$R$2292,10,0)</f>
        <v>1.2318</v>
      </c>
      <c r="E68" s="66">
        <f t="shared" si="8"/>
        <v>42</v>
      </c>
      <c r="F68" s="65">
        <f>VLOOKUP($A68,'Return Data'!$B$7:$R$2292,11,0)</f>
        <v>13.4575</v>
      </c>
      <c r="G68" s="66">
        <f t="shared" si="1"/>
        <v>36</v>
      </c>
      <c r="H68" s="65">
        <f>VLOOKUP($A68,'Return Data'!$B$7:$R$2292,12,0)</f>
        <v>19.7315</v>
      </c>
      <c r="I68" s="66">
        <f t="shared" si="2"/>
        <v>44</v>
      </c>
      <c r="J68" s="65">
        <f>VLOOKUP($A68,'Return Data'!$B$7:$R$2292,13,0)</f>
        <v>35.0974</v>
      </c>
      <c r="K68" s="66">
        <f t="shared" si="3"/>
        <v>46</v>
      </c>
      <c r="L68" s="65">
        <f>VLOOKUP($A68,'Return Data'!$B$7:$R$2292,17,0)</f>
        <v>18.874099999999999</v>
      </c>
      <c r="M68" s="66">
        <f t="shared" si="4"/>
        <v>47</v>
      </c>
      <c r="N68" s="65">
        <f>VLOOKUP($A68,'Return Data'!$B$7:$R$2292,14,0)</f>
        <v>15.811400000000001</v>
      </c>
      <c r="O68" s="66">
        <f t="shared" si="5"/>
        <v>45</v>
      </c>
      <c r="P68" s="65">
        <f>VLOOKUP($A68,'Return Data'!$B$7:$R$2292,15,0)</f>
        <v>14.21</v>
      </c>
      <c r="Q68" s="66">
        <f t="shared" si="6"/>
        <v>29</v>
      </c>
      <c r="R68" s="65">
        <f>VLOOKUP($A68,'Return Data'!$B$7:$R$2292,16,0)</f>
        <v>18.116099999999999</v>
      </c>
      <c r="S68" s="67">
        <f t="shared" si="7"/>
        <v>16</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3.0555590163934423</v>
      </c>
      <c r="E70" s="74"/>
      <c r="F70" s="75">
        <f>AVERAGE(F8:F68)</f>
        <v>15.227614754098362</v>
      </c>
      <c r="G70" s="74"/>
      <c r="H70" s="75">
        <f>AVERAGE(H8:H68)</f>
        <v>25.462283606557385</v>
      </c>
      <c r="I70" s="74"/>
      <c r="J70" s="75">
        <f>AVERAGE(J8:J68)</f>
        <v>44.320777049180329</v>
      </c>
      <c r="K70" s="74"/>
      <c r="L70" s="75">
        <f>AVERAGE(L8:L68)</f>
        <v>26.093098360655731</v>
      </c>
      <c r="M70" s="74"/>
      <c r="N70" s="75">
        <f>AVERAGE(N8:N68)</f>
        <v>19.546189655172412</v>
      </c>
      <c r="O70" s="74"/>
      <c r="P70" s="75">
        <f>AVERAGE(P8:P68)</f>
        <v>15.882922222222222</v>
      </c>
      <c r="Q70" s="74"/>
      <c r="R70" s="75">
        <f>AVERAGE(R8:R68)</f>
        <v>15.782781967213115</v>
      </c>
      <c r="S70" s="76"/>
    </row>
    <row r="71" spans="1:19" x14ac:dyDescent="0.3">
      <c r="A71" s="73" t="s">
        <v>28</v>
      </c>
      <c r="B71" s="74"/>
      <c r="C71" s="74"/>
      <c r="D71" s="75">
        <f>MIN(D8:D68)</f>
        <v>-2.0889000000000002</v>
      </c>
      <c r="E71" s="74"/>
      <c r="F71" s="75">
        <f>MIN(F8:F68)</f>
        <v>0.31480000000000002</v>
      </c>
      <c r="G71" s="74"/>
      <c r="H71" s="75">
        <f>MIN(H8:H68)</f>
        <v>7.4664999999999999</v>
      </c>
      <c r="I71" s="74"/>
      <c r="J71" s="75">
        <f>MIN(J8:J68)</f>
        <v>19.630600000000001</v>
      </c>
      <c r="K71" s="74"/>
      <c r="L71" s="75">
        <f>MIN(L8:L68)</f>
        <v>12.4877</v>
      </c>
      <c r="M71" s="74"/>
      <c r="N71" s="75">
        <f>MIN(N8:N68)</f>
        <v>9.9677000000000007</v>
      </c>
      <c r="O71" s="74"/>
      <c r="P71" s="75">
        <f>MIN(P8:P68)</f>
        <v>9.0449999999999999</v>
      </c>
      <c r="Q71" s="74"/>
      <c r="R71" s="75">
        <f>MIN(R8:R68)</f>
        <v>7.2239000000000004</v>
      </c>
      <c r="S71" s="76"/>
    </row>
    <row r="72" spans="1:19" ht="15" thickBot="1" x14ac:dyDescent="0.35">
      <c r="A72" s="77" t="s">
        <v>29</v>
      </c>
      <c r="B72" s="78"/>
      <c r="C72" s="78"/>
      <c r="D72" s="79">
        <f>MAX(D8:D68)</f>
        <v>10.385</v>
      </c>
      <c r="E72" s="78"/>
      <c r="F72" s="79">
        <f>MAX(F8:F68)</f>
        <v>29.0503</v>
      </c>
      <c r="G72" s="78"/>
      <c r="H72" s="79">
        <f>MAX(H8:H68)</f>
        <v>55.4617</v>
      </c>
      <c r="I72" s="78"/>
      <c r="J72" s="79">
        <f>MAX(J8:J68)</f>
        <v>89.638199999999998</v>
      </c>
      <c r="K72" s="78"/>
      <c r="L72" s="79">
        <f>MAX(L8:L68)</f>
        <v>49.698500000000003</v>
      </c>
      <c r="M72" s="78"/>
      <c r="N72" s="79">
        <f>MAX(N8:N68)</f>
        <v>36.651000000000003</v>
      </c>
      <c r="O72" s="78"/>
      <c r="P72" s="79">
        <f>MAX(P8:P68)</f>
        <v>26.167200000000001</v>
      </c>
      <c r="Q72" s="78"/>
      <c r="R72" s="79">
        <f>MAX(R8:R68)</f>
        <v>28.889600000000002</v>
      </c>
      <c r="S72" s="80"/>
    </row>
    <row r="73" spans="1:19" x14ac:dyDescent="0.3">
      <c r="A73" s="112" t="s">
        <v>432</v>
      </c>
    </row>
    <row r="74" spans="1:19" x14ac:dyDescent="0.3">
      <c r="A74" s="14" t="s">
        <v>340</v>
      </c>
    </row>
  </sheetData>
  <sheetProtection algorithmName="SHA-512" hashValue="6kVI4f+1YQffm3jdhclDyLHlEDmFSdI4WtCFTAdO2y2qQO353m+6yKQrTyyM+Z/wPGzwXu4FS1N18BVAFgLtnQ==" saltValue="Qc+2JwpUVEACHz8fqrQpbw=="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1952</v>
      </c>
      <c r="B8" s="64">
        <f>VLOOKUP($A8,'Return Data'!$B$7:$R$2292,3,0)</f>
        <v>44530</v>
      </c>
      <c r="C8" s="65">
        <f>VLOOKUP($A8,'Return Data'!$B$7:$R$2292,4,0)</f>
        <v>13.57</v>
      </c>
      <c r="D8" s="65">
        <f>VLOOKUP($A8,'Return Data'!$B$7:$R$2292,8,0)</f>
        <v>-6.2198000000000002</v>
      </c>
      <c r="E8" s="66">
        <f>RANK(D8,D$8:D$15,0)</f>
        <v>8</v>
      </c>
      <c r="F8" s="65">
        <f>VLOOKUP($A8,'Return Data'!$B$7:$R$2292,9,0)</f>
        <v>-2.4443000000000001</v>
      </c>
      <c r="G8" s="66">
        <f t="shared" ref="G8" si="0">RANK(F8,F$8:F$15,0)</f>
        <v>8</v>
      </c>
      <c r="H8" s="65">
        <f>VLOOKUP($A8,'Return Data'!$B$7:$R$2292,10,0)</f>
        <v>6.3479999999999999</v>
      </c>
      <c r="I8" s="66">
        <f t="shared" ref="I8" si="1">RANK(H8,H$8:H$15,0)</f>
        <v>2</v>
      </c>
      <c r="J8" s="65">
        <f>VLOOKUP($A8,'Return Data'!$B$7:$R$2292,11,0)</f>
        <v>23.701000000000001</v>
      </c>
      <c r="K8" s="66">
        <f t="shared" ref="K8" si="2">RANK(J8,J$8:J$15,0)</f>
        <v>1</v>
      </c>
      <c r="L8" s="65">
        <f>VLOOKUP($A8,'Return Data'!$B$7:$R$2292,12,0)</f>
        <v>30.480799999999999</v>
      </c>
      <c r="M8" s="66">
        <f t="shared" ref="M8" si="3">RANK(L8,L$8:L$15,0)</f>
        <v>2</v>
      </c>
      <c r="N8" s="65"/>
      <c r="O8" s="66"/>
      <c r="P8" s="65">
        <f>VLOOKUP($A8,'Return Data'!$B$7:$R$2292,16,0)</f>
        <v>35.700000000000003</v>
      </c>
      <c r="Q8" s="67">
        <f t="shared" ref="Q8" si="4">RANK(P8,P$8:P$15,0)</f>
        <v>2</v>
      </c>
    </row>
    <row r="9" spans="1:18" x14ac:dyDescent="0.3">
      <c r="A9" s="63" t="s">
        <v>377</v>
      </c>
      <c r="B9" s="64">
        <f>VLOOKUP($A9,'Return Data'!$B$7:$R$2292,3,0)</f>
        <v>44530</v>
      </c>
      <c r="C9" s="65">
        <f>VLOOKUP($A9,'Return Data'!$B$7:$R$2292,4,0)</f>
        <v>17.03</v>
      </c>
      <c r="D9" s="65">
        <f>VLOOKUP($A9,'Return Data'!$B$7:$R$2292,8,0)</f>
        <v>-4.1642999999999999</v>
      </c>
      <c r="E9" s="66">
        <f t="shared" ref="E9:E15" si="5">RANK(D9,D$8:D$15,0)</f>
        <v>2</v>
      </c>
      <c r="F9" s="65">
        <f>VLOOKUP($A9,'Return Data'!$B$7:$R$2292,9,0)</f>
        <v>-1.1608000000000001</v>
      </c>
      <c r="G9" s="66">
        <f t="shared" ref="G9" si="6">RANK(F9,F$8:F$15,0)</f>
        <v>4</v>
      </c>
      <c r="H9" s="65">
        <f>VLOOKUP($A9,'Return Data'!$B$7:$R$2292,10,0)</f>
        <v>2.6522000000000001</v>
      </c>
      <c r="I9" s="66">
        <f t="shared" ref="I9" si="7">RANK(H9,H$8:H$15,0)</f>
        <v>5</v>
      </c>
      <c r="J9" s="65">
        <f>VLOOKUP($A9,'Return Data'!$B$7:$R$2292,11,0)</f>
        <v>17.4483</v>
      </c>
      <c r="K9" s="66">
        <f t="shared" ref="K9" si="8">RANK(J9,J$8:J$15,0)</f>
        <v>4</v>
      </c>
      <c r="L9" s="65">
        <f>VLOOKUP($A9,'Return Data'!$B$7:$R$2292,12,0)</f>
        <v>23.405799999999999</v>
      </c>
      <c r="M9" s="66">
        <f t="shared" ref="M9" si="9">RANK(L9,L$8:L$15,0)</f>
        <v>4</v>
      </c>
      <c r="N9" s="65">
        <f>VLOOKUP($A9,'Return Data'!$B$7:$R$2292,13,0)</f>
        <v>33.883600000000001</v>
      </c>
      <c r="O9" s="66">
        <f t="shared" ref="O9" si="10">RANK(N9,N$8:N$15,0)</f>
        <v>3</v>
      </c>
      <c r="P9" s="65">
        <f>VLOOKUP($A9,'Return Data'!$B$7:$R$2292,16,0)</f>
        <v>34.416499999999999</v>
      </c>
      <c r="Q9" s="67">
        <f t="shared" ref="Q9" si="11">RANK(P9,P$8:P$15,0)</f>
        <v>4</v>
      </c>
    </row>
    <row r="10" spans="1:18" x14ac:dyDescent="0.3">
      <c r="A10" s="63" t="s">
        <v>1955</v>
      </c>
      <c r="B10" s="64">
        <f>VLOOKUP($A10,'Return Data'!$B$7:$R$2292,3,0)</f>
        <v>44530</v>
      </c>
      <c r="C10" s="65">
        <f>VLOOKUP($A10,'Return Data'!$B$7:$R$2292,4,0)</f>
        <v>14.06</v>
      </c>
      <c r="D10" s="65">
        <f>VLOOKUP($A10,'Return Data'!$B$7:$R$2292,8,0)</f>
        <v>-1.9525999999999999</v>
      </c>
      <c r="E10" s="66">
        <f t="shared" si="5"/>
        <v>1</v>
      </c>
      <c r="F10" s="65">
        <f>VLOOKUP($A10,'Return Data'!$B$7:$R$2292,9,0)</f>
        <v>0.3569</v>
      </c>
      <c r="G10" s="66">
        <f t="shared" ref="G10:G15" si="12">RANK(F10,F$8:F$15,0)</f>
        <v>2</v>
      </c>
      <c r="H10" s="65">
        <f>VLOOKUP($A10,'Return Data'!$B$7:$R$2292,10,0)</f>
        <v>1.6631</v>
      </c>
      <c r="I10" s="66">
        <f t="shared" ref="I10:I15" si="13">RANK(H10,H$8:H$15,0)</f>
        <v>6</v>
      </c>
      <c r="J10" s="65">
        <f>VLOOKUP($A10,'Return Data'!$B$7:$R$2292,11,0)</f>
        <v>12.48</v>
      </c>
      <c r="K10" s="66">
        <f t="shared" ref="K10:K15" si="14">RANK(J10,J$8:J$15,0)</f>
        <v>7</v>
      </c>
      <c r="L10" s="65">
        <f>VLOOKUP($A10,'Return Data'!$B$7:$R$2292,12,0)</f>
        <v>22.3673</v>
      </c>
      <c r="M10" s="66">
        <f t="shared" ref="M10:M15" si="15">RANK(L10,L$8:L$15,0)</f>
        <v>5</v>
      </c>
      <c r="N10" s="65">
        <f>VLOOKUP($A10,'Return Data'!$B$7:$R$2292,13,0)</f>
        <v>30.790700000000001</v>
      </c>
      <c r="O10" s="66">
        <f t="shared" ref="O10:O15" si="16">RANK(N10,N$8:N$15,0)</f>
        <v>4</v>
      </c>
      <c r="P10" s="65">
        <f>VLOOKUP($A10,'Return Data'!$B$7:$R$2292,16,0)</f>
        <v>34.750900000000001</v>
      </c>
      <c r="Q10" s="67">
        <f t="shared" ref="Q10:Q15" si="17">RANK(P10,P$8:P$15,0)</f>
        <v>3</v>
      </c>
    </row>
    <row r="11" spans="1:18" x14ac:dyDescent="0.3">
      <c r="A11" s="63" t="s">
        <v>1956</v>
      </c>
      <c r="B11" s="64">
        <f>VLOOKUP($A11,'Return Data'!$B$7:$R$2292,3,0)</f>
        <v>44530</v>
      </c>
      <c r="C11" s="65">
        <f>VLOOKUP($A11,'Return Data'!$B$7:$R$2292,4,0)</f>
        <v>13.13</v>
      </c>
      <c r="D11" s="65">
        <f>VLOOKUP($A11,'Return Data'!$B$7:$R$2292,8,0)</f>
        <v>-4.5785</v>
      </c>
      <c r="E11" s="66">
        <f t="shared" si="5"/>
        <v>3</v>
      </c>
      <c r="F11" s="65">
        <f>VLOOKUP($A11,'Return Data'!$B$7:$R$2292,9,0)</f>
        <v>-1.0549999999999999</v>
      </c>
      <c r="G11" s="66">
        <f t="shared" si="12"/>
        <v>3</v>
      </c>
      <c r="H11" s="65">
        <f>VLOOKUP($A11,'Return Data'!$B$7:$R$2292,10,0)</f>
        <v>6.4882</v>
      </c>
      <c r="I11" s="66">
        <f t="shared" si="13"/>
        <v>1</v>
      </c>
      <c r="J11" s="65">
        <f>VLOOKUP($A11,'Return Data'!$B$7:$R$2292,11,0)</f>
        <v>23.2864</v>
      </c>
      <c r="K11" s="66">
        <f t="shared" si="14"/>
        <v>2</v>
      </c>
      <c r="L11" s="65"/>
      <c r="M11" s="66"/>
      <c r="N11" s="65"/>
      <c r="O11" s="66"/>
      <c r="P11" s="65">
        <f>VLOOKUP($A11,'Return Data'!$B$7:$R$2292,16,0)</f>
        <v>31.3</v>
      </c>
      <c r="Q11" s="67">
        <f t="shared" si="17"/>
        <v>5</v>
      </c>
    </row>
    <row r="12" spans="1:18" x14ac:dyDescent="0.3">
      <c r="A12" s="63" t="s">
        <v>1958</v>
      </c>
      <c r="B12" s="64">
        <f>VLOOKUP($A12,'Return Data'!$B$7:$R$2292,3,0)</f>
        <v>44530</v>
      </c>
      <c r="C12" s="65">
        <f>VLOOKUP($A12,'Return Data'!$B$7:$R$2292,4,0)</f>
        <v>12.192</v>
      </c>
      <c r="D12" s="65">
        <f>VLOOKUP($A12,'Return Data'!$B$7:$R$2292,8,0)</f>
        <v>-4.5785</v>
      </c>
      <c r="E12" s="66">
        <f t="shared" si="5"/>
        <v>3</v>
      </c>
      <c r="F12" s="65">
        <f>VLOOKUP($A12,'Return Data'!$B$7:$R$2292,9,0)</f>
        <v>-2.3233000000000001</v>
      </c>
      <c r="G12" s="66">
        <f t="shared" si="12"/>
        <v>7</v>
      </c>
      <c r="H12" s="65">
        <f>VLOOKUP($A12,'Return Data'!$B$7:$R$2292,10,0)</f>
        <v>-0.8861</v>
      </c>
      <c r="I12" s="66">
        <f t="shared" si="13"/>
        <v>8</v>
      </c>
      <c r="J12" s="65">
        <f>VLOOKUP($A12,'Return Data'!$B$7:$R$2292,11,0)</f>
        <v>9.4533000000000005</v>
      </c>
      <c r="K12" s="66">
        <f t="shared" si="14"/>
        <v>8</v>
      </c>
      <c r="L12" s="65">
        <f>VLOOKUP($A12,'Return Data'!$B$7:$R$2292,12,0)</f>
        <v>18.1968</v>
      </c>
      <c r="M12" s="66">
        <f t="shared" si="15"/>
        <v>7</v>
      </c>
      <c r="N12" s="65"/>
      <c r="O12" s="66"/>
      <c r="P12" s="65">
        <f>VLOOKUP($A12,'Return Data'!$B$7:$R$2292,16,0)</f>
        <v>21.92</v>
      </c>
      <c r="Q12" s="67">
        <f t="shared" si="17"/>
        <v>7</v>
      </c>
    </row>
    <row r="13" spans="1:18" x14ac:dyDescent="0.3">
      <c r="A13" s="63" t="s">
        <v>1961</v>
      </c>
      <c r="B13" s="64">
        <f>VLOOKUP($A13,'Return Data'!$B$7:$R$2292,3,0)</f>
        <v>44530</v>
      </c>
      <c r="C13" s="65">
        <f>VLOOKUP($A13,'Return Data'!$B$7:$R$2292,4,0)</f>
        <v>18.2987</v>
      </c>
      <c r="D13" s="65">
        <f>VLOOKUP($A13,'Return Data'!$B$7:$R$2292,8,0)</f>
        <v>-5.2287999999999997</v>
      </c>
      <c r="E13" s="66">
        <f t="shared" si="5"/>
        <v>6</v>
      </c>
      <c r="F13" s="65">
        <f>VLOOKUP($A13,'Return Data'!$B$7:$R$2292,9,0)</f>
        <v>0.54669999999999996</v>
      </c>
      <c r="G13" s="66">
        <f t="shared" si="12"/>
        <v>1</v>
      </c>
      <c r="H13" s="65">
        <f>VLOOKUP($A13,'Return Data'!$B$7:$R$2292,10,0)</f>
        <v>5.1722000000000001</v>
      </c>
      <c r="I13" s="66">
        <f t="shared" si="13"/>
        <v>3</v>
      </c>
      <c r="J13" s="65">
        <f>VLOOKUP($A13,'Return Data'!$B$7:$R$2292,11,0)</f>
        <v>21.765699999999999</v>
      </c>
      <c r="K13" s="66">
        <f t="shared" si="14"/>
        <v>3</v>
      </c>
      <c r="L13" s="65">
        <f>VLOOKUP($A13,'Return Data'!$B$7:$R$2292,12,0)</f>
        <v>43.349400000000003</v>
      </c>
      <c r="M13" s="66">
        <f t="shared" si="15"/>
        <v>1</v>
      </c>
      <c r="N13" s="65"/>
      <c r="O13" s="66"/>
      <c r="P13" s="65">
        <f>VLOOKUP($A13,'Return Data'!$B$7:$R$2292,16,0)</f>
        <v>76.034800000000004</v>
      </c>
      <c r="Q13" s="67">
        <f t="shared" si="17"/>
        <v>1</v>
      </c>
    </row>
    <row r="14" spans="1:18" x14ac:dyDescent="0.3">
      <c r="A14" s="63" t="s">
        <v>49</v>
      </c>
      <c r="B14" s="64">
        <f>VLOOKUP($A14,'Return Data'!$B$7:$R$2292,3,0)</f>
        <v>44530</v>
      </c>
      <c r="C14" s="65">
        <f>VLOOKUP($A14,'Return Data'!$B$7:$R$2292,4,0)</f>
        <v>17.010000000000002</v>
      </c>
      <c r="D14" s="65">
        <f>VLOOKUP($A14,'Return Data'!$B$7:$R$2292,8,0)</f>
        <v>-4.8125</v>
      </c>
      <c r="E14" s="66">
        <f t="shared" si="5"/>
        <v>5</v>
      </c>
      <c r="F14" s="65">
        <f>VLOOKUP($A14,'Return Data'!$B$7:$R$2292,9,0)</f>
        <v>-1.3341000000000001</v>
      </c>
      <c r="G14" s="66">
        <f t="shared" si="12"/>
        <v>5</v>
      </c>
      <c r="H14" s="65">
        <f>VLOOKUP($A14,'Return Data'!$B$7:$R$2292,10,0)</f>
        <v>0.88970000000000005</v>
      </c>
      <c r="I14" s="66">
        <f t="shared" si="13"/>
        <v>7</v>
      </c>
      <c r="J14" s="65">
        <f>VLOOKUP($A14,'Return Data'!$B$7:$R$2292,11,0)</f>
        <v>12.5745</v>
      </c>
      <c r="K14" s="66">
        <f t="shared" si="14"/>
        <v>6</v>
      </c>
      <c r="L14" s="65">
        <f>VLOOKUP($A14,'Return Data'!$B$7:$R$2292,12,0)</f>
        <v>19.536200000000001</v>
      </c>
      <c r="M14" s="66">
        <f t="shared" si="15"/>
        <v>6</v>
      </c>
      <c r="N14" s="65">
        <f>VLOOKUP($A14,'Return Data'!$B$7:$R$2292,13,0)</f>
        <v>35.322200000000002</v>
      </c>
      <c r="O14" s="66">
        <f t="shared" si="16"/>
        <v>2</v>
      </c>
      <c r="P14" s="65">
        <f>VLOOKUP($A14,'Return Data'!$B$7:$R$2292,16,0)</f>
        <v>24.901499999999999</v>
      </c>
      <c r="Q14" s="67">
        <f t="shared" si="17"/>
        <v>6</v>
      </c>
    </row>
    <row r="15" spans="1:18" x14ac:dyDescent="0.3">
      <c r="A15" s="63" t="s">
        <v>50</v>
      </c>
      <c r="B15" s="64">
        <f>VLOOKUP($A15,'Return Data'!$B$7:$R$2292,3,0)</f>
        <v>44530</v>
      </c>
      <c r="C15" s="65">
        <f>VLOOKUP($A15,'Return Data'!$B$7:$R$2292,4,0)</f>
        <v>176.84700000000001</v>
      </c>
      <c r="D15" s="65">
        <f>VLOOKUP($A15,'Return Data'!$B$7:$R$2292,8,0)</f>
        <v>-5.2804000000000002</v>
      </c>
      <c r="E15" s="66">
        <f t="shared" si="5"/>
        <v>7</v>
      </c>
      <c r="F15" s="65">
        <f>VLOOKUP($A15,'Return Data'!$B$7:$R$2292,9,0)</f>
        <v>-1.8599000000000001</v>
      </c>
      <c r="G15" s="66">
        <f t="shared" si="12"/>
        <v>6</v>
      </c>
      <c r="H15" s="65">
        <f>VLOOKUP($A15,'Return Data'!$B$7:$R$2292,10,0)</f>
        <v>3.9624999999999999</v>
      </c>
      <c r="I15" s="66">
        <f t="shared" si="13"/>
        <v>4</v>
      </c>
      <c r="J15" s="65">
        <f>VLOOKUP($A15,'Return Data'!$B$7:$R$2292,11,0)</f>
        <v>17.0837</v>
      </c>
      <c r="K15" s="66">
        <f t="shared" si="14"/>
        <v>5</v>
      </c>
      <c r="L15" s="65">
        <f>VLOOKUP($A15,'Return Data'!$B$7:$R$2292,12,0)</f>
        <v>23.6355</v>
      </c>
      <c r="M15" s="66">
        <f t="shared" si="15"/>
        <v>3</v>
      </c>
      <c r="N15" s="65">
        <f>VLOOKUP($A15,'Return Data'!$B$7:$R$2292,13,0)</f>
        <v>39.198399999999999</v>
      </c>
      <c r="O15" s="66">
        <f t="shared" si="16"/>
        <v>1</v>
      </c>
      <c r="P15" s="65">
        <f>VLOOKUP($A15,'Return Data'!$B$7:$R$2292,16,0)</f>
        <v>15.6846</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-4.6019249999999996</v>
      </c>
      <c r="E17" s="74"/>
      <c r="F17" s="75">
        <f>AVERAGE(F8:F15)</f>
        <v>-1.1592250000000002</v>
      </c>
      <c r="G17" s="74"/>
      <c r="H17" s="75">
        <f>AVERAGE(H8:H15)</f>
        <v>3.286225</v>
      </c>
      <c r="I17" s="74"/>
      <c r="J17" s="75">
        <f>AVERAGE(J8:J15)</f>
        <v>17.2241125</v>
      </c>
      <c r="K17" s="74"/>
      <c r="L17" s="75">
        <f>AVERAGE(L8:L15)</f>
        <v>25.853114285714287</v>
      </c>
      <c r="M17" s="74"/>
      <c r="N17" s="75">
        <f>AVERAGE(N8:N15)</f>
        <v>34.798724999999997</v>
      </c>
      <c r="O17" s="74"/>
      <c r="P17" s="75">
        <f>AVERAGE(P8:P15)</f>
        <v>34.338537500000001</v>
      </c>
      <c r="Q17" s="76"/>
    </row>
    <row r="18" spans="1:17" ht="15" customHeight="1" x14ac:dyDescent="0.3">
      <c r="A18" s="73" t="s">
        <v>28</v>
      </c>
      <c r="B18" s="74"/>
      <c r="C18" s="74"/>
      <c r="D18" s="75">
        <f>MIN(D8:D15)</f>
        <v>-6.2198000000000002</v>
      </c>
      <c r="E18" s="74"/>
      <c r="F18" s="75">
        <f>MIN(F8:F15)</f>
        <v>-2.4443000000000001</v>
      </c>
      <c r="G18" s="74"/>
      <c r="H18" s="75">
        <f>MIN(H8:H15)</f>
        <v>-0.8861</v>
      </c>
      <c r="I18" s="74"/>
      <c r="J18" s="75">
        <f>MIN(J8:J15)</f>
        <v>9.4533000000000005</v>
      </c>
      <c r="K18" s="74"/>
      <c r="L18" s="75">
        <f>MIN(L8:L15)</f>
        <v>18.1968</v>
      </c>
      <c r="M18" s="74"/>
      <c r="N18" s="75">
        <f>MIN(N8:N15)</f>
        <v>30.790700000000001</v>
      </c>
      <c r="O18" s="74"/>
      <c r="P18" s="75">
        <f>MIN(P8:P15)</f>
        <v>15.6846</v>
      </c>
      <c r="Q18" s="76"/>
    </row>
    <row r="19" spans="1:17" ht="15" thickBot="1" x14ac:dyDescent="0.35">
      <c r="A19" s="77" t="s">
        <v>29</v>
      </c>
      <c r="B19" s="78"/>
      <c r="C19" s="78"/>
      <c r="D19" s="79">
        <f>MAX(D8:D15)</f>
        <v>-1.9525999999999999</v>
      </c>
      <c r="E19" s="78"/>
      <c r="F19" s="79">
        <f>MAX(F8:F15)</f>
        <v>0.54669999999999996</v>
      </c>
      <c r="G19" s="78"/>
      <c r="H19" s="79">
        <f>MAX(H8:H15)</f>
        <v>6.4882</v>
      </c>
      <c r="I19" s="78"/>
      <c r="J19" s="79">
        <f>MAX(J8:J15)</f>
        <v>23.701000000000001</v>
      </c>
      <c r="K19" s="78"/>
      <c r="L19" s="79">
        <f>MAX(L8:L15)</f>
        <v>43.349400000000003</v>
      </c>
      <c r="M19" s="78"/>
      <c r="N19" s="79">
        <f>MAX(N8:N15)</f>
        <v>39.198399999999999</v>
      </c>
      <c r="O19" s="78"/>
      <c r="P19" s="79">
        <f>MAX(P8:P15)</f>
        <v>76.034800000000004</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1953</v>
      </c>
      <c r="B8" s="64">
        <f>VLOOKUP($A8,'Return Data'!$B$7:$R$2292,3,0)</f>
        <v>44530</v>
      </c>
      <c r="C8" s="65">
        <f>VLOOKUP($A8,'Return Data'!$B$7:$R$2292,4,0)</f>
        <v>13.33</v>
      </c>
      <c r="D8" s="65">
        <f>VLOOKUP($A8,'Return Data'!$B$7:$R$2292,8,0)</f>
        <v>-6.3247</v>
      </c>
      <c r="E8" s="66">
        <f>RANK(D8,D$8:D$16,0)</f>
        <v>9</v>
      </c>
      <c r="F8" s="65">
        <f>VLOOKUP($A8,'Return Data'!$B$7:$R$2292,9,0)</f>
        <v>-2.5585</v>
      </c>
      <c r="G8" s="66">
        <f>RANK(F8,F$8:F$16,0)</f>
        <v>9</v>
      </c>
      <c r="H8" s="65">
        <f>VLOOKUP($A8,'Return Data'!$B$7:$R$2292,10,0)</f>
        <v>5.7937000000000003</v>
      </c>
      <c r="I8" s="66">
        <f t="shared" ref="I8" si="0">RANK(H8,H$8:H$16,0)</f>
        <v>2</v>
      </c>
      <c r="J8" s="65">
        <f>VLOOKUP($A8,'Return Data'!$B$7:$R$2292,11,0)</f>
        <v>22.5184</v>
      </c>
      <c r="K8" s="66">
        <f t="shared" ref="K8" si="1">RANK(J8,J$8:J$16,0)</f>
        <v>1</v>
      </c>
      <c r="L8" s="65">
        <f>VLOOKUP($A8,'Return Data'!$B$7:$R$2292,12,0)</f>
        <v>28.667999999999999</v>
      </c>
      <c r="M8" s="66">
        <f t="shared" ref="M8" si="2">RANK(L8,L$8:L$16,0)</f>
        <v>2</v>
      </c>
      <c r="N8" s="65"/>
      <c r="O8" s="66"/>
      <c r="P8" s="65">
        <f>VLOOKUP($A8,'Return Data'!$B$7:$R$2292,16,0)</f>
        <v>33.299999999999997</v>
      </c>
      <c r="Q8" s="67">
        <f t="shared" ref="Q8" si="3">RANK(P8,P$8:P$16,0)</f>
        <v>2</v>
      </c>
    </row>
    <row r="9" spans="1:17" x14ac:dyDescent="0.3">
      <c r="A9" s="63" t="s">
        <v>379</v>
      </c>
      <c r="B9" s="64">
        <f>VLOOKUP($A9,'Return Data'!$B$7:$R$2292,3,0)</f>
        <v>44530</v>
      </c>
      <c r="C9" s="65">
        <f>VLOOKUP($A9,'Return Data'!$B$7:$R$2292,4,0)</f>
        <v>16.54</v>
      </c>
      <c r="D9" s="65">
        <f>VLOOKUP($A9,'Return Data'!$B$7:$R$2292,8,0)</f>
        <v>-4.2270000000000003</v>
      </c>
      <c r="E9" s="66">
        <f t="shared" ref="E9:E16" si="4">RANK(D9,D$8:D$16,0)</f>
        <v>2</v>
      </c>
      <c r="F9" s="65">
        <f>VLOOKUP($A9,'Return Data'!$B$7:$R$2292,9,0)</f>
        <v>-1.3126</v>
      </c>
      <c r="G9" s="66">
        <f t="shared" ref="G9:G16" si="5">RANK(F9,F$8:F$16,0)</f>
        <v>4</v>
      </c>
      <c r="H9" s="65">
        <f>VLOOKUP($A9,'Return Data'!$B$7:$R$2292,10,0)</f>
        <v>2.2250000000000001</v>
      </c>
      <c r="I9" s="66">
        <f t="shared" ref="I9" si="6">RANK(H9,H$8:H$16,0)</f>
        <v>5</v>
      </c>
      <c r="J9" s="65">
        <f>VLOOKUP($A9,'Return Data'!$B$7:$R$2292,11,0)</f>
        <v>16.478899999999999</v>
      </c>
      <c r="K9" s="66">
        <f t="shared" ref="K9" si="7">RANK(J9,J$8:J$16,0)</f>
        <v>5</v>
      </c>
      <c r="L9" s="65">
        <f>VLOOKUP($A9,'Return Data'!$B$7:$R$2292,12,0)</f>
        <v>21.886500000000002</v>
      </c>
      <c r="M9" s="66">
        <f t="shared" ref="M9" si="8">RANK(L9,L$8:L$16,0)</f>
        <v>4</v>
      </c>
      <c r="N9" s="65">
        <f>VLOOKUP($A9,'Return Data'!$B$7:$R$2292,13,0)</f>
        <v>31.687899999999999</v>
      </c>
      <c r="O9" s="66">
        <f t="shared" ref="O9" si="9">RANK(N9,N$8:N$16,0)</f>
        <v>3</v>
      </c>
      <c r="P9" s="65">
        <f>VLOOKUP($A9,'Return Data'!$B$7:$R$2292,16,0)</f>
        <v>32.253900000000002</v>
      </c>
      <c r="Q9" s="67">
        <f t="shared" ref="Q9" si="10">RANK(P9,P$8:P$16,0)</f>
        <v>4</v>
      </c>
    </row>
    <row r="10" spans="1:17" x14ac:dyDescent="0.3">
      <c r="A10" s="63" t="s">
        <v>1954</v>
      </c>
      <c r="B10" s="64">
        <f>VLOOKUP($A10,'Return Data'!$B$7:$R$2292,3,0)</f>
        <v>44530</v>
      </c>
      <c r="C10" s="65">
        <f>VLOOKUP($A10,'Return Data'!$B$7:$R$2292,4,0)</f>
        <v>13.8</v>
      </c>
      <c r="D10" s="65">
        <f>VLOOKUP($A10,'Return Data'!$B$7:$R$2292,8,0)</f>
        <v>-2.0581999999999998</v>
      </c>
      <c r="E10" s="66">
        <f t="shared" si="4"/>
        <v>1</v>
      </c>
      <c r="F10" s="65">
        <f>VLOOKUP($A10,'Return Data'!$B$7:$R$2292,9,0)</f>
        <v>0.14510000000000001</v>
      </c>
      <c r="G10" s="66">
        <f t="shared" si="5"/>
        <v>2</v>
      </c>
      <c r="H10" s="65">
        <f>VLOOKUP($A10,'Return Data'!$B$7:$R$2292,10,0)</f>
        <v>1.2472000000000001</v>
      </c>
      <c r="I10" s="66">
        <f t="shared" ref="I10:I16" si="11">RANK(H10,H$8:H$16,0)</f>
        <v>6</v>
      </c>
      <c r="J10" s="65">
        <f>VLOOKUP($A10,'Return Data'!$B$7:$R$2292,11,0)</f>
        <v>11.5602</v>
      </c>
      <c r="K10" s="66">
        <f t="shared" ref="K10:K16" si="12">RANK(J10,J$8:J$16,0)</f>
        <v>7</v>
      </c>
      <c r="L10" s="65">
        <f>VLOOKUP($A10,'Return Data'!$B$7:$R$2292,12,0)</f>
        <v>20.9465</v>
      </c>
      <c r="M10" s="66">
        <f t="shared" ref="M10:M16" si="13">RANK(L10,L$8:L$16,0)</f>
        <v>5</v>
      </c>
      <c r="N10" s="65">
        <f>VLOOKUP($A10,'Return Data'!$B$7:$R$2292,13,0)</f>
        <v>28.731300000000001</v>
      </c>
      <c r="O10" s="66">
        <f t="shared" ref="O10:O16" si="14">RANK(N10,N$8:N$16,0)</f>
        <v>4</v>
      </c>
      <c r="P10" s="65">
        <f>VLOOKUP($A10,'Return Data'!$B$7:$R$2292,16,0)</f>
        <v>32.5672</v>
      </c>
      <c r="Q10" s="67">
        <f t="shared" ref="Q10:Q16" si="15">RANK(P10,P$8:P$16,0)</f>
        <v>3</v>
      </c>
    </row>
    <row r="11" spans="1:17" x14ac:dyDescent="0.3">
      <c r="A11" s="63" t="s">
        <v>1957</v>
      </c>
      <c r="B11" s="64">
        <f>VLOOKUP($A11,'Return Data'!$B$7:$R$2292,3,0)</f>
        <v>44530</v>
      </c>
      <c r="C11" s="65">
        <f>VLOOKUP($A11,'Return Data'!$B$7:$R$2292,4,0)</f>
        <v>12.96</v>
      </c>
      <c r="D11" s="65">
        <f>VLOOKUP($A11,'Return Data'!$B$7:$R$2292,8,0)</f>
        <v>-4.7058999999999997</v>
      </c>
      <c r="E11" s="66">
        <f t="shared" si="4"/>
        <v>4</v>
      </c>
      <c r="F11" s="65">
        <f>VLOOKUP($A11,'Return Data'!$B$7:$R$2292,9,0)</f>
        <v>-1.2947</v>
      </c>
      <c r="G11" s="66">
        <f t="shared" ref="G11" si="16">RANK(F11,F$8:F$16,0)</f>
        <v>3</v>
      </c>
      <c r="H11" s="65">
        <f>VLOOKUP($A11,'Return Data'!$B$7:$R$2292,10,0)</f>
        <v>5.9688999999999997</v>
      </c>
      <c r="I11" s="66">
        <f t="shared" si="11"/>
        <v>1</v>
      </c>
      <c r="J11" s="65">
        <f>VLOOKUP($A11,'Return Data'!$B$7:$R$2292,11,0)</f>
        <v>22.148900000000001</v>
      </c>
      <c r="K11" s="66">
        <f t="shared" si="12"/>
        <v>2</v>
      </c>
      <c r="L11" s="65"/>
      <c r="M11" s="66"/>
      <c r="N11" s="65"/>
      <c r="O11" s="66"/>
      <c r="P11" s="65">
        <f>VLOOKUP($A11,'Return Data'!$B$7:$R$2292,16,0)</f>
        <v>29.6</v>
      </c>
      <c r="Q11" s="67">
        <f t="shared" si="15"/>
        <v>5</v>
      </c>
    </row>
    <row r="12" spans="1:17" x14ac:dyDescent="0.3">
      <c r="A12" s="63" t="s">
        <v>1959</v>
      </c>
      <c r="B12" s="64">
        <f>VLOOKUP($A12,'Return Data'!$B$7:$R$2292,3,0)</f>
        <v>44530</v>
      </c>
      <c r="C12" s="65">
        <f>VLOOKUP($A12,'Return Data'!$B$7:$R$2292,4,0)</f>
        <v>11.984999999999999</v>
      </c>
      <c r="D12" s="65">
        <f>VLOOKUP($A12,'Return Data'!$B$7:$R$2292,8,0)</f>
        <v>-4.6463999999999999</v>
      </c>
      <c r="E12" s="66">
        <f t="shared" si="4"/>
        <v>3</v>
      </c>
      <c r="F12" s="65">
        <f>VLOOKUP($A12,'Return Data'!$B$7:$R$2292,9,0)</f>
        <v>-2.4738000000000002</v>
      </c>
      <c r="G12" s="66">
        <f t="shared" si="5"/>
        <v>8</v>
      </c>
      <c r="H12" s="65">
        <f>VLOOKUP($A12,'Return Data'!$B$7:$R$2292,10,0)</f>
        <v>-1.3173999999999999</v>
      </c>
      <c r="I12" s="66">
        <f t="shared" si="11"/>
        <v>9</v>
      </c>
      <c r="J12" s="65">
        <f>VLOOKUP($A12,'Return Data'!$B$7:$R$2292,11,0)</f>
        <v>8.5007999999999999</v>
      </c>
      <c r="K12" s="66">
        <f t="shared" si="12"/>
        <v>9</v>
      </c>
      <c r="L12" s="65">
        <f>VLOOKUP($A12,'Return Data'!$B$7:$R$2292,12,0)</f>
        <v>16.642299999999999</v>
      </c>
      <c r="M12" s="66">
        <f t="shared" si="13"/>
        <v>8</v>
      </c>
      <c r="N12" s="65"/>
      <c r="O12" s="66"/>
      <c r="P12" s="65">
        <f>VLOOKUP($A12,'Return Data'!$B$7:$R$2292,16,0)</f>
        <v>19.850000000000001</v>
      </c>
      <c r="Q12" s="67">
        <f t="shared" si="15"/>
        <v>8</v>
      </c>
    </row>
    <row r="13" spans="1:17" x14ac:dyDescent="0.3">
      <c r="A13" s="63" t="s">
        <v>1960</v>
      </c>
      <c r="B13" s="64">
        <f>VLOOKUP($A13,'Return Data'!$B$7:$R$2292,3,0)</f>
        <v>44530</v>
      </c>
      <c r="C13" s="65">
        <f>VLOOKUP($A13,'Return Data'!$B$7:$R$2292,4,0)</f>
        <v>29.129000000000001</v>
      </c>
      <c r="D13" s="65">
        <f>VLOOKUP($A13,'Return Data'!$B$7:$R$2292,8,0)</f>
        <v>-5.2099000000000002</v>
      </c>
      <c r="E13" s="66">
        <f t="shared" si="4"/>
        <v>6</v>
      </c>
      <c r="F13" s="65">
        <f>VLOOKUP($A13,'Return Data'!$B$7:$R$2292,9,0)</f>
        <v>-2.2025000000000001</v>
      </c>
      <c r="G13" s="66">
        <f t="shared" si="5"/>
        <v>7</v>
      </c>
      <c r="H13" s="65">
        <f>VLOOKUP($A13,'Return Data'!$B$7:$R$2292,10,0)</f>
        <v>0.5766</v>
      </c>
      <c r="I13" s="66">
        <f t="shared" si="11"/>
        <v>8</v>
      </c>
      <c r="J13" s="65">
        <f>VLOOKUP($A13,'Return Data'!$B$7:$R$2292,11,0)</f>
        <v>10.9</v>
      </c>
      <c r="K13" s="66">
        <f t="shared" si="12"/>
        <v>8</v>
      </c>
      <c r="L13" s="65">
        <f>VLOOKUP($A13,'Return Data'!$B$7:$R$2292,12,0)</f>
        <v>18.879300000000001</v>
      </c>
      <c r="M13" s="66">
        <f t="shared" si="13"/>
        <v>6</v>
      </c>
      <c r="N13" s="65"/>
      <c r="O13" s="66"/>
      <c r="P13" s="65">
        <f>VLOOKUP($A13,'Return Data'!$B$7:$R$2292,16,0)</f>
        <v>29.4892</v>
      </c>
      <c r="Q13" s="67">
        <f t="shared" si="15"/>
        <v>6</v>
      </c>
    </row>
    <row r="14" spans="1:17" x14ac:dyDescent="0.3">
      <c r="A14" s="63" t="s">
        <v>1962</v>
      </c>
      <c r="B14" s="64">
        <f>VLOOKUP($A14,'Return Data'!$B$7:$R$2292,3,0)</f>
        <v>44530</v>
      </c>
      <c r="C14" s="65">
        <f>VLOOKUP($A14,'Return Data'!$B$7:$R$2292,4,0)</f>
        <v>18.0566</v>
      </c>
      <c r="D14" s="65">
        <f>VLOOKUP($A14,'Return Data'!$B$7:$R$2292,8,0)</f>
        <v>-5.2713999999999999</v>
      </c>
      <c r="E14" s="66">
        <f t="shared" si="4"/>
        <v>7</v>
      </c>
      <c r="F14" s="65">
        <f>VLOOKUP($A14,'Return Data'!$B$7:$R$2292,9,0)</f>
        <v>0.44169999999999998</v>
      </c>
      <c r="G14" s="66">
        <f t="shared" si="5"/>
        <v>1</v>
      </c>
      <c r="H14" s="65">
        <f>VLOOKUP($A14,'Return Data'!$B$7:$R$2292,10,0)</f>
        <v>4.8571</v>
      </c>
      <c r="I14" s="66">
        <f t="shared" si="11"/>
        <v>3</v>
      </c>
      <c r="J14" s="65">
        <f>VLOOKUP($A14,'Return Data'!$B$7:$R$2292,11,0)</f>
        <v>21.026800000000001</v>
      </c>
      <c r="K14" s="66">
        <f t="shared" si="12"/>
        <v>3</v>
      </c>
      <c r="L14" s="65">
        <f>VLOOKUP($A14,'Return Data'!$B$7:$R$2292,12,0)</f>
        <v>42.052700000000002</v>
      </c>
      <c r="M14" s="66">
        <f t="shared" si="13"/>
        <v>1</v>
      </c>
      <c r="N14" s="65"/>
      <c r="O14" s="66"/>
      <c r="P14" s="65">
        <f>VLOOKUP($A14,'Return Data'!$B$7:$R$2292,16,0)</f>
        <v>73.854100000000003</v>
      </c>
      <c r="Q14" s="67">
        <f t="shared" si="15"/>
        <v>1</v>
      </c>
    </row>
    <row r="15" spans="1:17" x14ac:dyDescent="0.3">
      <c r="A15" s="63" t="s">
        <v>51</v>
      </c>
      <c r="B15" s="64">
        <f>VLOOKUP($A15,'Return Data'!$B$7:$R$2292,3,0)</f>
        <v>44530</v>
      </c>
      <c r="C15" s="65">
        <f>VLOOKUP($A15,'Return Data'!$B$7:$R$2292,4,0)</f>
        <v>16.75</v>
      </c>
      <c r="D15" s="65">
        <f>VLOOKUP($A15,'Return Data'!$B$7:$R$2292,8,0)</f>
        <v>-4.8295000000000003</v>
      </c>
      <c r="E15" s="66">
        <f t="shared" si="4"/>
        <v>5</v>
      </c>
      <c r="F15" s="65">
        <f>VLOOKUP($A15,'Return Data'!$B$7:$R$2292,9,0)</f>
        <v>-1.4126000000000001</v>
      </c>
      <c r="G15" s="66">
        <f t="shared" si="5"/>
        <v>5</v>
      </c>
      <c r="H15" s="65">
        <f>VLOOKUP($A15,'Return Data'!$B$7:$R$2292,10,0)</f>
        <v>0.72160000000000002</v>
      </c>
      <c r="I15" s="66">
        <f t="shared" si="11"/>
        <v>7</v>
      </c>
      <c r="J15" s="65">
        <f>VLOOKUP($A15,'Return Data'!$B$7:$R$2292,11,0)</f>
        <v>12.190200000000001</v>
      </c>
      <c r="K15" s="66">
        <f t="shared" si="12"/>
        <v>6</v>
      </c>
      <c r="L15" s="65">
        <f>VLOOKUP($A15,'Return Data'!$B$7:$R$2292,12,0)</f>
        <v>18.878599999999999</v>
      </c>
      <c r="M15" s="66">
        <f t="shared" si="13"/>
        <v>7</v>
      </c>
      <c r="N15" s="65">
        <f>VLOOKUP($A15,'Return Data'!$B$7:$R$2292,13,0)</f>
        <v>34.322400000000002</v>
      </c>
      <c r="O15" s="66">
        <f t="shared" si="14"/>
        <v>2</v>
      </c>
      <c r="P15" s="65">
        <f>VLOOKUP($A15,'Return Data'!$B$7:$R$2292,16,0)</f>
        <v>24.098800000000001</v>
      </c>
      <c r="Q15" s="67">
        <f t="shared" si="15"/>
        <v>7</v>
      </c>
    </row>
    <row r="16" spans="1:17" x14ac:dyDescent="0.3">
      <c r="A16" s="63" t="s">
        <v>52</v>
      </c>
      <c r="B16" s="64">
        <f>VLOOKUP($A16,'Return Data'!$B$7:$R$2292,3,0)</f>
        <v>44530</v>
      </c>
      <c r="C16" s="65">
        <f>VLOOKUP($A16,'Return Data'!$B$7:$R$2292,4,0)</f>
        <v>728.89273360069706</v>
      </c>
      <c r="D16" s="65">
        <f>VLOOKUP($A16,'Return Data'!$B$7:$R$2292,8,0)</f>
        <v>-5.3090999999999999</v>
      </c>
      <c r="E16" s="66">
        <f t="shared" si="4"/>
        <v>8</v>
      </c>
      <c r="F16" s="65">
        <f>VLOOKUP($A16,'Return Data'!$B$7:$R$2292,9,0)</f>
        <v>-1.9298999999999999</v>
      </c>
      <c r="G16" s="66">
        <f t="shared" si="5"/>
        <v>6</v>
      </c>
      <c r="H16" s="65">
        <f>VLOOKUP($A16,'Return Data'!$B$7:$R$2292,10,0)</f>
        <v>3.7610000000000001</v>
      </c>
      <c r="I16" s="66">
        <f t="shared" si="11"/>
        <v>4</v>
      </c>
      <c r="J16" s="65">
        <f>VLOOKUP($A16,'Return Data'!$B$7:$R$2292,11,0)</f>
        <v>16.622800000000002</v>
      </c>
      <c r="K16" s="66">
        <f t="shared" si="12"/>
        <v>4</v>
      </c>
      <c r="L16" s="65">
        <f>VLOOKUP($A16,'Return Data'!$B$7:$R$2292,12,0)</f>
        <v>22.8963</v>
      </c>
      <c r="M16" s="66">
        <f t="shared" si="13"/>
        <v>3</v>
      </c>
      <c r="N16" s="65">
        <f>VLOOKUP($A16,'Return Data'!$B$7:$R$2292,13,0)</f>
        <v>38.085099999999997</v>
      </c>
      <c r="O16" s="66">
        <f t="shared" si="14"/>
        <v>1</v>
      </c>
      <c r="P16" s="65">
        <f>VLOOKUP($A16,'Return Data'!$B$7:$R$2292,16,0)</f>
        <v>14.8719</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-4.7313444444444448</v>
      </c>
      <c r="E18" s="74"/>
      <c r="F18" s="75">
        <f>AVERAGE(F8:F16)</f>
        <v>-1.3997555555555556</v>
      </c>
      <c r="G18" s="74"/>
      <c r="H18" s="75">
        <f>AVERAGE(H8:H16)</f>
        <v>2.6481888888888885</v>
      </c>
      <c r="I18" s="74"/>
      <c r="J18" s="75">
        <f>AVERAGE(J8:J16)</f>
        <v>15.771888888888892</v>
      </c>
      <c r="K18" s="74"/>
      <c r="L18" s="75">
        <f>AVERAGE(L8:L16)</f>
        <v>23.856275000000004</v>
      </c>
      <c r="M18" s="74"/>
      <c r="N18" s="75">
        <f>AVERAGE(N8:N16)</f>
        <v>33.206675000000004</v>
      </c>
      <c r="O18" s="74"/>
      <c r="P18" s="75">
        <f>AVERAGE(P8:P16)</f>
        <v>32.20945555555555</v>
      </c>
      <c r="Q18" s="76"/>
    </row>
    <row r="19" spans="1:17" x14ac:dyDescent="0.3">
      <c r="A19" s="73" t="s">
        <v>28</v>
      </c>
      <c r="B19" s="74"/>
      <c r="C19" s="74"/>
      <c r="D19" s="75">
        <f>MIN(D8:D16)</f>
        <v>-6.3247</v>
      </c>
      <c r="E19" s="74"/>
      <c r="F19" s="75">
        <f>MIN(F8:F16)</f>
        <v>-2.5585</v>
      </c>
      <c r="G19" s="74"/>
      <c r="H19" s="75">
        <f>MIN(H8:H16)</f>
        <v>-1.3173999999999999</v>
      </c>
      <c r="I19" s="74"/>
      <c r="J19" s="75">
        <f>MIN(J8:J16)</f>
        <v>8.5007999999999999</v>
      </c>
      <c r="K19" s="74"/>
      <c r="L19" s="75">
        <f>MIN(L8:L16)</f>
        <v>16.642299999999999</v>
      </c>
      <c r="M19" s="74"/>
      <c r="N19" s="75">
        <f>MIN(N8:N16)</f>
        <v>28.731300000000001</v>
      </c>
      <c r="O19" s="74"/>
      <c r="P19" s="75">
        <f>MIN(P8:P16)</f>
        <v>14.8719</v>
      </c>
      <c r="Q19" s="76"/>
    </row>
    <row r="20" spans="1:17" ht="15" thickBot="1" x14ac:dyDescent="0.35">
      <c r="A20" s="77" t="s">
        <v>29</v>
      </c>
      <c r="B20" s="78"/>
      <c r="C20" s="78"/>
      <c r="D20" s="79">
        <f>MAX(D8:D16)</f>
        <v>-2.0581999999999998</v>
      </c>
      <c r="E20" s="78"/>
      <c r="F20" s="79">
        <f>MAX(F8:F16)</f>
        <v>0.44169999999999998</v>
      </c>
      <c r="G20" s="78"/>
      <c r="H20" s="79">
        <f>MAX(H8:H16)</f>
        <v>5.9688999999999997</v>
      </c>
      <c r="I20" s="78"/>
      <c r="J20" s="79">
        <f>MAX(J8:J16)</f>
        <v>22.5184</v>
      </c>
      <c r="K20" s="78"/>
      <c r="L20" s="79">
        <f>MAX(L8:L16)</f>
        <v>42.052700000000002</v>
      </c>
      <c r="M20" s="78"/>
      <c r="N20" s="79">
        <f>MAX(N8:N16)</f>
        <v>38.085099999999997</v>
      </c>
      <c r="O20" s="78"/>
      <c r="P20" s="79">
        <f>MAX(P8:P16)</f>
        <v>73.854100000000003</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1380</v>
      </c>
      <c r="B8" s="64">
        <f>VLOOKUP($A8,'Return Data'!$B$7:$R$2292,3,0)</f>
        <v>44530</v>
      </c>
      <c r="C8" s="65">
        <f>VLOOKUP($A8,'Return Data'!$B$7:$R$2292,4,0)</f>
        <v>39.951700000000002</v>
      </c>
      <c r="D8" s="65">
        <f>VLOOKUP($A8,'Return Data'!$B$7:$R$2292,9,0)</f>
        <v>4.9001999999999999</v>
      </c>
      <c r="E8" s="66">
        <f t="shared" ref="E8:E33" si="0">RANK(D8,D$8:D$33,0)</f>
        <v>15</v>
      </c>
      <c r="F8" s="65">
        <f>VLOOKUP($A8,'Return Data'!$B$7:$R$2292,10,0)</f>
        <v>3.6854</v>
      </c>
      <c r="G8" s="66">
        <f t="shared" ref="G8:G33" si="1">RANK(F8,F$8:F$33,0)</f>
        <v>12</v>
      </c>
      <c r="H8" s="65">
        <f>VLOOKUP($A8,'Return Data'!$B$7:$R$2292,11,0)</f>
        <v>5.0198999999999998</v>
      </c>
      <c r="I8" s="66">
        <f t="shared" ref="I8" si="2">RANK(H8,H$8:H$33,0)</f>
        <v>9</v>
      </c>
      <c r="J8" s="65">
        <f>VLOOKUP($A8,'Return Data'!$B$7:$R$2292,12,0)</f>
        <v>6.1901000000000002</v>
      </c>
      <c r="K8" s="66">
        <f t="shared" ref="K8" si="3">RANK(J8,J$8:J$33,0)</f>
        <v>7</v>
      </c>
      <c r="L8" s="65">
        <f>VLOOKUP($A8,'Return Data'!$B$7:$R$2292,13,0)</f>
        <v>4.7866</v>
      </c>
      <c r="M8" s="66">
        <f t="shared" ref="M8" si="4">RANK(L8,L$8:L$33,0)</f>
        <v>7</v>
      </c>
      <c r="N8" s="65">
        <f>VLOOKUP($A8,'Return Data'!$B$7:$R$2292,17,0)</f>
        <v>7.8891</v>
      </c>
      <c r="O8" s="66">
        <f t="shared" ref="O8" si="5">RANK(N8,N$8:N$33,0)</f>
        <v>5</v>
      </c>
      <c r="P8" s="65">
        <f>VLOOKUP($A8,'Return Data'!$B$7:$R$2292,14,0)</f>
        <v>8.7886000000000006</v>
      </c>
      <c r="Q8" s="66">
        <f t="shared" ref="Q8" si="6">RANK(P8,P$8:P$33,0)</f>
        <v>3</v>
      </c>
      <c r="R8" s="65">
        <f>VLOOKUP($A8,'Return Data'!$B$7:$R$2292,16,0)</f>
        <v>9.2142999999999997</v>
      </c>
      <c r="S8" s="67">
        <f t="shared" ref="S8" si="7">RANK(R8,R$8:R$33,0)</f>
        <v>1</v>
      </c>
    </row>
    <row r="9" spans="1:19" x14ac:dyDescent="0.3">
      <c r="A9" s="82" t="s">
        <v>1381</v>
      </c>
      <c r="B9" s="64">
        <f>VLOOKUP($A9,'Return Data'!$B$7:$R$2292,3,0)</f>
        <v>44530</v>
      </c>
      <c r="C9" s="65">
        <f>VLOOKUP($A9,'Return Data'!$B$7:$R$2292,4,0)</f>
        <v>26.314900000000002</v>
      </c>
      <c r="D9" s="65">
        <f>VLOOKUP($A9,'Return Data'!$B$7:$R$2292,9,0)</f>
        <v>4.9715999999999996</v>
      </c>
      <c r="E9" s="66">
        <f t="shared" si="0"/>
        <v>13</v>
      </c>
      <c r="F9" s="65">
        <f>VLOOKUP($A9,'Return Data'!$B$7:$R$2292,10,0)</f>
        <v>3.7054</v>
      </c>
      <c r="G9" s="66">
        <f t="shared" si="1"/>
        <v>10</v>
      </c>
      <c r="H9" s="65">
        <f>VLOOKUP($A9,'Return Data'!$B$7:$R$2292,11,0)</f>
        <v>4.6444000000000001</v>
      </c>
      <c r="I9" s="66">
        <f t="shared" ref="I9:I33" si="8">RANK(H9,H$8:H$33,0)</f>
        <v>10</v>
      </c>
      <c r="J9" s="65">
        <f>VLOOKUP($A9,'Return Data'!$B$7:$R$2292,12,0)</f>
        <v>5.4550999999999998</v>
      </c>
      <c r="K9" s="66">
        <f t="shared" ref="K9:K33" si="9">RANK(J9,J$8:J$33,0)</f>
        <v>16</v>
      </c>
      <c r="L9" s="65">
        <f>VLOOKUP($A9,'Return Data'!$B$7:$R$2292,13,0)</f>
        <v>4.3795000000000002</v>
      </c>
      <c r="M9" s="66">
        <f t="shared" ref="M9:M33" si="10">RANK(L9,L$8:L$33,0)</f>
        <v>10</v>
      </c>
      <c r="N9" s="65">
        <f>VLOOKUP($A9,'Return Data'!$B$7:$R$2292,17,0)</f>
        <v>7.5151000000000003</v>
      </c>
      <c r="O9" s="66">
        <f t="shared" ref="O9:O33" si="11">RANK(N9,N$8:N$33,0)</f>
        <v>8</v>
      </c>
      <c r="P9" s="65">
        <f>VLOOKUP($A9,'Return Data'!$B$7:$R$2292,14,0)</f>
        <v>8.7248999999999999</v>
      </c>
      <c r="Q9" s="66">
        <f t="shared" ref="Q9:Q33" si="12">RANK(P9,P$8:P$33,0)</f>
        <v>6</v>
      </c>
      <c r="R9" s="65">
        <f>VLOOKUP($A9,'Return Data'!$B$7:$R$2292,16,0)</f>
        <v>8.6826000000000008</v>
      </c>
      <c r="S9" s="67">
        <f t="shared" ref="S9:S33" si="13">RANK(R9,R$8:R$33,0)</f>
        <v>3</v>
      </c>
    </row>
    <row r="10" spans="1:19" x14ac:dyDescent="0.3">
      <c r="A10" s="82" t="s">
        <v>1384</v>
      </c>
      <c r="B10" s="64">
        <f>VLOOKUP($A10,'Return Data'!$B$7:$R$2292,3,0)</f>
        <v>44530</v>
      </c>
      <c r="C10" s="65">
        <f>VLOOKUP($A10,'Return Data'!$B$7:$R$2292,4,0)</f>
        <v>24.924099999999999</v>
      </c>
      <c r="D10" s="65">
        <f>VLOOKUP($A10,'Return Data'!$B$7:$R$2292,9,0)</f>
        <v>4.7839999999999998</v>
      </c>
      <c r="E10" s="66">
        <f t="shared" si="0"/>
        <v>17</v>
      </c>
      <c r="F10" s="65">
        <f>VLOOKUP($A10,'Return Data'!$B$7:$R$2292,10,0)</f>
        <v>3.4990999999999999</v>
      </c>
      <c r="G10" s="66">
        <f t="shared" si="1"/>
        <v>13</v>
      </c>
      <c r="H10" s="65">
        <f>VLOOKUP($A10,'Return Data'!$B$7:$R$2292,11,0)</f>
        <v>4.2866</v>
      </c>
      <c r="I10" s="66">
        <f t="shared" si="8"/>
        <v>15</v>
      </c>
      <c r="J10" s="65">
        <f>VLOOKUP($A10,'Return Data'!$B$7:$R$2292,12,0)</f>
        <v>5.6760999999999999</v>
      </c>
      <c r="K10" s="66">
        <f t="shared" si="9"/>
        <v>12</v>
      </c>
      <c r="L10" s="65">
        <f>VLOOKUP($A10,'Return Data'!$B$7:$R$2292,13,0)</f>
        <v>4.5603999999999996</v>
      </c>
      <c r="M10" s="66">
        <f t="shared" si="10"/>
        <v>9</v>
      </c>
      <c r="N10" s="65">
        <f>VLOOKUP($A10,'Return Data'!$B$7:$R$2292,17,0)</f>
        <v>6.3981000000000003</v>
      </c>
      <c r="O10" s="66">
        <f t="shared" si="11"/>
        <v>20</v>
      </c>
      <c r="P10" s="65">
        <f>VLOOKUP($A10,'Return Data'!$B$7:$R$2292,14,0)</f>
        <v>7.6725000000000003</v>
      </c>
      <c r="Q10" s="66">
        <f t="shared" si="12"/>
        <v>17</v>
      </c>
      <c r="R10" s="65">
        <f>VLOOKUP($A10,'Return Data'!$B$7:$R$2292,16,0)</f>
        <v>8.5534999999999997</v>
      </c>
      <c r="S10" s="67">
        <f t="shared" si="13"/>
        <v>7</v>
      </c>
    </row>
    <row r="11" spans="1:19" x14ac:dyDescent="0.3">
      <c r="A11" s="82" t="s">
        <v>1386</v>
      </c>
      <c r="B11" s="64">
        <f>VLOOKUP($A11,'Return Data'!$B$7:$R$2292,3,0)</f>
        <v>44530</v>
      </c>
      <c r="C11" s="65">
        <f>VLOOKUP($A11,'Return Data'!$B$7:$R$2292,4,0)</f>
        <v>26.7027</v>
      </c>
      <c r="D11" s="65">
        <f>VLOOKUP($A11,'Return Data'!$B$7:$R$2292,9,0)</f>
        <v>5.1706000000000003</v>
      </c>
      <c r="E11" s="66">
        <f t="shared" si="0"/>
        <v>12</v>
      </c>
      <c r="F11" s="65">
        <f>VLOOKUP($A11,'Return Data'!$B$7:$R$2292,10,0)</f>
        <v>3.3714</v>
      </c>
      <c r="G11" s="66">
        <f t="shared" si="1"/>
        <v>15</v>
      </c>
      <c r="H11" s="65">
        <f>VLOOKUP($A11,'Return Data'!$B$7:$R$2292,11,0)</f>
        <v>4.3723999999999998</v>
      </c>
      <c r="I11" s="66">
        <f t="shared" si="8"/>
        <v>14</v>
      </c>
      <c r="J11" s="65">
        <f>VLOOKUP($A11,'Return Data'!$B$7:$R$2292,12,0)</f>
        <v>5.8506</v>
      </c>
      <c r="K11" s="66">
        <f t="shared" si="9"/>
        <v>10</v>
      </c>
      <c r="L11" s="65">
        <f>VLOOKUP($A11,'Return Data'!$B$7:$R$2292,13,0)</f>
        <v>4.1814999999999998</v>
      </c>
      <c r="M11" s="66">
        <f t="shared" si="10"/>
        <v>12</v>
      </c>
      <c r="N11" s="65">
        <f>VLOOKUP($A11,'Return Data'!$B$7:$R$2292,17,0)</f>
        <v>7.4691000000000001</v>
      </c>
      <c r="O11" s="66">
        <f t="shared" si="11"/>
        <v>9</v>
      </c>
      <c r="P11" s="65">
        <f>VLOOKUP($A11,'Return Data'!$B$7:$R$2292,14,0)</f>
        <v>7.8913000000000002</v>
      </c>
      <c r="Q11" s="66">
        <f t="shared" si="12"/>
        <v>15</v>
      </c>
      <c r="R11" s="65">
        <f>VLOOKUP($A11,'Return Data'!$B$7:$R$2292,16,0)</f>
        <v>8.2690000000000001</v>
      </c>
      <c r="S11" s="67">
        <f t="shared" si="13"/>
        <v>13</v>
      </c>
    </row>
    <row r="12" spans="1:19" x14ac:dyDescent="0.3">
      <c r="A12" s="82" t="s">
        <v>1387</v>
      </c>
      <c r="B12" s="64">
        <f>VLOOKUP($A12,'Return Data'!$B$7:$R$2292,3,0)</f>
        <v>44530</v>
      </c>
      <c r="C12" s="65">
        <f>VLOOKUP($A12,'Return Data'!$B$7:$R$2292,4,0)</f>
        <v>18.6906</v>
      </c>
      <c r="D12" s="65">
        <f>VLOOKUP($A12,'Return Data'!$B$7:$R$2292,9,0)</f>
        <v>4.0972999999999997</v>
      </c>
      <c r="E12" s="66">
        <f t="shared" si="0"/>
        <v>22</v>
      </c>
      <c r="F12" s="65">
        <f>VLOOKUP($A12,'Return Data'!$B$7:$R$2292,10,0)</f>
        <v>2.2069999999999999</v>
      </c>
      <c r="G12" s="66">
        <f t="shared" si="1"/>
        <v>26</v>
      </c>
      <c r="H12" s="65">
        <f>VLOOKUP($A12,'Return Data'!$B$7:$R$2292,11,0)</f>
        <v>2.9293</v>
      </c>
      <c r="I12" s="66">
        <f t="shared" si="8"/>
        <v>26</v>
      </c>
      <c r="J12" s="65">
        <f>VLOOKUP($A12,'Return Data'!$B$7:$R$2292,12,0)</f>
        <v>4.2191999999999998</v>
      </c>
      <c r="K12" s="66">
        <f t="shared" si="9"/>
        <v>26</v>
      </c>
      <c r="L12" s="65">
        <f>VLOOKUP($A12,'Return Data'!$B$7:$R$2292,13,0)</f>
        <v>3.6842000000000001</v>
      </c>
      <c r="M12" s="66">
        <f t="shared" si="10"/>
        <v>19</v>
      </c>
      <c r="N12" s="65">
        <f>VLOOKUP($A12,'Return Data'!$B$7:$R$2292,17,0)</f>
        <v>1.5535000000000001</v>
      </c>
      <c r="O12" s="66">
        <f t="shared" si="11"/>
        <v>26</v>
      </c>
      <c r="P12" s="65">
        <f>VLOOKUP($A12,'Return Data'!$B$7:$R$2292,14,0)</f>
        <v>-3.3317000000000001</v>
      </c>
      <c r="Q12" s="66">
        <f t="shared" si="12"/>
        <v>25</v>
      </c>
      <c r="R12" s="65">
        <f>VLOOKUP($A12,'Return Data'!$B$7:$R$2292,16,0)</f>
        <v>4.5777999999999999</v>
      </c>
      <c r="S12" s="67">
        <f t="shared" si="13"/>
        <v>26</v>
      </c>
    </row>
    <row r="13" spans="1:19" x14ac:dyDescent="0.3">
      <c r="A13" s="82" t="s">
        <v>1389</v>
      </c>
      <c r="B13" s="64">
        <f>VLOOKUP($A13,'Return Data'!$B$7:$R$2292,3,0)</f>
        <v>44530</v>
      </c>
      <c r="C13" s="65">
        <f>VLOOKUP($A13,'Return Data'!$B$7:$R$2292,4,0)</f>
        <v>22.186</v>
      </c>
      <c r="D13" s="65">
        <f>VLOOKUP($A13,'Return Data'!$B$7:$R$2292,9,0)</f>
        <v>4.6666999999999996</v>
      </c>
      <c r="E13" s="66">
        <f t="shared" si="0"/>
        <v>20</v>
      </c>
      <c r="F13" s="65">
        <f>VLOOKUP($A13,'Return Data'!$B$7:$R$2292,10,0)</f>
        <v>2.5430000000000001</v>
      </c>
      <c r="G13" s="66">
        <f t="shared" si="1"/>
        <v>24</v>
      </c>
      <c r="H13" s="65">
        <f>VLOOKUP($A13,'Return Data'!$B$7:$R$2292,11,0)</f>
        <v>3.6259000000000001</v>
      </c>
      <c r="I13" s="66">
        <f t="shared" si="8"/>
        <v>25</v>
      </c>
      <c r="J13" s="65">
        <f>VLOOKUP($A13,'Return Data'!$B$7:$R$2292,12,0)</f>
        <v>4.6733000000000002</v>
      </c>
      <c r="K13" s="66">
        <f t="shared" si="9"/>
        <v>25</v>
      </c>
      <c r="L13" s="65">
        <f>VLOOKUP($A13,'Return Data'!$B$7:$R$2292,13,0)</f>
        <v>3.5531999999999999</v>
      </c>
      <c r="M13" s="66">
        <f t="shared" si="10"/>
        <v>24</v>
      </c>
      <c r="N13" s="65">
        <f>VLOOKUP($A13,'Return Data'!$B$7:$R$2292,17,0)</f>
        <v>6.5113000000000003</v>
      </c>
      <c r="O13" s="66">
        <f t="shared" si="11"/>
        <v>19</v>
      </c>
      <c r="P13" s="65">
        <f>VLOOKUP($A13,'Return Data'!$B$7:$R$2292,14,0)</f>
        <v>7.6835000000000004</v>
      </c>
      <c r="Q13" s="66">
        <f t="shared" si="12"/>
        <v>16</v>
      </c>
      <c r="R13" s="65">
        <f>VLOOKUP($A13,'Return Data'!$B$7:$R$2292,16,0)</f>
        <v>7.6553000000000004</v>
      </c>
      <c r="S13" s="67">
        <f t="shared" si="13"/>
        <v>21</v>
      </c>
    </row>
    <row r="14" spans="1:19" x14ac:dyDescent="0.3">
      <c r="A14" s="82" t="s">
        <v>1391</v>
      </c>
      <c r="B14" s="64">
        <f>VLOOKUP($A14,'Return Data'!$B$7:$R$2292,3,0)</f>
        <v>44530</v>
      </c>
      <c r="C14" s="65">
        <f>VLOOKUP($A14,'Return Data'!$B$7:$R$2292,4,0)</f>
        <v>40.067</v>
      </c>
      <c r="D14" s="65">
        <f>VLOOKUP($A14,'Return Data'!$B$7:$R$2292,9,0)</f>
        <v>4.4870000000000001</v>
      </c>
      <c r="E14" s="66">
        <f t="shared" si="0"/>
        <v>21</v>
      </c>
      <c r="F14" s="65">
        <f>VLOOKUP($A14,'Return Data'!$B$7:$R$2292,10,0)</f>
        <v>2.3978000000000002</v>
      </c>
      <c r="G14" s="66">
        <f t="shared" si="1"/>
        <v>25</v>
      </c>
      <c r="H14" s="65">
        <f>VLOOKUP($A14,'Return Data'!$B$7:$R$2292,11,0)</f>
        <v>3.9068000000000001</v>
      </c>
      <c r="I14" s="66">
        <f t="shared" si="8"/>
        <v>23</v>
      </c>
      <c r="J14" s="65">
        <f>VLOOKUP($A14,'Return Data'!$B$7:$R$2292,12,0)</f>
        <v>5.1128999999999998</v>
      </c>
      <c r="K14" s="66">
        <f t="shared" si="9"/>
        <v>22</v>
      </c>
      <c r="L14" s="65">
        <f>VLOOKUP($A14,'Return Data'!$B$7:$R$2292,13,0)</f>
        <v>3.5733000000000001</v>
      </c>
      <c r="M14" s="66">
        <f t="shared" si="10"/>
        <v>23</v>
      </c>
      <c r="N14" s="65">
        <f>VLOOKUP($A14,'Return Data'!$B$7:$R$2292,17,0)</f>
        <v>6.6916000000000002</v>
      </c>
      <c r="O14" s="66">
        <f t="shared" si="11"/>
        <v>18</v>
      </c>
      <c r="P14" s="65">
        <f>VLOOKUP($A14,'Return Data'!$B$7:$R$2292,14,0)</f>
        <v>8.0545000000000009</v>
      </c>
      <c r="Q14" s="66">
        <f t="shared" si="12"/>
        <v>13</v>
      </c>
      <c r="R14" s="65">
        <f>VLOOKUP($A14,'Return Data'!$B$7:$R$2292,16,0)</f>
        <v>8.3706999999999994</v>
      </c>
      <c r="S14" s="67">
        <f t="shared" si="13"/>
        <v>9</v>
      </c>
    </row>
    <row r="15" spans="1:19" x14ac:dyDescent="0.3">
      <c r="A15" s="82" t="s">
        <v>1401</v>
      </c>
      <c r="B15" s="64">
        <f>VLOOKUP($A15,'Return Data'!$B$7:$R$2292,3,0)</f>
        <v>44530</v>
      </c>
      <c r="C15" s="65">
        <f>VLOOKUP($A15,'Return Data'!$B$7:$R$2292,4,0)</f>
        <v>4700.2453999999998</v>
      </c>
      <c r="D15" s="65">
        <f>VLOOKUP($A15,'Return Data'!$B$7:$R$2292,9,0)</f>
        <v>8.2172000000000001</v>
      </c>
      <c r="E15" s="66">
        <f t="shared" si="0"/>
        <v>1</v>
      </c>
      <c r="F15" s="65">
        <f>VLOOKUP($A15,'Return Data'!$B$7:$R$2292,10,0)</f>
        <v>39.153700000000001</v>
      </c>
      <c r="G15" s="66">
        <f t="shared" si="1"/>
        <v>2</v>
      </c>
      <c r="H15" s="65">
        <f>VLOOKUP($A15,'Return Data'!$B$7:$R$2292,11,0)</f>
        <v>15.3514</v>
      </c>
      <c r="I15" s="66">
        <f t="shared" si="8"/>
        <v>3</v>
      </c>
      <c r="J15" s="65">
        <f>VLOOKUP($A15,'Return Data'!$B$7:$R$2292,12,0)</f>
        <v>16.3049</v>
      </c>
      <c r="K15" s="66">
        <f t="shared" si="9"/>
        <v>3</v>
      </c>
      <c r="L15" s="65">
        <f>VLOOKUP($A15,'Return Data'!$B$7:$R$2292,13,0)</f>
        <v>17.159700000000001</v>
      </c>
      <c r="M15" s="66">
        <f t="shared" si="10"/>
        <v>1</v>
      </c>
      <c r="N15" s="65">
        <f>VLOOKUP($A15,'Return Data'!$B$7:$R$2292,17,0)</f>
        <v>4.2083000000000004</v>
      </c>
      <c r="O15" s="66">
        <f t="shared" si="11"/>
        <v>25</v>
      </c>
      <c r="P15" s="65">
        <f>VLOOKUP($A15,'Return Data'!$B$7:$R$2292,14,0)</f>
        <v>5.3411999999999997</v>
      </c>
      <c r="Q15" s="66">
        <f t="shared" si="12"/>
        <v>21</v>
      </c>
      <c r="R15" s="65">
        <f>VLOOKUP($A15,'Return Data'!$B$7:$R$2292,16,0)</f>
        <v>8.3254000000000001</v>
      </c>
      <c r="S15" s="67">
        <f t="shared" si="13"/>
        <v>10</v>
      </c>
    </row>
    <row r="16" spans="1:19" x14ac:dyDescent="0.3">
      <c r="A16" s="82" t="s">
        <v>1403</v>
      </c>
      <c r="B16" s="64">
        <f>VLOOKUP($A16,'Return Data'!$B$7:$R$2292,3,0)</f>
        <v>44530</v>
      </c>
      <c r="C16" s="65">
        <f>VLOOKUP($A16,'Return Data'!$B$7:$R$2292,4,0)</f>
        <v>25.942</v>
      </c>
      <c r="D16" s="65">
        <f>VLOOKUP($A16,'Return Data'!$B$7:$R$2292,9,0)</f>
        <v>5.8556999999999997</v>
      </c>
      <c r="E16" s="66">
        <f t="shared" si="0"/>
        <v>5</v>
      </c>
      <c r="F16" s="65">
        <f>VLOOKUP($A16,'Return Data'!$B$7:$R$2292,10,0)</f>
        <v>4.2460000000000004</v>
      </c>
      <c r="G16" s="66">
        <f t="shared" si="1"/>
        <v>6</v>
      </c>
      <c r="H16" s="65">
        <f>VLOOKUP($A16,'Return Data'!$B$7:$R$2292,11,0)</f>
        <v>5.0815000000000001</v>
      </c>
      <c r="I16" s="66">
        <f t="shared" si="8"/>
        <v>8</v>
      </c>
      <c r="J16" s="65">
        <f>VLOOKUP($A16,'Return Data'!$B$7:$R$2292,12,0)</f>
        <v>6.2630999999999997</v>
      </c>
      <c r="K16" s="66">
        <f t="shared" si="9"/>
        <v>6</v>
      </c>
      <c r="L16" s="65">
        <f>VLOOKUP($A16,'Return Data'!$B$7:$R$2292,13,0)</f>
        <v>4.7358000000000002</v>
      </c>
      <c r="M16" s="66">
        <f t="shared" si="10"/>
        <v>8</v>
      </c>
      <c r="N16" s="65">
        <f>VLOOKUP($A16,'Return Data'!$B$7:$R$2292,17,0)</f>
        <v>7.8745000000000003</v>
      </c>
      <c r="O16" s="66">
        <f t="shared" si="11"/>
        <v>6</v>
      </c>
      <c r="P16" s="65">
        <f>VLOOKUP($A16,'Return Data'!$B$7:$R$2292,14,0)</f>
        <v>8.7539999999999996</v>
      </c>
      <c r="Q16" s="66">
        <f t="shared" si="12"/>
        <v>4</v>
      </c>
      <c r="R16" s="65">
        <f>VLOOKUP($A16,'Return Data'!$B$7:$R$2292,16,0)</f>
        <v>8.5829000000000004</v>
      </c>
      <c r="S16" s="67">
        <f t="shared" si="13"/>
        <v>6</v>
      </c>
    </row>
    <row r="17" spans="1:19" x14ac:dyDescent="0.3">
      <c r="A17" s="82" t="s">
        <v>1405</v>
      </c>
      <c r="B17" s="64">
        <f>VLOOKUP($A17,'Return Data'!$B$7:$R$2292,3,0)</f>
        <v>44530</v>
      </c>
      <c r="C17" s="65">
        <f>VLOOKUP($A17,'Return Data'!$B$7:$R$2292,4,0)</f>
        <v>34.657699999999998</v>
      </c>
      <c r="D17" s="65">
        <f>VLOOKUP($A17,'Return Data'!$B$7:$R$2292,9,0)</f>
        <v>5.2934999999999999</v>
      </c>
      <c r="E17" s="66">
        <f t="shared" si="0"/>
        <v>9</v>
      </c>
      <c r="F17" s="65">
        <f>VLOOKUP($A17,'Return Data'!$B$7:$R$2292,10,0)</f>
        <v>2.9651000000000001</v>
      </c>
      <c r="G17" s="66">
        <f t="shared" si="1"/>
        <v>18</v>
      </c>
      <c r="H17" s="65">
        <f>VLOOKUP($A17,'Return Data'!$B$7:$R$2292,11,0)</f>
        <v>4.0976999999999997</v>
      </c>
      <c r="I17" s="66">
        <f t="shared" si="8"/>
        <v>18</v>
      </c>
      <c r="J17" s="65">
        <f>VLOOKUP($A17,'Return Data'!$B$7:$R$2292,12,0)</f>
        <v>5.7110000000000003</v>
      </c>
      <c r="K17" s="66">
        <f t="shared" si="9"/>
        <v>11</v>
      </c>
      <c r="L17" s="65">
        <f>VLOOKUP($A17,'Return Data'!$B$7:$R$2292,13,0)</f>
        <v>4.1078000000000001</v>
      </c>
      <c r="M17" s="66">
        <f t="shared" si="10"/>
        <v>13</v>
      </c>
      <c r="N17" s="65">
        <f>VLOOKUP($A17,'Return Data'!$B$7:$R$2292,17,0)</f>
        <v>5.2274000000000003</v>
      </c>
      <c r="O17" s="66">
        <f t="shared" si="11"/>
        <v>24</v>
      </c>
      <c r="P17" s="65">
        <f>VLOOKUP($A17,'Return Data'!$B$7:$R$2292,14,0)</f>
        <v>3.8248000000000002</v>
      </c>
      <c r="Q17" s="66">
        <f t="shared" si="12"/>
        <v>24</v>
      </c>
      <c r="R17" s="65">
        <f>VLOOKUP($A17,'Return Data'!$B$7:$R$2292,16,0)</f>
        <v>6.8162000000000003</v>
      </c>
      <c r="S17" s="67">
        <f t="shared" si="13"/>
        <v>25</v>
      </c>
    </row>
    <row r="18" spans="1:19" x14ac:dyDescent="0.3">
      <c r="A18" s="82" t="s">
        <v>1407</v>
      </c>
      <c r="B18" s="64">
        <f>VLOOKUP($A18,'Return Data'!$B$7:$R$2292,3,0)</f>
        <v>44530</v>
      </c>
      <c r="C18" s="65">
        <f>VLOOKUP($A18,'Return Data'!$B$7:$R$2292,4,0)</f>
        <v>50.558100000000003</v>
      </c>
      <c r="D18" s="65">
        <f>VLOOKUP($A18,'Return Data'!$B$7:$R$2292,9,0)</f>
        <v>4.7824999999999998</v>
      </c>
      <c r="E18" s="66">
        <f t="shared" si="0"/>
        <v>18</v>
      </c>
      <c r="F18" s="65">
        <f>VLOOKUP($A18,'Return Data'!$B$7:$R$2292,10,0)</f>
        <v>4.8998999999999997</v>
      </c>
      <c r="G18" s="66">
        <f t="shared" si="1"/>
        <v>5</v>
      </c>
      <c r="H18" s="65">
        <f>VLOOKUP($A18,'Return Data'!$B$7:$R$2292,11,0)</f>
        <v>5.2398999999999996</v>
      </c>
      <c r="I18" s="66">
        <f t="shared" si="8"/>
        <v>6</v>
      </c>
      <c r="J18" s="65">
        <f>VLOOKUP($A18,'Return Data'!$B$7:$R$2292,12,0)</f>
        <v>6.1344000000000003</v>
      </c>
      <c r="K18" s="66">
        <f t="shared" si="9"/>
        <v>8</v>
      </c>
      <c r="L18" s="65">
        <f>VLOOKUP($A18,'Return Data'!$B$7:$R$2292,13,0)</f>
        <v>5.0294999999999996</v>
      </c>
      <c r="M18" s="66">
        <f t="shared" si="10"/>
        <v>6</v>
      </c>
      <c r="N18" s="65">
        <f>VLOOKUP($A18,'Return Data'!$B$7:$R$2292,17,0)</f>
        <v>8.1463000000000001</v>
      </c>
      <c r="O18" s="66">
        <f t="shared" si="11"/>
        <v>4</v>
      </c>
      <c r="P18" s="65">
        <f>VLOOKUP($A18,'Return Data'!$B$7:$R$2292,14,0)</f>
        <v>9.1121999999999996</v>
      </c>
      <c r="Q18" s="66">
        <f t="shared" si="12"/>
        <v>1</v>
      </c>
      <c r="R18" s="65">
        <f>VLOOKUP($A18,'Return Data'!$B$7:$R$2292,16,0)</f>
        <v>9.0030999999999999</v>
      </c>
      <c r="S18" s="67">
        <f t="shared" si="13"/>
        <v>2</v>
      </c>
    </row>
    <row r="19" spans="1:19" x14ac:dyDescent="0.3">
      <c r="A19" s="82" t="s">
        <v>1409</v>
      </c>
      <c r="B19" s="64">
        <f>VLOOKUP($A19,'Return Data'!$B$7:$R$2292,3,0)</f>
        <v>44530</v>
      </c>
      <c r="C19" s="65">
        <f>VLOOKUP($A19,'Return Data'!$B$7:$R$2292,4,0)</f>
        <v>23.9405</v>
      </c>
      <c r="D19" s="65">
        <f>VLOOKUP($A19,'Return Data'!$B$7:$R$2292,9,0)</f>
        <v>7.0373000000000001</v>
      </c>
      <c r="E19" s="66">
        <f t="shared" si="0"/>
        <v>2</v>
      </c>
      <c r="F19" s="65">
        <f>VLOOKUP($A19,'Return Data'!$B$7:$R$2292,10,0)</f>
        <v>36.878500000000003</v>
      </c>
      <c r="G19" s="66">
        <f t="shared" si="1"/>
        <v>3</v>
      </c>
      <c r="H19" s="65">
        <f>VLOOKUP($A19,'Return Data'!$B$7:$R$2292,11,0)</f>
        <v>21.0472</v>
      </c>
      <c r="I19" s="66">
        <f t="shared" si="8"/>
        <v>2</v>
      </c>
      <c r="J19" s="65">
        <f>VLOOKUP($A19,'Return Data'!$B$7:$R$2292,12,0)</f>
        <v>17.3889</v>
      </c>
      <c r="K19" s="66">
        <f t="shared" si="9"/>
        <v>2</v>
      </c>
      <c r="L19" s="65">
        <f>VLOOKUP($A19,'Return Data'!$B$7:$R$2292,13,0)</f>
        <v>12.7624</v>
      </c>
      <c r="M19" s="66">
        <f t="shared" si="10"/>
        <v>3</v>
      </c>
      <c r="N19" s="65">
        <f>VLOOKUP($A19,'Return Data'!$B$7:$R$2292,17,0)</f>
        <v>11.5465</v>
      </c>
      <c r="O19" s="66">
        <f t="shared" si="11"/>
        <v>2</v>
      </c>
      <c r="P19" s="65">
        <f>VLOOKUP($A19,'Return Data'!$B$7:$R$2292,14,0)</f>
        <v>8.1468000000000007</v>
      </c>
      <c r="Q19" s="66">
        <f t="shared" si="12"/>
        <v>10</v>
      </c>
      <c r="R19" s="65">
        <f>VLOOKUP($A19,'Return Data'!$B$7:$R$2292,16,0)</f>
        <v>8.3099000000000007</v>
      </c>
      <c r="S19" s="67">
        <f t="shared" si="13"/>
        <v>11</v>
      </c>
    </row>
    <row r="20" spans="1:19" x14ac:dyDescent="0.3">
      <c r="A20" s="82" t="s">
        <v>1410</v>
      </c>
      <c r="B20" s="64">
        <f>VLOOKUP($A20,'Return Data'!$B$7:$R$2292,3,0)</f>
        <v>44530</v>
      </c>
      <c r="C20" s="65">
        <f>VLOOKUP($A20,'Return Data'!$B$7:$R$2292,4,0)</f>
        <v>48.451700000000002</v>
      </c>
      <c r="D20" s="65">
        <f>VLOOKUP($A20,'Return Data'!$B$7:$R$2292,9,0)</f>
        <v>6.2323000000000004</v>
      </c>
      <c r="E20" s="66">
        <f t="shared" si="0"/>
        <v>4</v>
      </c>
      <c r="F20" s="65">
        <f>VLOOKUP($A20,'Return Data'!$B$7:$R$2292,10,0)</f>
        <v>3.6983999999999999</v>
      </c>
      <c r="G20" s="66">
        <f t="shared" si="1"/>
        <v>11</v>
      </c>
      <c r="H20" s="65">
        <f>VLOOKUP($A20,'Return Data'!$B$7:$R$2292,11,0)</f>
        <v>4.4433999999999996</v>
      </c>
      <c r="I20" s="66">
        <f t="shared" si="8"/>
        <v>12</v>
      </c>
      <c r="J20" s="65">
        <f>VLOOKUP($A20,'Return Data'!$B$7:$R$2292,12,0)</f>
        <v>5.585</v>
      </c>
      <c r="K20" s="66">
        <f t="shared" si="9"/>
        <v>14</v>
      </c>
      <c r="L20" s="65">
        <f>VLOOKUP($A20,'Return Data'!$B$7:$R$2292,13,0)</f>
        <v>3.9607000000000001</v>
      </c>
      <c r="M20" s="66">
        <f t="shared" si="10"/>
        <v>15</v>
      </c>
      <c r="N20" s="65">
        <f>VLOOKUP($A20,'Return Data'!$B$7:$R$2292,17,0)</f>
        <v>6.9932999999999996</v>
      </c>
      <c r="O20" s="66">
        <f t="shared" si="11"/>
        <v>13</v>
      </c>
      <c r="P20" s="65">
        <f>VLOOKUP($A20,'Return Data'!$B$7:$R$2292,14,0)</f>
        <v>8.3597000000000001</v>
      </c>
      <c r="Q20" s="66">
        <f t="shared" si="12"/>
        <v>7</v>
      </c>
      <c r="R20" s="65">
        <f>VLOOKUP($A20,'Return Data'!$B$7:$R$2292,16,0)</f>
        <v>8.4151000000000007</v>
      </c>
      <c r="S20" s="67">
        <f t="shared" si="13"/>
        <v>8</v>
      </c>
    </row>
    <row r="21" spans="1:19" x14ac:dyDescent="0.3">
      <c r="A21" s="82" t="s">
        <v>1413</v>
      </c>
      <c r="B21" s="64">
        <f>VLOOKUP($A21,'Return Data'!$B$7:$R$2292,3,0)</f>
        <v>44530</v>
      </c>
      <c r="C21" s="65">
        <f>VLOOKUP($A21,'Return Data'!$B$7:$R$2292,4,0)</f>
        <v>1911.8551</v>
      </c>
      <c r="D21" s="65">
        <f>VLOOKUP($A21,'Return Data'!$B$7:$R$2292,9,0)</f>
        <v>5.8075000000000001</v>
      </c>
      <c r="E21" s="66">
        <f t="shared" si="0"/>
        <v>6</v>
      </c>
      <c r="F21" s="65">
        <f>VLOOKUP($A21,'Return Data'!$B$7:$R$2292,10,0)</f>
        <v>3.8043</v>
      </c>
      <c r="G21" s="66">
        <f t="shared" si="1"/>
        <v>9</v>
      </c>
      <c r="H21" s="65">
        <f>VLOOKUP($A21,'Return Data'!$B$7:$R$2292,11,0)</f>
        <v>4.4397000000000002</v>
      </c>
      <c r="I21" s="66">
        <f t="shared" si="8"/>
        <v>13</v>
      </c>
      <c r="J21" s="65">
        <f>VLOOKUP($A21,'Return Data'!$B$7:$R$2292,12,0)</f>
        <v>5.2760999999999996</v>
      </c>
      <c r="K21" s="66">
        <f t="shared" si="9"/>
        <v>18</v>
      </c>
      <c r="L21" s="65">
        <f>VLOOKUP($A21,'Return Data'!$B$7:$R$2292,13,0)</f>
        <v>3.8908</v>
      </c>
      <c r="M21" s="66">
        <f t="shared" si="10"/>
        <v>16</v>
      </c>
      <c r="N21" s="65">
        <f>VLOOKUP($A21,'Return Data'!$B$7:$R$2292,17,0)</f>
        <v>5.9386000000000001</v>
      </c>
      <c r="O21" s="66">
        <f t="shared" si="11"/>
        <v>23</v>
      </c>
      <c r="P21" s="65">
        <f>VLOOKUP($A21,'Return Data'!$B$7:$R$2292,14,0)</f>
        <v>6.2397999999999998</v>
      </c>
      <c r="Q21" s="66">
        <f t="shared" si="12"/>
        <v>19</v>
      </c>
      <c r="R21" s="65">
        <f>VLOOKUP($A21,'Return Data'!$B$7:$R$2292,16,0)</f>
        <v>8.1798000000000002</v>
      </c>
      <c r="S21" s="67">
        <f t="shared" si="13"/>
        <v>15</v>
      </c>
    </row>
    <row r="22" spans="1:19" x14ac:dyDescent="0.3">
      <c r="A22" s="82" t="s">
        <v>1415</v>
      </c>
      <c r="B22" s="64">
        <f>VLOOKUP($A22,'Return Data'!$B$7:$R$2292,3,0)</f>
        <v>44530</v>
      </c>
      <c r="C22" s="65">
        <f>VLOOKUP($A22,'Return Data'!$B$7:$R$2292,4,0)</f>
        <v>3126.9476</v>
      </c>
      <c r="D22" s="65">
        <f>VLOOKUP($A22,'Return Data'!$B$7:$R$2292,9,0)</f>
        <v>5.2298999999999998</v>
      </c>
      <c r="E22" s="66">
        <f t="shared" si="0"/>
        <v>10</v>
      </c>
      <c r="F22" s="65">
        <f>VLOOKUP($A22,'Return Data'!$B$7:$R$2292,10,0)</f>
        <v>2.6036999999999999</v>
      </c>
      <c r="G22" s="66">
        <f t="shared" si="1"/>
        <v>22</v>
      </c>
      <c r="H22" s="65">
        <f>VLOOKUP($A22,'Return Data'!$B$7:$R$2292,11,0)</f>
        <v>3.9089</v>
      </c>
      <c r="I22" s="66">
        <f t="shared" si="8"/>
        <v>22</v>
      </c>
      <c r="J22" s="65">
        <f>VLOOKUP($A22,'Return Data'!$B$7:$R$2292,12,0)</f>
        <v>5.3205999999999998</v>
      </c>
      <c r="K22" s="66">
        <f t="shared" si="9"/>
        <v>17</v>
      </c>
      <c r="L22" s="65">
        <f>VLOOKUP($A22,'Return Data'!$B$7:$R$2292,13,0)</f>
        <v>3.5831</v>
      </c>
      <c r="M22" s="66">
        <f t="shared" si="10"/>
        <v>22</v>
      </c>
      <c r="N22" s="65">
        <f>VLOOKUP($A22,'Return Data'!$B$7:$R$2292,17,0)</f>
        <v>6.8299000000000003</v>
      </c>
      <c r="O22" s="66">
        <f t="shared" si="11"/>
        <v>14</v>
      </c>
      <c r="P22" s="65">
        <f>VLOOKUP($A22,'Return Data'!$B$7:$R$2292,14,0)</f>
        <v>8.2202000000000002</v>
      </c>
      <c r="Q22" s="66">
        <f t="shared" si="12"/>
        <v>9</v>
      </c>
      <c r="R22" s="65">
        <f>VLOOKUP($A22,'Return Data'!$B$7:$R$2292,16,0)</f>
        <v>8.0922999999999998</v>
      </c>
      <c r="S22" s="67">
        <f t="shared" si="13"/>
        <v>16</v>
      </c>
    </row>
    <row r="23" spans="1:19" x14ac:dyDescent="0.3">
      <c r="A23" s="82" t="s">
        <v>1419</v>
      </c>
      <c r="B23" s="64">
        <f>VLOOKUP($A23,'Return Data'!$B$7:$R$2292,3,0)</f>
        <v>44530</v>
      </c>
      <c r="C23" s="65">
        <f>VLOOKUP($A23,'Return Data'!$B$7:$R$2292,4,0)</f>
        <v>45.1828</v>
      </c>
      <c r="D23" s="65">
        <f>VLOOKUP($A23,'Return Data'!$B$7:$R$2292,9,0)</f>
        <v>4.0331999999999999</v>
      </c>
      <c r="E23" s="66">
        <f t="shared" si="0"/>
        <v>23</v>
      </c>
      <c r="F23" s="65">
        <f>VLOOKUP($A23,'Return Data'!$B$7:$R$2292,10,0)</f>
        <v>4.0671999999999997</v>
      </c>
      <c r="G23" s="66">
        <f t="shared" si="1"/>
        <v>8</v>
      </c>
      <c r="H23" s="65">
        <f>VLOOKUP($A23,'Return Data'!$B$7:$R$2292,11,0)</f>
        <v>5.2102000000000004</v>
      </c>
      <c r="I23" s="66">
        <f t="shared" si="8"/>
        <v>7</v>
      </c>
      <c r="J23" s="65">
        <f>VLOOKUP($A23,'Return Data'!$B$7:$R$2292,12,0)</f>
        <v>6.1075999999999997</v>
      </c>
      <c r="K23" s="66">
        <f t="shared" si="9"/>
        <v>9</v>
      </c>
      <c r="L23" s="65">
        <f>VLOOKUP($A23,'Return Data'!$B$7:$R$2292,13,0)</f>
        <v>4.3311999999999999</v>
      </c>
      <c r="M23" s="66">
        <f t="shared" si="10"/>
        <v>11</v>
      </c>
      <c r="N23" s="65">
        <f>VLOOKUP($A23,'Return Data'!$B$7:$R$2292,17,0)</f>
        <v>7.4641999999999999</v>
      </c>
      <c r="O23" s="66">
        <f t="shared" si="11"/>
        <v>10</v>
      </c>
      <c r="P23" s="65">
        <f>VLOOKUP($A23,'Return Data'!$B$7:$R$2292,14,0)</f>
        <v>8.7469999999999999</v>
      </c>
      <c r="Q23" s="66">
        <f t="shared" si="12"/>
        <v>5</v>
      </c>
      <c r="R23" s="65">
        <f>VLOOKUP($A23,'Return Data'!$B$7:$R$2292,16,0)</f>
        <v>8.6021000000000001</v>
      </c>
      <c r="S23" s="67">
        <f t="shared" si="13"/>
        <v>5</v>
      </c>
    </row>
    <row r="24" spans="1:19" x14ac:dyDescent="0.3">
      <c r="A24" s="82" t="s">
        <v>1420</v>
      </c>
      <c r="B24" s="64">
        <f>VLOOKUP($A24,'Return Data'!$B$7:$R$2292,3,0)</f>
        <v>44530</v>
      </c>
      <c r="C24" s="65">
        <f>VLOOKUP($A24,'Return Data'!$B$7:$R$2292,4,0)</f>
        <v>22.360199999999999</v>
      </c>
      <c r="D24" s="65">
        <f>VLOOKUP($A24,'Return Data'!$B$7:$R$2292,9,0)</f>
        <v>4.7382</v>
      </c>
      <c r="E24" s="66">
        <f t="shared" si="0"/>
        <v>19</v>
      </c>
      <c r="F24" s="65">
        <f>VLOOKUP($A24,'Return Data'!$B$7:$R$2292,10,0)</f>
        <v>2.8342000000000001</v>
      </c>
      <c r="G24" s="66">
        <f t="shared" si="1"/>
        <v>21</v>
      </c>
      <c r="H24" s="65">
        <f>VLOOKUP($A24,'Return Data'!$B$7:$R$2292,11,0)</f>
        <v>3.9317000000000002</v>
      </c>
      <c r="I24" s="66">
        <f t="shared" si="8"/>
        <v>21</v>
      </c>
      <c r="J24" s="65">
        <f>VLOOKUP($A24,'Return Data'!$B$7:$R$2292,12,0)</f>
        <v>5.2045000000000003</v>
      </c>
      <c r="K24" s="66">
        <f t="shared" si="9"/>
        <v>20</v>
      </c>
      <c r="L24" s="65">
        <f>VLOOKUP($A24,'Return Data'!$B$7:$R$2292,13,0)</f>
        <v>3.6398000000000001</v>
      </c>
      <c r="M24" s="66">
        <f t="shared" si="10"/>
        <v>21</v>
      </c>
      <c r="N24" s="65">
        <f>VLOOKUP($A24,'Return Data'!$B$7:$R$2292,17,0)</f>
        <v>6.7824</v>
      </c>
      <c r="O24" s="66">
        <f t="shared" si="11"/>
        <v>15</v>
      </c>
      <c r="P24" s="65">
        <f>VLOOKUP($A24,'Return Data'!$B$7:$R$2292,14,0)</f>
        <v>8.0915999999999997</v>
      </c>
      <c r="Q24" s="66">
        <f t="shared" si="12"/>
        <v>12</v>
      </c>
      <c r="R24" s="65">
        <f>VLOOKUP($A24,'Return Data'!$B$7:$R$2292,16,0)</f>
        <v>8.2688000000000006</v>
      </c>
      <c r="S24" s="67">
        <f t="shared" si="13"/>
        <v>14</v>
      </c>
    </row>
    <row r="25" spans="1:19" x14ac:dyDescent="0.3">
      <c r="A25" s="82" t="s">
        <v>1422</v>
      </c>
      <c r="B25" s="64">
        <f>VLOOKUP($A25,'Return Data'!$B$7:$R$2292,3,0)</f>
        <v>44530</v>
      </c>
      <c r="C25" s="65">
        <f>VLOOKUP($A25,'Return Data'!$B$7:$R$2292,4,0)</f>
        <v>12.3581</v>
      </c>
      <c r="D25" s="65">
        <f>VLOOKUP($A25,'Return Data'!$B$7:$R$2292,9,0)</f>
        <v>5.2015000000000002</v>
      </c>
      <c r="E25" s="66">
        <f t="shared" si="0"/>
        <v>11</v>
      </c>
      <c r="F25" s="65">
        <f>VLOOKUP($A25,'Return Data'!$B$7:$R$2292,10,0)</f>
        <v>3.1223999999999998</v>
      </c>
      <c r="G25" s="66">
        <f t="shared" si="1"/>
        <v>17</v>
      </c>
      <c r="H25" s="65">
        <f>VLOOKUP($A25,'Return Data'!$B$7:$R$2292,11,0)</f>
        <v>4.0071000000000003</v>
      </c>
      <c r="I25" s="66">
        <f t="shared" si="8"/>
        <v>20</v>
      </c>
      <c r="J25" s="65">
        <f>VLOOKUP($A25,'Return Data'!$B$7:$R$2292,12,0)</f>
        <v>4.9943999999999997</v>
      </c>
      <c r="K25" s="66">
        <f t="shared" si="9"/>
        <v>24</v>
      </c>
      <c r="L25" s="65">
        <f>VLOOKUP($A25,'Return Data'!$B$7:$R$2292,13,0)</f>
        <v>3.4731000000000001</v>
      </c>
      <c r="M25" s="66">
        <f t="shared" si="10"/>
        <v>26</v>
      </c>
      <c r="N25" s="65">
        <f>VLOOKUP($A25,'Return Data'!$B$7:$R$2292,17,0)</f>
        <v>6.3533999999999997</v>
      </c>
      <c r="O25" s="66">
        <f t="shared" si="11"/>
        <v>21</v>
      </c>
      <c r="P25" s="65"/>
      <c r="Q25" s="66"/>
      <c r="R25" s="65">
        <f>VLOOKUP($A25,'Return Data'!$B$7:$R$2292,16,0)</f>
        <v>7.7680999999999996</v>
      </c>
      <c r="S25" s="67">
        <f t="shared" si="13"/>
        <v>19</v>
      </c>
    </row>
    <row r="26" spans="1:19" x14ac:dyDescent="0.3">
      <c r="A26" s="82" t="s">
        <v>1424</v>
      </c>
      <c r="B26" s="64">
        <f>VLOOKUP($A26,'Return Data'!$B$7:$R$2292,3,0)</f>
        <v>44530</v>
      </c>
      <c r="C26" s="65">
        <f>VLOOKUP($A26,'Return Data'!$B$7:$R$2292,4,0)</f>
        <v>13.1327</v>
      </c>
      <c r="D26" s="65">
        <f>VLOOKUP($A26,'Return Data'!$B$7:$R$2292,9,0)</f>
        <v>4.9196999999999997</v>
      </c>
      <c r="E26" s="66">
        <f t="shared" si="0"/>
        <v>14</v>
      </c>
      <c r="F26" s="65">
        <f>VLOOKUP($A26,'Return Data'!$B$7:$R$2292,10,0)</f>
        <v>2.8725000000000001</v>
      </c>
      <c r="G26" s="66">
        <f t="shared" si="1"/>
        <v>19</v>
      </c>
      <c r="H26" s="65">
        <f>VLOOKUP($A26,'Return Data'!$B$7:$R$2292,11,0)</f>
        <v>4.2579000000000002</v>
      </c>
      <c r="I26" s="66">
        <f t="shared" si="8"/>
        <v>16</v>
      </c>
      <c r="J26" s="65">
        <f>VLOOKUP($A26,'Return Data'!$B$7:$R$2292,12,0)</f>
        <v>5.5773999999999999</v>
      </c>
      <c r="K26" s="66">
        <f t="shared" si="9"/>
        <v>15</v>
      </c>
      <c r="L26" s="65">
        <f>VLOOKUP($A26,'Return Data'!$B$7:$R$2292,13,0)</f>
        <v>4.0434000000000001</v>
      </c>
      <c r="M26" s="66">
        <f t="shared" si="10"/>
        <v>14</v>
      </c>
      <c r="N26" s="65">
        <f>VLOOKUP($A26,'Return Data'!$B$7:$R$2292,17,0)</f>
        <v>6.7148000000000003</v>
      </c>
      <c r="O26" s="66">
        <f t="shared" si="11"/>
        <v>17</v>
      </c>
      <c r="P26" s="65">
        <f>VLOOKUP($A26,'Return Data'!$B$7:$R$2292,14,0)</f>
        <v>8.0448000000000004</v>
      </c>
      <c r="Q26" s="66">
        <f t="shared" si="12"/>
        <v>14</v>
      </c>
      <c r="R26" s="65">
        <f>VLOOKUP($A26,'Return Data'!$B$7:$R$2292,16,0)</f>
        <v>7.6170999999999998</v>
      </c>
      <c r="S26" s="67">
        <f t="shared" si="13"/>
        <v>22</v>
      </c>
    </row>
    <row r="27" spans="1:19" x14ac:dyDescent="0.3">
      <c r="A27" s="82" t="s">
        <v>1426</v>
      </c>
      <c r="B27" s="64">
        <f>VLOOKUP($A27,'Return Data'!$B$7:$R$2292,3,0)</f>
        <v>44530</v>
      </c>
      <c r="C27" s="65">
        <f>VLOOKUP($A27,'Return Data'!$B$7:$R$2292,4,0)</f>
        <v>44.861400000000003</v>
      </c>
      <c r="D27" s="65">
        <f>VLOOKUP($A27,'Return Data'!$B$7:$R$2292,9,0)</f>
        <v>5.5827</v>
      </c>
      <c r="E27" s="66">
        <f t="shared" si="0"/>
        <v>7</v>
      </c>
      <c r="F27" s="65">
        <f>VLOOKUP($A27,'Return Data'!$B$7:$R$2292,10,0)</f>
        <v>4.1029999999999998</v>
      </c>
      <c r="G27" s="66">
        <f t="shared" si="1"/>
        <v>7</v>
      </c>
      <c r="H27" s="65">
        <f>VLOOKUP($A27,'Return Data'!$B$7:$R$2292,11,0)</f>
        <v>5.2507999999999999</v>
      </c>
      <c r="I27" s="66">
        <f t="shared" si="8"/>
        <v>5</v>
      </c>
      <c r="J27" s="65">
        <f>VLOOKUP($A27,'Return Data'!$B$7:$R$2292,12,0)</f>
        <v>6.8338000000000001</v>
      </c>
      <c r="K27" s="66">
        <f t="shared" si="9"/>
        <v>5</v>
      </c>
      <c r="L27" s="65">
        <f>VLOOKUP($A27,'Return Data'!$B$7:$R$2292,13,0)</f>
        <v>5.4043999999999999</v>
      </c>
      <c r="M27" s="66">
        <f t="shared" si="10"/>
        <v>5</v>
      </c>
      <c r="N27" s="65">
        <f>VLOOKUP($A27,'Return Data'!$B$7:$R$2292,17,0)</f>
        <v>7.7283999999999997</v>
      </c>
      <c r="O27" s="66">
        <f t="shared" si="11"/>
        <v>7</v>
      </c>
      <c r="P27" s="65">
        <f>VLOOKUP($A27,'Return Data'!$B$7:$R$2292,14,0)</f>
        <v>8.8279999999999994</v>
      </c>
      <c r="Q27" s="66">
        <f t="shared" si="12"/>
        <v>2</v>
      </c>
      <c r="R27" s="65">
        <f>VLOOKUP($A27,'Return Data'!$B$7:$R$2292,16,0)</f>
        <v>8.6449999999999996</v>
      </c>
      <c r="S27" s="67">
        <f t="shared" si="13"/>
        <v>4</v>
      </c>
    </row>
    <row r="28" spans="1:19" x14ac:dyDescent="0.3">
      <c r="A28" s="82" t="s">
        <v>1428</v>
      </c>
      <c r="B28" s="64">
        <f>VLOOKUP($A28,'Return Data'!$B$7:$R$2292,3,0)</f>
        <v>44530</v>
      </c>
      <c r="C28" s="65">
        <f>VLOOKUP($A28,'Return Data'!$B$7:$R$2292,4,0)</f>
        <v>39.164400000000001</v>
      </c>
      <c r="D28" s="65">
        <f>VLOOKUP($A28,'Return Data'!$B$7:$R$2292,9,0)</f>
        <v>3.7753000000000001</v>
      </c>
      <c r="E28" s="66">
        <f t="shared" si="0"/>
        <v>25</v>
      </c>
      <c r="F28" s="65">
        <f>VLOOKUP($A28,'Return Data'!$B$7:$R$2292,10,0)</f>
        <v>2.5950000000000002</v>
      </c>
      <c r="G28" s="66">
        <f t="shared" si="1"/>
        <v>23</v>
      </c>
      <c r="H28" s="65">
        <f>VLOOKUP($A28,'Return Data'!$B$7:$R$2292,11,0)</f>
        <v>3.8188</v>
      </c>
      <c r="I28" s="66">
        <f t="shared" si="8"/>
        <v>24</v>
      </c>
      <c r="J28" s="65">
        <f>VLOOKUP($A28,'Return Data'!$B$7:$R$2292,12,0)</f>
        <v>5.1128999999999998</v>
      </c>
      <c r="K28" s="66">
        <f t="shared" si="9"/>
        <v>22</v>
      </c>
      <c r="L28" s="65">
        <f>VLOOKUP($A28,'Return Data'!$B$7:$R$2292,13,0)</f>
        <v>3.7953000000000001</v>
      </c>
      <c r="M28" s="66">
        <f t="shared" si="10"/>
        <v>17</v>
      </c>
      <c r="N28" s="65">
        <f>VLOOKUP($A28,'Return Data'!$B$7:$R$2292,17,0)</f>
        <v>6.0628000000000002</v>
      </c>
      <c r="O28" s="66">
        <f t="shared" si="11"/>
        <v>22</v>
      </c>
      <c r="P28" s="65">
        <f>VLOOKUP($A28,'Return Data'!$B$7:$R$2292,14,0)</f>
        <v>4.4010999999999996</v>
      </c>
      <c r="Q28" s="66">
        <f t="shared" si="12"/>
        <v>23</v>
      </c>
      <c r="R28" s="65">
        <f>VLOOKUP($A28,'Return Data'!$B$7:$R$2292,16,0)</f>
        <v>7.4896000000000003</v>
      </c>
      <c r="S28" s="67">
        <f t="shared" si="13"/>
        <v>23</v>
      </c>
    </row>
    <row r="29" spans="1:19" x14ac:dyDescent="0.3">
      <c r="A29" s="82" t="s">
        <v>1430</v>
      </c>
      <c r="B29" s="64">
        <f>VLOOKUP($A29,'Return Data'!$B$7:$R$2292,3,0)</f>
        <v>44530</v>
      </c>
      <c r="C29" s="65">
        <f>VLOOKUP($A29,'Return Data'!$B$7:$R$2292,4,0)</f>
        <v>37.572899999999997</v>
      </c>
      <c r="D29" s="65">
        <f>VLOOKUP($A29,'Return Data'!$B$7:$R$2292,9,0)</f>
        <v>6.7794999999999996</v>
      </c>
      <c r="E29" s="66">
        <f t="shared" si="0"/>
        <v>3</v>
      </c>
      <c r="F29" s="65">
        <f>VLOOKUP($A29,'Return Data'!$B$7:$R$2292,10,0)</f>
        <v>3.2254</v>
      </c>
      <c r="G29" s="66">
        <f t="shared" si="1"/>
        <v>16</v>
      </c>
      <c r="H29" s="65">
        <f>VLOOKUP($A29,'Return Data'!$B$7:$R$2292,11,0)</f>
        <v>4.1112000000000002</v>
      </c>
      <c r="I29" s="66">
        <f t="shared" si="8"/>
        <v>17</v>
      </c>
      <c r="J29" s="65">
        <f>VLOOKUP($A29,'Return Data'!$B$7:$R$2292,12,0)</f>
        <v>5.6502999999999997</v>
      </c>
      <c r="K29" s="66">
        <f t="shared" si="9"/>
        <v>13</v>
      </c>
      <c r="L29" s="65">
        <f>VLOOKUP($A29,'Return Data'!$B$7:$R$2292,13,0)</f>
        <v>3.5001000000000002</v>
      </c>
      <c r="M29" s="66">
        <f t="shared" si="10"/>
        <v>25</v>
      </c>
      <c r="N29" s="65">
        <f>VLOOKUP($A29,'Return Data'!$B$7:$R$2292,17,0)</f>
        <v>6.9983000000000004</v>
      </c>
      <c r="O29" s="66">
        <f t="shared" si="11"/>
        <v>12</v>
      </c>
      <c r="P29" s="65">
        <f>VLOOKUP($A29,'Return Data'!$B$7:$R$2292,14,0)</f>
        <v>4.4558999999999997</v>
      </c>
      <c r="Q29" s="66">
        <f t="shared" si="12"/>
        <v>22</v>
      </c>
      <c r="R29" s="65">
        <f>VLOOKUP($A29,'Return Data'!$B$7:$R$2292,16,0)</f>
        <v>7.1988000000000003</v>
      </c>
      <c r="S29" s="67">
        <f t="shared" si="13"/>
        <v>24</v>
      </c>
    </row>
    <row r="30" spans="1:19" x14ac:dyDescent="0.3">
      <c r="A30" s="82" t="s">
        <v>1431</v>
      </c>
      <c r="B30" s="64">
        <f>VLOOKUP($A30,'Return Data'!$B$7:$R$2292,3,0)</f>
        <v>44530</v>
      </c>
      <c r="C30" s="65">
        <f>VLOOKUP($A30,'Return Data'!$B$7:$R$2292,4,0)</f>
        <v>26.920500000000001</v>
      </c>
      <c r="D30" s="65">
        <f>VLOOKUP($A30,'Return Data'!$B$7:$R$2292,9,0)</f>
        <v>4.8379000000000003</v>
      </c>
      <c r="E30" s="66">
        <f t="shared" si="0"/>
        <v>16</v>
      </c>
      <c r="F30" s="65">
        <f>VLOOKUP($A30,'Return Data'!$B$7:$R$2292,10,0)</f>
        <v>3.4037999999999999</v>
      </c>
      <c r="G30" s="66">
        <f t="shared" si="1"/>
        <v>14</v>
      </c>
      <c r="H30" s="65">
        <f>VLOOKUP($A30,'Return Data'!$B$7:$R$2292,11,0)</f>
        <v>4.4489999999999998</v>
      </c>
      <c r="I30" s="66">
        <f t="shared" si="8"/>
        <v>11</v>
      </c>
      <c r="J30" s="65">
        <f>VLOOKUP($A30,'Return Data'!$B$7:$R$2292,12,0)</f>
        <v>5.2008999999999999</v>
      </c>
      <c r="K30" s="66">
        <f t="shared" si="9"/>
        <v>21</v>
      </c>
      <c r="L30" s="65">
        <f>VLOOKUP($A30,'Return Data'!$B$7:$R$2292,13,0)</f>
        <v>3.6621999999999999</v>
      </c>
      <c r="M30" s="66">
        <f t="shared" si="10"/>
        <v>20</v>
      </c>
      <c r="N30" s="65">
        <f>VLOOKUP($A30,'Return Data'!$B$7:$R$2292,17,0)</f>
        <v>6.7790999999999997</v>
      </c>
      <c r="O30" s="66">
        <f t="shared" si="11"/>
        <v>16</v>
      </c>
      <c r="P30" s="65">
        <f>VLOOKUP($A30,'Return Data'!$B$7:$R$2292,14,0)</f>
        <v>8.1343999999999994</v>
      </c>
      <c r="Q30" s="66">
        <f t="shared" si="12"/>
        <v>11</v>
      </c>
      <c r="R30" s="65">
        <f>VLOOKUP($A30,'Return Data'!$B$7:$R$2292,16,0)</f>
        <v>8.3082999999999991</v>
      </c>
      <c r="S30" s="67">
        <f t="shared" si="13"/>
        <v>12</v>
      </c>
    </row>
    <row r="31" spans="1:19" x14ac:dyDescent="0.3">
      <c r="A31" s="82" t="s">
        <v>1434</v>
      </c>
      <c r="B31" s="64">
        <f>VLOOKUP($A31,'Return Data'!$B$7:$R$2292,3,0)</f>
        <v>44530</v>
      </c>
      <c r="C31" s="65">
        <f>VLOOKUP($A31,'Return Data'!$B$7:$R$2292,4,0)</f>
        <v>38.995199999999997</v>
      </c>
      <c r="D31" s="65">
        <f>VLOOKUP($A31,'Return Data'!$B$7:$R$2292,9,0)</f>
        <v>3.8976999999999999</v>
      </c>
      <c r="E31" s="66">
        <f t="shared" si="0"/>
        <v>24</v>
      </c>
      <c r="F31" s="65">
        <f>VLOOKUP($A31,'Return Data'!$B$7:$R$2292,10,0)</f>
        <v>41.436300000000003</v>
      </c>
      <c r="G31" s="66">
        <f t="shared" si="1"/>
        <v>1</v>
      </c>
      <c r="H31" s="65">
        <f>VLOOKUP($A31,'Return Data'!$B$7:$R$2292,11,0)</f>
        <v>22.783100000000001</v>
      </c>
      <c r="I31" s="66">
        <f t="shared" si="8"/>
        <v>1</v>
      </c>
      <c r="J31" s="65">
        <f>VLOOKUP($A31,'Return Data'!$B$7:$R$2292,12,0)</f>
        <v>17.538900000000002</v>
      </c>
      <c r="K31" s="66">
        <f t="shared" si="9"/>
        <v>1</v>
      </c>
      <c r="L31" s="65">
        <f>VLOOKUP($A31,'Return Data'!$B$7:$R$2292,13,0)</f>
        <v>13.549799999999999</v>
      </c>
      <c r="M31" s="66">
        <f t="shared" si="10"/>
        <v>2</v>
      </c>
      <c r="N31" s="65">
        <f>VLOOKUP($A31,'Return Data'!$B$7:$R$2292,17,0)</f>
        <v>11.6576</v>
      </c>
      <c r="O31" s="66">
        <f t="shared" si="11"/>
        <v>1</v>
      </c>
      <c r="P31" s="65">
        <f>VLOOKUP($A31,'Return Data'!$B$7:$R$2292,14,0)</f>
        <v>6.2759</v>
      </c>
      <c r="Q31" s="66">
        <f t="shared" si="12"/>
        <v>18</v>
      </c>
      <c r="R31" s="65">
        <f>VLOOKUP($A31,'Return Data'!$B$7:$R$2292,16,0)</f>
        <v>8.0176999999999996</v>
      </c>
      <c r="S31" s="67">
        <f t="shared" si="13"/>
        <v>17</v>
      </c>
    </row>
    <row r="32" spans="1:19" x14ac:dyDescent="0.3">
      <c r="A32" s="82" t="s">
        <v>1436</v>
      </c>
      <c r="B32" s="64">
        <f>VLOOKUP($A32,'Return Data'!$B$7:$R$2292,3,0)</f>
        <v>44530</v>
      </c>
      <c r="C32" s="65">
        <f>VLOOKUP($A32,'Return Data'!$B$7:$R$2292,4,0)</f>
        <v>41.798400000000001</v>
      </c>
      <c r="D32" s="65">
        <f>VLOOKUP($A32,'Return Data'!$B$7:$R$2292,9,0)</f>
        <v>5.5391000000000004</v>
      </c>
      <c r="E32" s="66">
        <f t="shared" si="0"/>
        <v>8</v>
      </c>
      <c r="F32" s="65">
        <f>VLOOKUP($A32,'Return Data'!$B$7:$R$2292,10,0)</f>
        <v>2.8555999999999999</v>
      </c>
      <c r="G32" s="66">
        <f t="shared" si="1"/>
        <v>20</v>
      </c>
      <c r="H32" s="65">
        <f>VLOOKUP($A32,'Return Data'!$B$7:$R$2292,11,0)</f>
        <v>4.0919999999999996</v>
      </c>
      <c r="I32" s="66">
        <f t="shared" si="8"/>
        <v>19</v>
      </c>
      <c r="J32" s="65">
        <f>VLOOKUP($A32,'Return Data'!$B$7:$R$2292,12,0)</f>
        <v>5.2502000000000004</v>
      </c>
      <c r="K32" s="66">
        <f t="shared" si="9"/>
        <v>19</v>
      </c>
      <c r="L32" s="65">
        <f>VLOOKUP($A32,'Return Data'!$B$7:$R$2292,13,0)</f>
        <v>3.7077</v>
      </c>
      <c r="M32" s="66">
        <f t="shared" si="10"/>
        <v>18</v>
      </c>
      <c r="N32" s="65">
        <f>VLOOKUP($A32,'Return Data'!$B$7:$R$2292,17,0)</f>
        <v>7.0612000000000004</v>
      </c>
      <c r="O32" s="66">
        <f t="shared" si="11"/>
        <v>11</v>
      </c>
      <c r="P32" s="65">
        <f>VLOOKUP($A32,'Return Data'!$B$7:$R$2292,14,0)</f>
        <v>8.3358000000000008</v>
      </c>
      <c r="Q32" s="66">
        <f t="shared" si="12"/>
        <v>8</v>
      </c>
      <c r="R32" s="65">
        <f>VLOOKUP($A32,'Return Data'!$B$7:$R$2292,16,0)</f>
        <v>7.9332000000000003</v>
      </c>
      <c r="S32" s="67">
        <f t="shared" si="13"/>
        <v>18</v>
      </c>
    </row>
    <row r="33" spans="1:19" x14ac:dyDescent="0.3">
      <c r="A33" s="82" t="s">
        <v>1437</v>
      </c>
      <c r="B33" s="64">
        <f>VLOOKUP($A33,'Return Data'!$B$7:$R$2292,3,0)</f>
        <v>44530</v>
      </c>
      <c r="C33" s="65">
        <f>VLOOKUP($A33,'Return Data'!$B$7:$R$2292,4,0)</f>
        <v>26.426300000000001</v>
      </c>
      <c r="D33" s="65">
        <f>VLOOKUP($A33,'Return Data'!$B$7:$R$2292,9,0)</f>
        <v>3.1943000000000001</v>
      </c>
      <c r="E33" s="66">
        <f t="shared" si="0"/>
        <v>26</v>
      </c>
      <c r="F33" s="65">
        <f>VLOOKUP($A33,'Return Data'!$B$7:$R$2292,10,0)</f>
        <v>21.959800000000001</v>
      </c>
      <c r="G33" s="66">
        <f t="shared" si="1"/>
        <v>4</v>
      </c>
      <c r="H33" s="65">
        <f>VLOOKUP($A33,'Return Data'!$B$7:$R$2292,11,0)</f>
        <v>14.117100000000001</v>
      </c>
      <c r="I33" s="66">
        <f t="shared" si="8"/>
        <v>4</v>
      </c>
      <c r="J33" s="65">
        <f>VLOOKUP($A33,'Return Data'!$B$7:$R$2292,12,0)</f>
        <v>12.062200000000001</v>
      </c>
      <c r="K33" s="66">
        <f t="shared" si="9"/>
        <v>4</v>
      </c>
      <c r="L33" s="65">
        <f>VLOOKUP($A33,'Return Data'!$B$7:$R$2292,13,0)</f>
        <v>9.1563999999999997</v>
      </c>
      <c r="M33" s="66">
        <f t="shared" si="10"/>
        <v>4</v>
      </c>
      <c r="N33" s="65">
        <f>VLOOKUP($A33,'Return Data'!$B$7:$R$2292,17,0)</f>
        <v>9.8869000000000007</v>
      </c>
      <c r="O33" s="66">
        <f t="shared" si="11"/>
        <v>3</v>
      </c>
      <c r="P33" s="65">
        <f>VLOOKUP($A33,'Return Data'!$B$7:$R$2292,14,0)</f>
        <v>5.5242000000000004</v>
      </c>
      <c r="Q33" s="66">
        <f t="shared" si="12"/>
        <v>20</v>
      </c>
      <c r="R33" s="65">
        <f>VLOOKUP($A33,'Return Data'!$B$7:$R$2292,16,0)</f>
        <v>7.7</v>
      </c>
      <c r="S33" s="67">
        <f t="shared" si="13"/>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5.1550923076923079</v>
      </c>
      <c r="E35" s="88"/>
      <c r="F35" s="89">
        <f>AVERAGE(F8:F33)</f>
        <v>8.1589961538461555</v>
      </c>
      <c r="G35" s="88"/>
      <c r="H35" s="89">
        <f>AVERAGE(H8:H33)</f>
        <v>6.477842307692308</v>
      </c>
      <c r="I35" s="88"/>
      <c r="J35" s="89">
        <f>AVERAGE(J8:J33)</f>
        <v>7.1036307692307679</v>
      </c>
      <c r="K35" s="88"/>
      <c r="L35" s="89">
        <f>AVERAGE(L8:L33)</f>
        <v>5.4696884615384596</v>
      </c>
      <c r="M35" s="88"/>
      <c r="N35" s="89">
        <f>AVERAGE(N8:N33)</f>
        <v>7.0877576923076919</v>
      </c>
      <c r="O35" s="88"/>
      <c r="P35" s="89">
        <f>AVERAGE(P8:P33)</f>
        <v>6.9728400000000015</v>
      </c>
      <c r="Q35" s="88"/>
      <c r="R35" s="89">
        <f>AVERAGE(R8:R33)</f>
        <v>8.0229461538461528</v>
      </c>
      <c r="S35" s="90"/>
    </row>
    <row r="36" spans="1:19" x14ac:dyDescent="0.3">
      <c r="A36" s="87" t="s">
        <v>28</v>
      </c>
      <c r="B36" s="88"/>
      <c r="C36" s="88"/>
      <c r="D36" s="89">
        <f>MIN(D8:D33)</f>
        <v>3.1943000000000001</v>
      </c>
      <c r="E36" s="88"/>
      <c r="F36" s="89">
        <f>MIN(F8:F33)</f>
        <v>2.2069999999999999</v>
      </c>
      <c r="G36" s="88"/>
      <c r="H36" s="89">
        <f>MIN(H8:H33)</f>
        <v>2.9293</v>
      </c>
      <c r="I36" s="88"/>
      <c r="J36" s="89">
        <f>MIN(J8:J33)</f>
        <v>4.2191999999999998</v>
      </c>
      <c r="K36" s="88"/>
      <c r="L36" s="89">
        <f>MIN(L8:L33)</f>
        <v>3.4731000000000001</v>
      </c>
      <c r="M36" s="88"/>
      <c r="N36" s="89">
        <f>MIN(N8:N33)</f>
        <v>1.5535000000000001</v>
      </c>
      <c r="O36" s="88"/>
      <c r="P36" s="89">
        <f>MIN(P8:P33)</f>
        <v>-3.3317000000000001</v>
      </c>
      <c r="Q36" s="88"/>
      <c r="R36" s="89">
        <f>MIN(R8:R33)</f>
        <v>4.5777999999999999</v>
      </c>
      <c r="S36" s="90"/>
    </row>
    <row r="37" spans="1:19" ht="15" thickBot="1" x14ac:dyDescent="0.35">
      <c r="A37" s="91" t="s">
        <v>29</v>
      </c>
      <c r="B37" s="92"/>
      <c r="C37" s="92"/>
      <c r="D37" s="93">
        <f>MAX(D8:D33)</f>
        <v>8.2172000000000001</v>
      </c>
      <c r="E37" s="92"/>
      <c r="F37" s="93">
        <f>MAX(F8:F33)</f>
        <v>41.436300000000003</v>
      </c>
      <c r="G37" s="92"/>
      <c r="H37" s="93">
        <f>MAX(H8:H33)</f>
        <v>22.783100000000001</v>
      </c>
      <c r="I37" s="92"/>
      <c r="J37" s="93">
        <f>MAX(J8:J33)</f>
        <v>17.538900000000002</v>
      </c>
      <c r="K37" s="92"/>
      <c r="L37" s="93">
        <f>MAX(L8:L33)</f>
        <v>17.159700000000001</v>
      </c>
      <c r="M37" s="92"/>
      <c r="N37" s="93">
        <f>MAX(N8:N33)</f>
        <v>11.6576</v>
      </c>
      <c r="O37" s="92"/>
      <c r="P37" s="93">
        <f>MAX(P8:P33)</f>
        <v>9.1121999999999996</v>
      </c>
      <c r="Q37" s="92"/>
      <c r="R37" s="93">
        <f>MAX(R8:R33)</f>
        <v>9.2142999999999997</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1379</v>
      </c>
      <c r="B8" s="64">
        <f>VLOOKUP($A8,'Return Data'!$B$7:$R$2292,3,0)</f>
        <v>44530</v>
      </c>
      <c r="C8" s="65">
        <f>VLOOKUP($A8,'Return Data'!$B$7:$R$2292,4,0)</f>
        <v>37.819099999999999</v>
      </c>
      <c r="D8" s="65">
        <f>VLOOKUP($A8,'Return Data'!$B$7:$R$2292,9,0)</f>
        <v>4.1985999999999999</v>
      </c>
      <c r="E8" s="66">
        <f t="shared" ref="E8:E33" si="0">RANK(D8,D$8:D$33,0)</f>
        <v>15</v>
      </c>
      <c r="F8" s="65">
        <f>VLOOKUP($A8,'Return Data'!$B$7:$R$2292,10,0)</f>
        <v>2.9805000000000001</v>
      </c>
      <c r="G8" s="66">
        <f t="shared" ref="G8:G33" si="1">RANK(F8,F$8:F$33,0)</f>
        <v>11</v>
      </c>
      <c r="H8" s="65">
        <f>VLOOKUP($A8,'Return Data'!$B$7:$R$2292,11,0)</f>
        <v>4.3041</v>
      </c>
      <c r="I8" s="66">
        <f t="shared" ref="I8:I33" si="2">RANK(H8,H$8:H$33,0)</f>
        <v>9</v>
      </c>
      <c r="J8" s="65">
        <f>VLOOKUP($A8,'Return Data'!$B$7:$R$2292,12,0)</f>
        <v>5.5060000000000002</v>
      </c>
      <c r="K8" s="66">
        <f t="shared" ref="K8:K33" si="3">RANK(J8,J$8:J$33,0)</f>
        <v>7</v>
      </c>
      <c r="L8" s="65">
        <f>VLOOKUP($A8,'Return Data'!$B$7:$R$2292,13,0)</f>
        <v>4.0812999999999997</v>
      </c>
      <c r="M8" s="66">
        <f t="shared" ref="M8:M33" si="4">RANK(L8,L$8:L$33,0)</f>
        <v>8</v>
      </c>
      <c r="N8" s="65">
        <f>VLOOKUP($A8,'Return Data'!$B$7:$R$2292,17,0)</f>
        <v>7.1501000000000001</v>
      </c>
      <c r="O8" s="66">
        <f t="shared" ref="O8:O24" si="5">RANK(N8,N$8:N$33,0)</f>
        <v>6</v>
      </c>
      <c r="P8" s="65">
        <f>VLOOKUP($A8,'Return Data'!$B$7:$R$2292,14,0)</f>
        <v>8.0471000000000004</v>
      </c>
      <c r="Q8" s="66">
        <f t="shared" ref="Q8:Q24" si="6">RANK(P8,P$8:P$33,0)</f>
        <v>3</v>
      </c>
      <c r="R8" s="65">
        <f>VLOOKUP($A8,'Return Data'!$B$7:$R$2292,16,0)</f>
        <v>7.4238999999999997</v>
      </c>
      <c r="S8" s="67">
        <f t="shared" ref="S8:S24" si="7">RANK(R8,R$8:R$33,0)</f>
        <v>12</v>
      </c>
    </row>
    <row r="9" spans="1:19" x14ac:dyDescent="0.3">
      <c r="A9" s="82" t="s">
        <v>1382</v>
      </c>
      <c r="B9" s="64">
        <f>VLOOKUP($A9,'Return Data'!$B$7:$R$2292,3,0)</f>
        <v>44530</v>
      </c>
      <c r="C9" s="65">
        <f>VLOOKUP($A9,'Return Data'!$B$7:$R$2292,4,0)</f>
        <v>24.638100000000001</v>
      </c>
      <c r="D9" s="65">
        <f>VLOOKUP($A9,'Return Data'!$B$7:$R$2292,9,0)</f>
        <v>4.2797999999999998</v>
      </c>
      <c r="E9" s="66">
        <f t="shared" si="0"/>
        <v>13</v>
      </c>
      <c r="F9" s="65">
        <f>VLOOKUP($A9,'Return Data'!$B$7:$R$2292,10,0)</f>
        <v>3.0097</v>
      </c>
      <c r="G9" s="66">
        <f t="shared" si="1"/>
        <v>10</v>
      </c>
      <c r="H9" s="65">
        <f>VLOOKUP($A9,'Return Data'!$B$7:$R$2292,11,0)</f>
        <v>3.9388000000000001</v>
      </c>
      <c r="I9" s="66">
        <f t="shared" si="2"/>
        <v>11</v>
      </c>
      <c r="J9" s="65">
        <f>VLOOKUP($A9,'Return Data'!$B$7:$R$2292,12,0)</f>
        <v>4.7457000000000003</v>
      </c>
      <c r="K9" s="66">
        <f t="shared" si="3"/>
        <v>14</v>
      </c>
      <c r="L9" s="65">
        <f>VLOOKUP($A9,'Return Data'!$B$7:$R$2292,13,0)</f>
        <v>3.6629999999999998</v>
      </c>
      <c r="M9" s="66">
        <f t="shared" si="4"/>
        <v>10</v>
      </c>
      <c r="N9" s="65">
        <f>VLOOKUP($A9,'Return Data'!$B$7:$R$2292,17,0)</f>
        <v>6.7798999999999996</v>
      </c>
      <c r="O9" s="66">
        <f t="shared" si="5"/>
        <v>8</v>
      </c>
      <c r="P9" s="65">
        <f>VLOOKUP($A9,'Return Data'!$B$7:$R$2292,14,0)</f>
        <v>8.0073000000000008</v>
      </c>
      <c r="Q9" s="66">
        <f t="shared" si="6"/>
        <v>4</v>
      </c>
      <c r="R9" s="65">
        <f>VLOOKUP($A9,'Return Data'!$B$7:$R$2292,16,0)</f>
        <v>7.8973000000000004</v>
      </c>
      <c r="S9" s="67">
        <f t="shared" si="7"/>
        <v>5</v>
      </c>
    </row>
    <row r="10" spans="1:19" x14ac:dyDescent="0.3">
      <c r="A10" s="82" t="s">
        <v>1383</v>
      </c>
      <c r="B10" s="64">
        <f>VLOOKUP($A10,'Return Data'!$B$7:$R$2292,3,0)</f>
        <v>44530</v>
      </c>
      <c r="C10" s="65">
        <f>VLOOKUP($A10,'Return Data'!$B$7:$R$2292,4,0)</f>
        <v>23.526</v>
      </c>
      <c r="D10" s="65">
        <f>VLOOKUP($A10,'Return Data'!$B$7:$R$2292,9,0)</f>
        <v>4.1067</v>
      </c>
      <c r="E10" s="66">
        <f t="shared" si="0"/>
        <v>18</v>
      </c>
      <c r="F10" s="65">
        <f>VLOOKUP($A10,'Return Data'!$B$7:$R$2292,10,0)</f>
        <v>2.8090000000000002</v>
      </c>
      <c r="G10" s="66">
        <f t="shared" si="1"/>
        <v>14</v>
      </c>
      <c r="H10" s="65">
        <f>VLOOKUP($A10,'Return Data'!$B$7:$R$2292,11,0)</f>
        <v>3.5739000000000001</v>
      </c>
      <c r="I10" s="66">
        <f t="shared" si="2"/>
        <v>15</v>
      </c>
      <c r="J10" s="65">
        <f>VLOOKUP($A10,'Return Data'!$B$7:$R$2292,12,0)</f>
        <v>4.9146000000000001</v>
      </c>
      <c r="K10" s="66">
        <f t="shared" si="3"/>
        <v>13</v>
      </c>
      <c r="L10" s="65">
        <f>VLOOKUP($A10,'Return Data'!$B$7:$R$2292,13,0)</f>
        <v>3.7906</v>
      </c>
      <c r="M10" s="66">
        <f t="shared" si="4"/>
        <v>9</v>
      </c>
      <c r="N10" s="65">
        <f>VLOOKUP($A10,'Return Data'!$B$7:$R$2292,17,0)</f>
        <v>5.6269</v>
      </c>
      <c r="O10" s="66">
        <f t="shared" si="5"/>
        <v>20</v>
      </c>
      <c r="P10" s="65">
        <f>VLOOKUP($A10,'Return Data'!$B$7:$R$2292,14,0)</f>
        <v>6.9217000000000004</v>
      </c>
      <c r="Q10" s="66">
        <f t="shared" si="6"/>
        <v>17</v>
      </c>
      <c r="R10" s="65">
        <f>VLOOKUP($A10,'Return Data'!$B$7:$R$2292,16,0)</f>
        <v>7.7739000000000003</v>
      </c>
      <c r="S10" s="67">
        <f t="shared" si="7"/>
        <v>8</v>
      </c>
    </row>
    <row r="11" spans="1:19" x14ac:dyDescent="0.3">
      <c r="A11" s="82" t="s">
        <v>1385</v>
      </c>
      <c r="B11" s="64">
        <f>VLOOKUP($A11,'Return Data'!$B$7:$R$2292,3,0)</f>
        <v>44530</v>
      </c>
      <c r="C11" s="65">
        <f>VLOOKUP($A11,'Return Data'!$B$7:$R$2292,4,0)</f>
        <v>25.269500000000001</v>
      </c>
      <c r="D11" s="65">
        <f>VLOOKUP($A11,'Return Data'!$B$7:$R$2292,9,0)</f>
        <v>4.4863</v>
      </c>
      <c r="E11" s="66">
        <f t="shared" si="0"/>
        <v>10</v>
      </c>
      <c r="F11" s="65">
        <f>VLOOKUP($A11,'Return Data'!$B$7:$R$2292,10,0)</f>
        <v>2.6823999999999999</v>
      </c>
      <c r="G11" s="66">
        <f t="shared" si="1"/>
        <v>15</v>
      </c>
      <c r="H11" s="65">
        <f>VLOOKUP($A11,'Return Data'!$B$7:$R$2292,11,0)</f>
        <v>3.6659000000000002</v>
      </c>
      <c r="I11" s="66">
        <f t="shared" si="2"/>
        <v>14</v>
      </c>
      <c r="J11" s="65">
        <f>VLOOKUP($A11,'Return Data'!$B$7:$R$2292,12,0)</f>
        <v>5.1258999999999997</v>
      </c>
      <c r="K11" s="66">
        <f t="shared" si="3"/>
        <v>11</v>
      </c>
      <c r="L11" s="65">
        <f>VLOOKUP($A11,'Return Data'!$B$7:$R$2292,13,0)</f>
        <v>3.4575</v>
      </c>
      <c r="M11" s="66">
        <f t="shared" si="4"/>
        <v>12</v>
      </c>
      <c r="N11" s="65">
        <f>VLOOKUP($A11,'Return Data'!$B$7:$R$2292,17,0)</f>
        <v>6.7073</v>
      </c>
      <c r="O11" s="66">
        <f t="shared" si="5"/>
        <v>9</v>
      </c>
      <c r="P11" s="65">
        <f>VLOOKUP($A11,'Return Data'!$B$7:$R$2292,14,0)</f>
        <v>7.0795000000000003</v>
      </c>
      <c r="Q11" s="66">
        <f t="shared" si="6"/>
        <v>15</v>
      </c>
      <c r="R11" s="65">
        <f>VLOOKUP($A11,'Return Data'!$B$7:$R$2292,16,0)</f>
        <v>5.5293999999999999</v>
      </c>
      <c r="S11" s="67">
        <f t="shared" si="7"/>
        <v>25</v>
      </c>
    </row>
    <row r="12" spans="1:19" x14ac:dyDescent="0.3">
      <c r="A12" s="82" t="s">
        <v>1388</v>
      </c>
      <c r="B12" s="64">
        <f>VLOOKUP($A12,'Return Data'!$B$7:$R$2292,3,0)</f>
        <v>44530</v>
      </c>
      <c r="C12" s="65">
        <f>VLOOKUP($A12,'Return Data'!$B$7:$R$2292,4,0)</f>
        <v>17.482099999999999</v>
      </c>
      <c r="D12" s="65">
        <f>VLOOKUP($A12,'Return Data'!$B$7:$R$2292,9,0)</f>
        <v>3.8231000000000002</v>
      </c>
      <c r="E12" s="66">
        <f t="shared" si="0"/>
        <v>22</v>
      </c>
      <c r="F12" s="65">
        <f>VLOOKUP($A12,'Return Data'!$B$7:$R$2292,10,0)</f>
        <v>1.9293</v>
      </c>
      <c r="G12" s="66">
        <f t="shared" si="1"/>
        <v>22</v>
      </c>
      <c r="H12" s="65">
        <f>VLOOKUP($A12,'Return Data'!$B$7:$R$2292,11,0)</f>
        <v>2.6530999999999998</v>
      </c>
      <c r="I12" s="66">
        <f t="shared" si="2"/>
        <v>26</v>
      </c>
      <c r="J12" s="65">
        <f>VLOOKUP($A12,'Return Data'!$B$7:$R$2292,12,0)</f>
        <v>3.8668999999999998</v>
      </c>
      <c r="K12" s="66">
        <f t="shared" si="3"/>
        <v>26</v>
      </c>
      <c r="L12" s="65">
        <f>VLOOKUP($A12,'Return Data'!$B$7:$R$2292,13,0)</f>
        <v>3.2713999999999999</v>
      </c>
      <c r="M12" s="66">
        <f t="shared" si="4"/>
        <v>14</v>
      </c>
      <c r="N12" s="65">
        <f>VLOOKUP($A12,'Return Data'!$B$7:$R$2292,17,0)</f>
        <v>1.0677000000000001</v>
      </c>
      <c r="O12" s="66">
        <f t="shared" si="5"/>
        <v>26</v>
      </c>
      <c r="P12" s="65">
        <f>VLOOKUP($A12,'Return Data'!$B$7:$R$2292,14,0)</f>
        <v>-3.8111000000000002</v>
      </c>
      <c r="Q12" s="66">
        <f t="shared" si="6"/>
        <v>25</v>
      </c>
      <c r="R12" s="65">
        <f>VLOOKUP($A12,'Return Data'!$B$7:$R$2292,16,0)</f>
        <v>4.4047000000000001</v>
      </c>
      <c r="S12" s="67">
        <f t="shared" si="7"/>
        <v>26</v>
      </c>
    </row>
    <row r="13" spans="1:19" x14ac:dyDescent="0.3">
      <c r="A13" s="82" t="s">
        <v>1390</v>
      </c>
      <c r="B13" s="64">
        <f>VLOOKUP($A13,'Return Data'!$B$7:$R$2292,3,0)</f>
        <v>44530</v>
      </c>
      <c r="C13" s="65">
        <f>VLOOKUP($A13,'Return Data'!$B$7:$R$2292,4,0)</f>
        <v>20.780799999999999</v>
      </c>
      <c r="D13" s="65">
        <f>VLOOKUP($A13,'Return Data'!$B$7:$R$2292,9,0)</f>
        <v>4.1371000000000002</v>
      </c>
      <c r="E13" s="66">
        <f t="shared" si="0"/>
        <v>17</v>
      </c>
      <c r="F13" s="65">
        <f>VLOOKUP($A13,'Return Data'!$B$7:$R$2292,10,0)</f>
        <v>1.9473</v>
      </c>
      <c r="G13" s="66">
        <f t="shared" si="1"/>
        <v>21</v>
      </c>
      <c r="H13" s="65">
        <f>VLOOKUP($A13,'Return Data'!$B$7:$R$2292,11,0)</f>
        <v>2.9969999999999999</v>
      </c>
      <c r="I13" s="66">
        <f t="shared" si="2"/>
        <v>24</v>
      </c>
      <c r="J13" s="65">
        <f>VLOOKUP($A13,'Return Data'!$B$7:$R$2292,12,0)</f>
        <v>4.0273000000000003</v>
      </c>
      <c r="K13" s="66">
        <f t="shared" si="3"/>
        <v>23</v>
      </c>
      <c r="L13" s="65">
        <f>VLOOKUP($A13,'Return Data'!$B$7:$R$2292,13,0)</f>
        <v>2.9079000000000002</v>
      </c>
      <c r="M13" s="66">
        <f t="shared" si="4"/>
        <v>22</v>
      </c>
      <c r="N13" s="65">
        <f>VLOOKUP($A13,'Return Data'!$B$7:$R$2292,17,0)</f>
        <v>5.8409000000000004</v>
      </c>
      <c r="O13" s="66">
        <f t="shared" si="5"/>
        <v>18</v>
      </c>
      <c r="P13" s="65">
        <f>VLOOKUP($A13,'Return Data'!$B$7:$R$2292,14,0)</f>
        <v>6.9757999999999996</v>
      </c>
      <c r="Q13" s="66">
        <f t="shared" si="6"/>
        <v>16</v>
      </c>
      <c r="R13" s="65">
        <f>VLOOKUP($A13,'Return Data'!$B$7:$R$2292,16,0)</f>
        <v>7.1383000000000001</v>
      </c>
      <c r="S13" s="67">
        <f t="shared" si="7"/>
        <v>15</v>
      </c>
    </row>
    <row r="14" spans="1:19" x14ac:dyDescent="0.3">
      <c r="A14" s="82" t="s">
        <v>1392</v>
      </c>
      <c r="B14" s="64">
        <f>VLOOKUP($A14,'Return Data'!$B$7:$R$2292,3,0)</f>
        <v>44530</v>
      </c>
      <c r="C14" s="65">
        <f>VLOOKUP($A14,'Return Data'!$B$7:$R$2292,4,0)</f>
        <v>37.696599999999997</v>
      </c>
      <c r="D14" s="65">
        <f>VLOOKUP($A14,'Return Data'!$B$7:$R$2292,9,0)</f>
        <v>3.8862000000000001</v>
      </c>
      <c r="E14" s="66">
        <f t="shared" si="0"/>
        <v>21</v>
      </c>
      <c r="F14" s="65">
        <f>VLOOKUP($A14,'Return Data'!$B$7:$R$2292,10,0)</f>
        <v>1.7835000000000001</v>
      </c>
      <c r="G14" s="66">
        <f t="shared" si="1"/>
        <v>25</v>
      </c>
      <c r="H14" s="65">
        <f>VLOOKUP($A14,'Return Data'!$B$7:$R$2292,11,0)</f>
        <v>3.2707000000000002</v>
      </c>
      <c r="I14" s="66">
        <f t="shared" si="2"/>
        <v>18</v>
      </c>
      <c r="J14" s="65">
        <f>VLOOKUP($A14,'Return Data'!$B$7:$R$2292,12,0)</f>
        <v>4.4598000000000004</v>
      </c>
      <c r="K14" s="66">
        <f t="shared" si="3"/>
        <v>19</v>
      </c>
      <c r="L14" s="65">
        <f>VLOOKUP($A14,'Return Data'!$B$7:$R$2292,13,0)</f>
        <v>2.9100999999999999</v>
      </c>
      <c r="M14" s="66">
        <f t="shared" si="4"/>
        <v>21</v>
      </c>
      <c r="N14" s="65">
        <f>VLOOKUP($A14,'Return Data'!$B$7:$R$2292,17,0)</f>
        <v>6.0125000000000002</v>
      </c>
      <c r="O14" s="66">
        <f t="shared" si="5"/>
        <v>16</v>
      </c>
      <c r="P14" s="65">
        <f>VLOOKUP($A14,'Return Data'!$B$7:$R$2292,14,0)</f>
        <v>7.3269000000000002</v>
      </c>
      <c r="Q14" s="66">
        <f t="shared" si="6"/>
        <v>12</v>
      </c>
      <c r="R14" s="65">
        <f>VLOOKUP($A14,'Return Data'!$B$7:$R$2292,16,0)</f>
        <v>7.141</v>
      </c>
      <c r="S14" s="67">
        <f t="shared" si="7"/>
        <v>14</v>
      </c>
    </row>
    <row r="15" spans="1:19" x14ac:dyDescent="0.3">
      <c r="A15" s="82" t="s">
        <v>1400</v>
      </c>
      <c r="B15" s="64">
        <f>VLOOKUP($A15,'Return Data'!$B$7:$R$2292,3,0)</f>
        <v>44530</v>
      </c>
      <c r="C15" s="65">
        <f>VLOOKUP($A15,'Return Data'!$B$7:$R$2292,4,0)</f>
        <v>4432.53413654619</v>
      </c>
      <c r="D15" s="65">
        <f>VLOOKUP($A15,'Return Data'!$B$7:$R$2292,9,0)</f>
        <v>8.2172000000000001</v>
      </c>
      <c r="E15" s="66">
        <f t="shared" si="0"/>
        <v>1</v>
      </c>
      <c r="F15" s="65">
        <f>VLOOKUP($A15,'Return Data'!$B$7:$R$2292,10,0)</f>
        <v>39.153700000000001</v>
      </c>
      <c r="G15" s="66">
        <f t="shared" si="1"/>
        <v>2</v>
      </c>
      <c r="H15" s="65">
        <f>VLOOKUP($A15,'Return Data'!$B$7:$R$2292,11,0)</f>
        <v>15.3515</v>
      </c>
      <c r="I15" s="66">
        <f t="shared" si="2"/>
        <v>3</v>
      </c>
      <c r="J15" s="65">
        <f>VLOOKUP($A15,'Return Data'!$B$7:$R$2292,12,0)</f>
        <v>16.3278</v>
      </c>
      <c r="K15" s="66">
        <f t="shared" si="3"/>
        <v>3</v>
      </c>
      <c r="L15" s="65">
        <f>VLOOKUP($A15,'Return Data'!$B$7:$R$2292,13,0)</f>
        <v>16.9603</v>
      </c>
      <c r="M15" s="66">
        <f t="shared" si="4"/>
        <v>1</v>
      </c>
      <c r="N15" s="65">
        <f>VLOOKUP($A15,'Return Data'!$B$7:$R$2292,17,0)</f>
        <v>3.7401</v>
      </c>
      <c r="O15" s="66">
        <f t="shared" si="5"/>
        <v>25</v>
      </c>
      <c r="P15" s="65">
        <f>VLOOKUP($A15,'Return Data'!$B$7:$R$2292,14,0)</f>
        <v>4.7544000000000004</v>
      </c>
      <c r="Q15" s="66">
        <f t="shared" si="6"/>
        <v>21</v>
      </c>
      <c r="R15" s="65">
        <f>VLOOKUP($A15,'Return Data'!$B$7:$R$2292,16,0)</f>
        <v>7.7920999999999996</v>
      </c>
      <c r="S15" s="67">
        <f t="shared" si="7"/>
        <v>6</v>
      </c>
    </row>
    <row r="16" spans="1:19" x14ac:dyDescent="0.3">
      <c r="A16" s="82" t="s">
        <v>1402</v>
      </c>
      <c r="B16" s="64">
        <f>VLOOKUP($A16,'Return Data'!$B$7:$R$2292,3,0)</f>
        <v>44530</v>
      </c>
      <c r="C16" s="65">
        <f>VLOOKUP($A16,'Return Data'!$B$7:$R$2292,4,0)</f>
        <v>25.459</v>
      </c>
      <c r="D16" s="65">
        <f>VLOOKUP($A16,'Return Data'!$B$7:$R$2292,9,0)</f>
        <v>5.3520000000000003</v>
      </c>
      <c r="E16" s="66">
        <f t="shared" si="0"/>
        <v>5</v>
      </c>
      <c r="F16" s="65">
        <f>VLOOKUP($A16,'Return Data'!$B$7:$R$2292,10,0)</f>
        <v>3.7231999999999998</v>
      </c>
      <c r="G16" s="66">
        <f t="shared" si="1"/>
        <v>6</v>
      </c>
      <c r="H16" s="65">
        <f>VLOOKUP($A16,'Return Data'!$B$7:$R$2292,11,0)</f>
        <v>4.5465999999999998</v>
      </c>
      <c r="I16" s="66">
        <f t="shared" si="2"/>
        <v>5</v>
      </c>
      <c r="J16" s="65">
        <f>VLOOKUP($A16,'Return Data'!$B$7:$R$2292,12,0)</f>
        <v>5.7241</v>
      </c>
      <c r="K16" s="66">
        <f t="shared" si="3"/>
        <v>6</v>
      </c>
      <c r="L16" s="65">
        <f>VLOOKUP($A16,'Return Data'!$B$7:$R$2292,13,0)</f>
        <v>4.1966999999999999</v>
      </c>
      <c r="M16" s="66">
        <f t="shared" si="4"/>
        <v>7</v>
      </c>
      <c r="N16" s="65">
        <f>VLOOKUP($A16,'Return Data'!$B$7:$R$2292,17,0)</f>
        <v>7.4157999999999999</v>
      </c>
      <c r="O16" s="66">
        <f t="shared" si="5"/>
        <v>4</v>
      </c>
      <c r="P16" s="65">
        <f>VLOOKUP($A16,'Return Data'!$B$7:$R$2292,14,0)</f>
        <v>8.3904999999999994</v>
      </c>
      <c r="Q16" s="66">
        <f t="shared" si="6"/>
        <v>1</v>
      </c>
      <c r="R16" s="65">
        <f>VLOOKUP($A16,'Return Data'!$B$7:$R$2292,16,0)</f>
        <v>8.5106000000000002</v>
      </c>
      <c r="S16" s="67">
        <f t="shared" si="7"/>
        <v>1</v>
      </c>
    </row>
    <row r="17" spans="1:19" x14ac:dyDescent="0.3">
      <c r="A17" s="82" t="s">
        <v>1404</v>
      </c>
      <c r="B17" s="64">
        <f>VLOOKUP($A17,'Return Data'!$B$7:$R$2292,3,0)</f>
        <v>44530</v>
      </c>
      <c r="C17" s="65">
        <f>VLOOKUP($A17,'Return Data'!$B$7:$R$2292,4,0)</f>
        <v>31.9282</v>
      </c>
      <c r="D17" s="65">
        <f>VLOOKUP($A17,'Return Data'!$B$7:$R$2292,9,0)</f>
        <v>4.7388000000000003</v>
      </c>
      <c r="E17" s="66">
        <f t="shared" si="0"/>
        <v>7</v>
      </c>
      <c r="F17" s="65">
        <f>VLOOKUP($A17,'Return Data'!$B$7:$R$2292,10,0)</f>
        <v>2.12</v>
      </c>
      <c r="G17" s="66">
        <f t="shared" si="1"/>
        <v>18</v>
      </c>
      <c r="H17" s="65">
        <f>VLOOKUP($A17,'Return Data'!$B$7:$R$2292,11,0)</f>
        <v>3.1436000000000002</v>
      </c>
      <c r="I17" s="66">
        <f t="shared" si="2"/>
        <v>19</v>
      </c>
      <c r="J17" s="65">
        <f>VLOOKUP($A17,'Return Data'!$B$7:$R$2292,12,0)</f>
        <v>4.6885000000000003</v>
      </c>
      <c r="K17" s="66">
        <f t="shared" si="3"/>
        <v>17</v>
      </c>
      <c r="L17" s="65">
        <f>VLOOKUP($A17,'Return Data'!$B$7:$R$2292,13,0)</f>
        <v>3.0743999999999998</v>
      </c>
      <c r="M17" s="66">
        <f t="shared" si="4"/>
        <v>19</v>
      </c>
      <c r="N17" s="65">
        <f>VLOOKUP($A17,'Return Data'!$B$7:$R$2292,17,0)</f>
        <v>4.1894</v>
      </c>
      <c r="O17" s="66">
        <f t="shared" si="5"/>
        <v>24</v>
      </c>
      <c r="P17" s="65">
        <f>VLOOKUP($A17,'Return Data'!$B$7:$R$2292,14,0)</f>
        <v>2.8151999999999999</v>
      </c>
      <c r="Q17" s="66">
        <f t="shared" si="6"/>
        <v>24</v>
      </c>
      <c r="R17" s="65">
        <f>VLOOKUP($A17,'Return Data'!$B$7:$R$2292,16,0)</f>
        <v>6.3052000000000001</v>
      </c>
      <c r="S17" s="67">
        <f t="shared" si="7"/>
        <v>24</v>
      </c>
    </row>
    <row r="18" spans="1:19" x14ac:dyDescent="0.3">
      <c r="A18" s="82" t="s">
        <v>1406</v>
      </c>
      <c r="B18" s="64">
        <f>VLOOKUP($A18,'Return Data'!$B$7:$R$2292,3,0)</f>
        <v>44530</v>
      </c>
      <c r="C18" s="65">
        <f>VLOOKUP($A18,'Return Data'!$B$7:$R$2292,4,0)</f>
        <v>47.450800000000001</v>
      </c>
      <c r="D18" s="65">
        <f>VLOOKUP($A18,'Return Data'!$B$7:$R$2292,9,0)</f>
        <v>4.0189000000000004</v>
      </c>
      <c r="E18" s="66">
        <f t="shared" si="0"/>
        <v>20</v>
      </c>
      <c r="F18" s="65">
        <f>VLOOKUP($A18,'Return Data'!$B$7:$R$2292,10,0)</f>
        <v>4.1311</v>
      </c>
      <c r="G18" s="66">
        <f t="shared" si="1"/>
        <v>5</v>
      </c>
      <c r="H18" s="65">
        <f>VLOOKUP($A18,'Return Data'!$B$7:$R$2292,11,0)</f>
        <v>4.4614000000000003</v>
      </c>
      <c r="I18" s="66">
        <f t="shared" si="2"/>
        <v>6</v>
      </c>
      <c r="J18" s="65">
        <f>VLOOKUP($A18,'Return Data'!$B$7:$R$2292,12,0)</f>
        <v>5.3418999999999999</v>
      </c>
      <c r="K18" s="66">
        <f t="shared" si="3"/>
        <v>8</v>
      </c>
      <c r="L18" s="65">
        <f>VLOOKUP($A18,'Return Data'!$B$7:$R$2292,13,0)</f>
        <v>4.2346000000000004</v>
      </c>
      <c r="M18" s="66">
        <f t="shared" si="4"/>
        <v>6</v>
      </c>
      <c r="N18" s="65">
        <f>VLOOKUP($A18,'Return Data'!$B$7:$R$2292,17,0)</f>
        <v>7.3315000000000001</v>
      </c>
      <c r="O18" s="66">
        <f t="shared" si="5"/>
        <v>5</v>
      </c>
      <c r="P18" s="65">
        <f>VLOOKUP($A18,'Return Data'!$B$7:$R$2292,14,0)</f>
        <v>8.2965999999999998</v>
      </c>
      <c r="Q18" s="66">
        <f t="shared" si="6"/>
        <v>2</v>
      </c>
      <c r="R18" s="65">
        <f>VLOOKUP($A18,'Return Data'!$B$7:$R$2292,16,0)</f>
        <v>8.0495999999999999</v>
      </c>
      <c r="S18" s="67">
        <f t="shared" si="7"/>
        <v>2</v>
      </c>
    </row>
    <row r="19" spans="1:19" x14ac:dyDescent="0.3">
      <c r="A19" s="82" t="s">
        <v>1408</v>
      </c>
      <c r="B19" s="64">
        <f>VLOOKUP($A19,'Return Data'!$B$7:$R$2292,3,0)</f>
        <v>44530</v>
      </c>
      <c r="C19" s="65">
        <f>VLOOKUP($A19,'Return Data'!$B$7:$R$2292,4,0)</f>
        <v>22.299099999999999</v>
      </c>
      <c r="D19" s="65">
        <f>VLOOKUP($A19,'Return Data'!$B$7:$R$2292,9,0)</f>
        <v>6.5696000000000003</v>
      </c>
      <c r="E19" s="66">
        <f t="shared" si="0"/>
        <v>2</v>
      </c>
      <c r="F19" s="65">
        <f>VLOOKUP($A19,'Return Data'!$B$7:$R$2292,10,0)</f>
        <v>36.373199999999997</v>
      </c>
      <c r="G19" s="66">
        <f t="shared" si="1"/>
        <v>3</v>
      </c>
      <c r="H19" s="65">
        <f>VLOOKUP($A19,'Return Data'!$B$7:$R$2292,11,0)</f>
        <v>20.544499999999999</v>
      </c>
      <c r="I19" s="66">
        <f t="shared" si="2"/>
        <v>2</v>
      </c>
      <c r="J19" s="65">
        <f>VLOOKUP($A19,'Return Data'!$B$7:$R$2292,12,0)</f>
        <v>16.886800000000001</v>
      </c>
      <c r="K19" s="66">
        <f t="shared" si="3"/>
        <v>1</v>
      </c>
      <c r="L19" s="65">
        <f>VLOOKUP($A19,'Return Data'!$B$7:$R$2292,13,0)</f>
        <v>12.2818</v>
      </c>
      <c r="M19" s="66">
        <f t="shared" si="4"/>
        <v>3</v>
      </c>
      <c r="N19" s="65">
        <f>VLOOKUP($A19,'Return Data'!$B$7:$R$2292,17,0)</f>
        <v>10.957800000000001</v>
      </c>
      <c r="O19" s="66">
        <f t="shared" si="5"/>
        <v>1</v>
      </c>
      <c r="P19" s="65">
        <f>VLOOKUP($A19,'Return Data'!$B$7:$R$2292,14,0)</f>
        <v>7.5037000000000003</v>
      </c>
      <c r="Q19" s="66">
        <f t="shared" si="6"/>
        <v>10</v>
      </c>
      <c r="R19" s="65">
        <f>VLOOKUP($A19,'Return Data'!$B$7:$R$2292,16,0)</f>
        <v>7.7839999999999998</v>
      </c>
      <c r="S19" s="67">
        <f t="shared" si="7"/>
        <v>7</v>
      </c>
    </row>
    <row r="20" spans="1:19" x14ac:dyDescent="0.3">
      <c r="A20" s="82" t="s">
        <v>1411</v>
      </c>
      <c r="B20" s="64">
        <f>VLOOKUP($A20,'Return Data'!$B$7:$R$2292,3,0)</f>
        <v>44530</v>
      </c>
      <c r="C20" s="65">
        <f>VLOOKUP($A20,'Return Data'!$B$7:$R$2292,4,0)</f>
        <v>46.031199999999998</v>
      </c>
      <c r="D20" s="65">
        <f>VLOOKUP($A20,'Return Data'!$B$7:$R$2292,9,0)</f>
        <v>5.7529000000000003</v>
      </c>
      <c r="E20" s="66">
        <f t="shared" si="0"/>
        <v>4</v>
      </c>
      <c r="F20" s="65">
        <f>VLOOKUP($A20,'Return Data'!$B$7:$R$2292,10,0)</f>
        <v>3.2157</v>
      </c>
      <c r="G20" s="66">
        <f t="shared" si="1"/>
        <v>9</v>
      </c>
      <c r="H20" s="65">
        <f>VLOOKUP($A20,'Return Data'!$B$7:$R$2292,11,0)</f>
        <v>3.9479000000000002</v>
      </c>
      <c r="I20" s="66">
        <f t="shared" si="2"/>
        <v>10</v>
      </c>
      <c r="J20" s="65">
        <f>VLOOKUP($A20,'Return Data'!$B$7:$R$2292,12,0)</f>
        <v>5.0801999999999996</v>
      </c>
      <c r="K20" s="66">
        <f t="shared" si="3"/>
        <v>12</v>
      </c>
      <c r="L20" s="65">
        <f>VLOOKUP($A20,'Return Data'!$B$7:$R$2292,13,0)</f>
        <v>3.4516</v>
      </c>
      <c r="M20" s="66">
        <f t="shared" si="4"/>
        <v>13</v>
      </c>
      <c r="N20" s="65">
        <f>VLOOKUP($A20,'Return Data'!$B$7:$R$2292,17,0)</f>
        <v>6.4564000000000004</v>
      </c>
      <c r="O20" s="66">
        <f t="shared" si="5"/>
        <v>12</v>
      </c>
      <c r="P20" s="65">
        <f>VLOOKUP($A20,'Return Data'!$B$7:$R$2292,14,0)</f>
        <v>7.8219000000000003</v>
      </c>
      <c r="Q20" s="66">
        <f t="shared" si="6"/>
        <v>7</v>
      </c>
      <c r="R20" s="65">
        <f>VLOOKUP($A20,'Return Data'!$B$7:$R$2292,16,0)</f>
        <v>7.5502000000000002</v>
      </c>
      <c r="S20" s="67">
        <f t="shared" si="7"/>
        <v>10</v>
      </c>
    </row>
    <row r="21" spans="1:19" x14ac:dyDescent="0.3">
      <c r="A21" s="82" t="s">
        <v>1412</v>
      </c>
      <c r="B21" s="64">
        <f>VLOOKUP($A21,'Return Data'!$B$7:$R$2292,3,0)</f>
        <v>44530</v>
      </c>
      <c r="C21" s="65">
        <f>VLOOKUP($A21,'Return Data'!$B$7:$R$2292,4,0)</f>
        <v>1734.1960999999999</v>
      </c>
      <c r="D21" s="65">
        <f>VLOOKUP($A21,'Return Data'!$B$7:$R$2292,9,0)</f>
        <v>4.5012999999999996</v>
      </c>
      <c r="E21" s="66">
        <f t="shared" si="0"/>
        <v>9</v>
      </c>
      <c r="F21" s="65">
        <f>VLOOKUP($A21,'Return Data'!$B$7:$R$2292,10,0)</f>
        <v>2.4935999999999998</v>
      </c>
      <c r="G21" s="66">
        <f t="shared" si="1"/>
        <v>16</v>
      </c>
      <c r="H21" s="65">
        <f>VLOOKUP($A21,'Return Data'!$B$7:$R$2292,11,0)</f>
        <v>3.1153</v>
      </c>
      <c r="I21" s="66">
        <f t="shared" si="2"/>
        <v>21</v>
      </c>
      <c r="J21" s="65">
        <f>VLOOKUP($A21,'Return Data'!$B$7:$R$2292,12,0)</f>
        <v>3.9296000000000002</v>
      </c>
      <c r="K21" s="66">
        <f t="shared" si="3"/>
        <v>24</v>
      </c>
      <c r="L21" s="65">
        <f>VLOOKUP($A21,'Return Data'!$B$7:$R$2292,13,0)</f>
        <v>2.5198999999999998</v>
      </c>
      <c r="M21" s="66">
        <f t="shared" si="4"/>
        <v>25</v>
      </c>
      <c r="N21" s="65">
        <f>VLOOKUP($A21,'Return Data'!$B$7:$R$2292,17,0)</f>
        <v>4.5885999999999996</v>
      </c>
      <c r="O21" s="66">
        <f t="shared" si="5"/>
        <v>23</v>
      </c>
      <c r="P21" s="65">
        <f>VLOOKUP($A21,'Return Data'!$B$7:$R$2292,14,0)</f>
        <v>4.9612999999999996</v>
      </c>
      <c r="Q21" s="66">
        <f t="shared" si="6"/>
        <v>20</v>
      </c>
      <c r="R21" s="65">
        <f>VLOOKUP($A21,'Return Data'!$B$7:$R$2292,16,0)</f>
        <v>6.9276999999999997</v>
      </c>
      <c r="S21" s="67">
        <f t="shared" si="7"/>
        <v>18</v>
      </c>
    </row>
    <row r="22" spans="1:19" x14ac:dyDescent="0.3">
      <c r="A22" s="82" t="s">
        <v>1414</v>
      </c>
      <c r="B22" s="64">
        <f>VLOOKUP($A22,'Return Data'!$B$7:$R$2292,3,0)</f>
        <v>44530</v>
      </c>
      <c r="C22" s="65">
        <f>VLOOKUP($A22,'Return Data'!$B$7:$R$2292,4,0)</f>
        <v>2899.7085999999999</v>
      </c>
      <c r="D22" s="65">
        <f>VLOOKUP($A22,'Return Data'!$B$7:$R$2292,9,0)</f>
        <v>4.3756000000000004</v>
      </c>
      <c r="E22" s="66">
        <f t="shared" si="0"/>
        <v>11</v>
      </c>
      <c r="F22" s="65">
        <f>VLOOKUP($A22,'Return Data'!$B$7:$R$2292,10,0)</f>
        <v>1.7485999999999999</v>
      </c>
      <c r="G22" s="66">
        <f t="shared" si="1"/>
        <v>26</v>
      </c>
      <c r="H22" s="65">
        <f>VLOOKUP($A22,'Return Data'!$B$7:$R$2292,11,0)</f>
        <v>3.0436999999999999</v>
      </c>
      <c r="I22" s="66">
        <f t="shared" si="2"/>
        <v>23</v>
      </c>
      <c r="J22" s="65">
        <f>VLOOKUP($A22,'Return Data'!$B$7:$R$2292,12,0)</f>
        <v>4.4390000000000001</v>
      </c>
      <c r="K22" s="66">
        <f t="shared" si="3"/>
        <v>20</v>
      </c>
      <c r="L22" s="65">
        <f>VLOOKUP($A22,'Return Data'!$B$7:$R$2292,13,0)</f>
        <v>2.7061000000000002</v>
      </c>
      <c r="M22" s="66">
        <f t="shared" si="4"/>
        <v>24</v>
      </c>
      <c r="N22" s="65">
        <f>VLOOKUP($A22,'Return Data'!$B$7:$R$2292,17,0)</f>
        <v>5.9268000000000001</v>
      </c>
      <c r="O22" s="66">
        <f t="shared" si="5"/>
        <v>17</v>
      </c>
      <c r="P22" s="65">
        <f>VLOOKUP($A22,'Return Data'!$B$7:$R$2292,14,0)</f>
        <v>7.3057999999999996</v>
      </c>
      <c r="Q22" s="66">
        <f t="shared" si="6"/>
        <v>13</v>
      </c>
      <c r="R22" s="65">
        <f>VLOOKUP($A22,'Return Data'!$B$7:$R$2292,16,0)</f>
        <v>7.5117000000000003</v>
      </c>
      <c r="S22" s="67">
        <f t="shared" si="7"/>
        <v>11</v>
      </c>
    </row>
    <row r="23" spans="1:19" x14ac:dyDescent="0.3">
      <c r="A23" s="82" t="s">
        <v>1418</v>
      </c>
      <c r="B23" s="64">
        <f>VLOOKUP($A23,'Return Data'!$B$7:$R$2292,3,0)</f>
        <v>44530</v>
      </c>
      <c r="C23" s="65">
        <f>VLOOKUP($A23,'Return Data'!$B$7:$R$2292,4,0)</f>
        <v>42.223799999999997</v>
      </c>
      <c r="D23" s="65">
        <f>VLOOKUP($A23,'Return Data'!$B$7:$R$2292,9,0)</f>
        <v>3.2073999999999998</v>
      </c>
      <c r="E23" s="66">
        <f t="shared" si="0"/>
        <v>23</v>
      </c>
      <c r="F23" s="65">
        <f>VLOOKUP($A23,'Return Data'!$B$7:$R$2292,10,0)</f>
        <v>3.2368000000000001</v>
      </c>
      <c r="G23" s="66">
        <f t="shared" si="1"/>
        <v>8</v>
      </c>
      <c r="H23" s="65">
        <f>VLOOKUP($A23,'Return Data'!$B$7:$R$2292,11,0)</f>
        <v>4.3676000000000004</v>
      </c>
      <c r="I23" s="66">
        <f t="shared" si="2"/>
        <v>8</v>
      </c>
      <c r="J23" s="65">
        <f>VLOOKUP($A23,'Return Data'!$B$7:$R$2292,12,0)</f>
        <v>5.2495000000000003</v>
      </c>
      <c r="K23" s="66">
        <f t="shared" si="3"/>
        <v>9</v>
      </c>
      <c r="L23" s="65">
        <f>VLOOKUP($A23,'Return Data'!$B$7:$R$2292,13,0)</f>
        <v>3.4794</v>
      </c>
      <c r="M23" s="66">
        <f t="shared" si="4"/>
        <v>11</v>
      </c>
      <c r="N23" s="65">
        <f>VLOOKUP($A23,'Return Data'!$B$7:$R$2292,17,0)</f>
        <v>6.5907</v>
      </c>
      <c r="O23" s="66">
        <f t="shared" si="5"/>
        <v>10</v>
      </c>
      <c r="P23" s="65">
        <f>VLOOKUP($A23,'Return Data'!$B$7:$R$2292,14,0)</f>
        <v>7.8623000000000003</v>
      </c>
      <c r="Q23" s="66">
        <f t="shared" si="6"/>
        <v>6</v>
      </c>
      <c r="R23" s="65">
        <f>VLOOKUP($A23,'Return Data'!$B$7:$R$2292,16,0)</f>
        <v>7.6280000000000001</v>
      </c>
      <c r="S23" s="67">
        <f t="shared" si="7"/>
        <v>9</v>
      </c>
    </row>
    <row r="24" spans="1:19" x14ac:dyDescent="0.3">
      <c r="A24" s="82" t="s">
        <v>1421</v>
      </c>
      <c r="B24" s="64">
        <f>VLOOKUP($A24,'Return Data'!$B$7:$R$2292,3,0)</f>
        <v>44530</v>
      </c>
      <c r="C24" s="65">
        <f>VLOOKUP($A24,'Return Data'!$B$7:$R$2292,4,0)</f>
        <v>21.454499999999999</v>
      </c>
      <c r="D24" s="65">
        <f>VLOOKUP($A24,'Return Data'!$B$7:$R$2292,9,0)</f>
        <v>4.2530000000000001</v>
      </c>
      <c r="E24" s="66">
        <f t="shared" si="0"/>
        <v>14</v>
      </c>
      <c r="F24" s="65">
        <f>VLOOKUP($A24,'Return Data'!$B$7:$R$2292,10,0)</f>
        <v>2.3513000000000002</v>
      </c>
      <c r="G24" s="66">
        <f t="shared" si="1"/>
        <v>17</v>
      </c>
      <c r="H24" s="65">
        <f>VLOOKUP($A24,'Return Data'!$B$7:$R$2292,11,0)</f>
        <v>3.4426999999999999</v>
      </c>
      <c r="I24" s="66">
        <f t="shared" si="2"/>
        <v>16</v>
      </c>
      <c r="J24" s="65">
        <f>VLOOKUP($A24,'Return Data'!$B$7:$R$2292,12,0)</f>
        <v>4.7039999999999997</v>
      </c>
      <c r="K24" s="66">
        <f t="shared" si="3"/>
        <v>16</v>
      </c>
      <c r="L24" s="65">
        <f>VLOOKUP($A24,'Return Data'!$B$7:$R$2292,13,0)</f>
        <v>3.1387</v>
      </c>
      <c r="M24" s="66">
        <f t="shared" si="4"/>
        <v>17</v>
      </c>
      <c r="N24" s="65">
        <f>VLOOKUP($A24,'Return Data'!$B$7:$R$2292,17,0)</f>
        <v>6.2626999999999997</v>
      </c>
      <c r="O24" s="66">
        <f t="shared" si="5"/>
        <v>13</v>
      </c>
      <c r="P24" s="65">
        <f>VLOOKUP($A24,'Return Data'!$B$7:$R$2292,14,0)</f>
        <v>7.5644</v>
      </c>
      <c r="Q24" s="66">
        <f t="shared" si="6"/>
        <v>9</v>
      </c>
      <c r="R24" s="65">
        <f>VLOOKUP($A24,'Return Data'!$B$7:$R$2292,16,0)</f>
        <v>7.9869000000000003</v>
      </c>
      <c r="S24" s="67">
        <f t="shared" si="7"/>
        <v>3</v>
      </c>
    </row>
    <row r="25" spans="1:19" x14ac:dyDescent="0.3">
      <c r="A25" s="82" t="s">
        <v>1423</v>
      </c>
      <c r="B25" s="64">
        <f>VLOOKUP($A25,'Return Data'!$B$7:$R$2292,3,0)</f>
        <v>44530</v>
      </c>
      <c r="C25" s="65">
        <f>VLOOKUP($A25,'Return Data'!$B$7:$R$2292,4,0)</f>
        <v>11.9953</v>
      </c>
      <c r="D25" s="65">
        <f>VLOOKUP($A25,'Return Data'!$B$7:$R$2292,9,0)</f>
        <v>4.1418999999999997</v>
      </c>
      <c r="E25" s="66">
        <f t="shared" si="0"/>
        <v>16</v>
      </c>
      <c r="F25" s="65">
        <f>VLOOKUP($A25,'Return Data'!$B$7:$R$2292,10,0)</f>
        <v>2.0613000000000001</v>
      </c>
      <c r="G25" s="66">
        <f t="shared" si="1"/>
        <v>19</v>
      </c>
      <c r="H25" s="65">
        <f>VLOOKUP($A25,'Return Data'!$B$7:$R$2292,11,0)</f>
        <v>2.9373</v>
      </c>
      <c r="I25" s="66">
        <f t="shared" si="2"/>
        <v>25</v>
      </c>
      <c r="J25" s="65">
        <f>VLOOKUP($A25,'Return Data'!$B$7:$R$2292,12,0)</f>
        <v>3.9066999999999998</v>
      </c>
      <c r="K25" s="66">
        <f t="shared" si="3"/>
        <v>25</v>
      </c>
      <c r="L25" s="65">
        <f>VLOOKUP($A25,'Return Data'!$B$7:$R$2292,13,0)</f>
        <v>2.3904999999999998</v>
      </c>
      <c r="M25" s="66">
        <f t="shared" si="4"/>
        <v>26</v>
      </c>
      <c r="N25" s="65">
        <f>VLOOKUP($A25,'Return Data'!$B$7:$R$2292,17,0)</f>
        <v>5.2394999999999996</v>
      </c>
      <c r="O25" s="66">
        <f t="shared" ref="O25:O33" si="8">RANK(N25,N$8:N$33,0)</f>
        <v>22</v>
      </c>
      <c r="P25" s="65"/>
      <c r="Q25" s="66"/>
      <c r="R25" s="65">
        <f>VLOOKUP($A25,'Return Data'!$B$7:$R$2292,16,0)</f>
        <v>6.6394000000000002</v>
      </c>
      <c r="S25" s="67">
        <f t="shared" ref="S25:S33" si="9">RANK(R25,R$8:R$33,0)</f>
        <v>23</v>
      </c>
    </row>
    <row r="26" spans="1:19" x14ac:dyDescent="0.3">
      <c r="A26" s="82" t="s">
        <v>2030</v>
      </c>
      <c r="B26" s="64">
        <f>VLOOKUP($A26,'Return Data'!$B$7:$R$2292,3,0)</f>
        <v>44530</v>
      </c>
      <c r="C26" s="65">
        <f>VLOOKUP($A26,'Return Data'!$B$7:$R$2292,4,0)</f>
        <v>12.7547</v>
      </c>
      <c r="D26" s="65">
        <f>VLOOKUP($A26,'Return Data'!$B$7:$R$2292,9,0)</f>
        <v>4.0925000000000002</v>
      </c>
      <c r="E26" s="66">
        <f t="shared" si="0"/>
        <v>19</v>
      </c>
      <c r="F26" s="65">
        <f>VLOOKUP($A26,'Return Data'!$B$7:$R$2292,10,0)</f>
        <v>2.0415999999999999</v>
      </c>
      <c r="G26" s="66">
        <f t="shared" si="1"/>
        <v>20</v>
      </c>
      <c r="H26" s="65">
        <f>VLOOKUP($A26,'Return Data'!$B$7:$R$2292,11,0)</f>
        <v>3.4155000000000002</v>
      </c>
      <c r="I26" s="66">
        <f t="shared" si="2"/>
        <v>17</v>
      </c>
      <c r="J26" s="65">
        <f>VLOOKUP($A26,'Return Data'!$B$7:$R$2292,12,0)</f>
        <v>4.7157999999999998</v>
      </c>
      <c r="K26" s="66">
        <f t="shared" si="3"/>
        <v>15</v>
      </c>
      <c r="L26" s="65">
        <f>VLOOKUP($A26,'Return Data'!$B$7:$R$2292,13,0)</f>
        <v>3.1789000000000001</v>
      </c>
      <c r="M26" s="66">
        <f t="shared" si="4"/>
        <v>15</v>
      </c>
      <c r="N26" s="65">
        <f>VLOOKUP($A26,'Return Data'!$B$7:$R$2292,17,0)</f>
        <v>5.8337000000000003</v>
      </c>
      <c r="O26" s="66">
        <f t="shared" si="8"/>
        <v>19</v>
      </c>
      <c r="P26" s="65">
        <f>VLOOKUP($A26,'Return Data'!$B$7:$R$2292,14,0)</f>
        <v>7.1933999999999996</v>
      </c>
      <c r="Q26" s="66">
        <f t="shared" ref="Q26:Q33" si="10">RANK(P26,P$8:P$33,0)</f>
        <v>14</v>
      </c>
      <c r="R26" s="65">
        <f>VLOOKUP($A26,'Return Data'!$B$7:$R$2292,16,0)</f>
        <v>6.7737999999999996</v>
      </c>
      <c r="S26" s="67">
        <f t="shared" si="9"/>
        <v>21</v>
      </c>
    </row>
    <row r="27" spans="1:19" x14ac:dyDescent="0.3">
      <c r="A27" s="82" t="s">
        <v>1425</v>
      </c>
      <c r="B27" s="64">
        <f>VLOOKUP($A27,'Return Data'!$B$7:$R$2292,3,0)</f>
        <v>44530</v>
      </c>
      <c r="C27" s="65">
        <f>VLOOKUP($A27,'Return Data'!$B$7:$R$2292,4,0)</f>
        <v>42.281700000000001</v>
      </c>
      <c r="D27" s="65">
        <f>VLOOKUP($A27,'Return Data'!$B$7:$R$2292,9,0)</f>
        <v>4.7649999999999997</v>
      </c>
      <c r="E27" s="66">
        <f t="shared" si="0"/>
        <v>6</v>
      </c>
      <c r="F27" s="65">
        <f>VLOOKUP($A27,'Return Data'!$B$7:$R$2292,10,0)</f>
        <v>3.2848000000000002</v>
      </c>
      <c r="G27" s="66">
        <f t="shared" si="1"/>
        <v>7</v>
      </c>
      <c r="H27" s="65">
        <f>VLOOKUP($A27,'Return Data'!$B$7:$R$2292,11,0)</f>
        <v>4.4211</v>
      </c>
      <c r="I27" s="66">
        <f t="shared" si="2"/>
        <v>7</v>
      </c>
      <c r="J27" s="65">
        <f>VLOOKUP($A27,'Return Data'!$B$7:$R$2292,12,0)</f>
        <v>5.9954999999999998</v>
      </c>
      <c r="K27" s="66">
        <f t="shared" si="3"/>
        <v>5</v>
      </c>
      <c r="L27" s="65">
        <f>VLOOKUP($A27,'Return Data'!$B$7:$R$2292,13,0)</f>
        <v>4.5517000000000003</v>
      </c>
      <c r="M27" s="66">
        <f t="shared" si="4"/>
        <v>5</v>
      </c>
      <c r="N27" s="65">
        <f>VLOOKUP($A27,'Return Data'!$B$7:$R$2292,17,0)</f>
        <v>6.8571999999999997</v>
      </c>
      <c r="O27" s="66">
        <f t="shared" si="8"/>
        <v>7</v>
      </c>
      <c r="P27" s="65">
        <f>VLOOKUP($A27,'Return Data'!$B$7:$R$2292,14,0)</f>
        <v>7.9775999999999998</v>
      </c>
      <c r="Q27" s="66">
        <f t="shared" si="10"/>
        <v>5</v>
      </c>
      <c r="R27" s="65">
        <f>VLOOKUP($A27,'Return Data'!$B$7:$R$2292,16,0)</f>
        <v>7.899</v>
      </c>
      <c r="S27" s="67">
        <f t="shared" si="9"/>
        <v>4</v>
      </c>
    </row>
    <row r="28" spans="1:19" x14ac:dyDescent="0.3">
      <c r="A28" s="82" t="s">
        <v>1427</v>
      </c>
      <c r="B28" s="64">
        <f>VLOOKUP($A28,'Return Data'!$B$7:$R$2292,3,0)</f>
        <v>44530</v>
      </c>
      <c r="C28" s="65">
        <f>VLOOKUP($A28,'Return Data'!$B$7:$R$2292,4,0)</f>
        <v>36.378399999999999</v>
      </c>
      <c r="D28" s="65">
        <f>VLOOKUP($A28,'Return Data'!$B$7:$R$2292,9,0)</f>
        <v>3.0274000000000001</v>
      </c>
      <c r="E28" s="66">
        <f t="shared" si="0"/>
        <v>25</v>
      </c>
      <c r="F28" s="65">
        <f>VLOOKUP($A28,'Return Data'!$B$7:$R$2292,10,0)</f>
        <v>1.8385</v>
      </c>
      <c r="G28" s="66">
        <f t="shared" si="1"/>
        <v>24</v>
      </c>
      <c r="H28" s="65">
        <f>VLOOKUP($A28,'Return Data'!$B$7:$R$2292,11,0)</f>
        <v>3.0602999999999998</v>
      </c>
      <c r="I28" s="66">
        <f t="shared" si="2"/>
        <v>22</v>
      </c>
      <c r="J28" s="65">
        <f>VLOOKUP($A28,'Return Data'!$B$7:$R$2292,12,0)</f>
        <v>4.3467000000000002</v>
      </c>
      <c r="K28" s="66">
        <f t="shared" si="3"/>
        <v>21</v>
      </c>
      <c r="L28" s="65">
        <f>VLOOKUP($A28,'Return Data'!$B$7:$R$2292,13,0)</f>
        <v>3.0425</v>
      </c>
      <c r="M28" s="66">
        <f t="shared" si="4"/>
        <v>20</v>
      </c>
      <c r="N28" s="65">
        <f>VLOOKUP($A28,'Return Data'!$B$7:$R$2292,17,0)</f>
        <v>5.258</v>
      </c>
      <c r="O28" s="66">
        <f t="shared" si="8"/>
        <v>21</v>
      </c>
      <c r="P28" s="65">
        <f>VLOOKUP($A28,'Return Data'!$B$7:$R$2292,14,0)</f>
        <v>3.6044</v>
      </c>
      <c r="Q28" s="66">
        <f t="shared" si="10"/>
        <v>23</v>
      </c>
      <c r="R28" s="65">
        <f>VLOOKUP($A28,'Return Data'!$B$7:$R$2292,16,0)</f>
        <v>7.0891000000000002</v>
      </c>
      <c r="S28" s="67">
        <f t="shared" si="9"/>
        <v>16</v>
      </c>
    </row>
    <row r="29" spans="1:19" x14ac:dyDescent="0.3">
      <c r="A29" s="82" t="s">
        <v>1429</v>
      </c>
      <c r="B29" s="64">
        <f>VLOOKUP($A29,'Return Data'!$B$7:$R$2292,3,0)</f>
        <v>44530</v>
      </c>
      <c r="C29" s="65">
        <f>VLOOKUP($A29,'Return Data'!$B$7:$R$2292,4,0)</f>
        <v>35.442700000000002</v>
      </c>
      <c r="D29" s="65">
        <f>VLOOKUP($A29,'Return Data'!$B$7:$R$2292,9,0)</f>
        <v>6.4111000000000002</v>
      </c>
      <c r="E29" s="66">
        <f t="shared" si="0"/>
        <v>3</v>
      </c>
      <c r="F29" s="65">
        <f>VLOOKUP($A29,'Return Data'!$B$7:$R$2292,10,0)</f>
        <v>2.8500999999999999</v>
      </c>
      <c r="G29" s="66">
        <f t="shared" si="1"/>
        <v>13</v>
      </c>
      <c r="H29" s="65">
        <f>VLOOKUP($A29,'Return Data'!$B$7:$R$2292,11,0)</f>
        <v>3.7178</v>
      </c>
      <c r="I29" s="66">
        <f t="shared" si="2"/>
        <v>13</v>
      </c>
      <c r="J29" s="65">
        <f>VLOOKUP($A29,'Return Data'!$B$7:$R$2292,12,0)</f>
        <v>5.2415000000000003</v>
      </c>
      <c r="K29" s="66">
        <f t="shared" si="3"/>
        <v>10</v>
      </c>
      <c r="L29" s="65">
        <f>VLOOKUP($A29,'Return Data'!$B$7:$R$2292,13,0)</f>
        <v>3.0926</v>
      </c>
      <c r="M29" s="66">
        <f t="shared" si="4"/>
        <v>18</v>
      </c>
      <c r="N29" s="65">
        <f>VLOOKUP($A29,'Return Data'!$B$7:$R$2292,17,0)</f>
        <v>6.5613999999999999</v>
      </c>
      <c r="O29" s="66">
        <f t="shared" si="8"/>
        <v>11</v>
      </c>
      <c r="P29" s="65">
        <f>VLOOKUP($A29,'Return Data'!$B$7:$R$2292,14,0)</f>
        <v>3.9870999999999999</v>
      </c>
      <c r="Q29" s="66">
        <f t="shared" si="10"/>
        <v>22</v>
      </c>
      <c r="R29" s="65">
        <f>VLOOKUP($A29,'Return Data'!$B$7:$R$2292,16,0)</f>
        <v>7.0448000000000004</v>
      </c>
      <c r="S29" s="67">
        <f t="shared" si="9"/>
        <v>17</v>
      </c>
    </row>
    <row r="30" spans="1:19" x14ac:dyDescent="0.3">
      <c r="A30" s="82" t="s">
        <v>1432</v>
      </c>
      <c r="B30" s="64">
        <f>VLOOKUP($A30,'Return Data'!$B$7:$R$2292,3,0)</f>
        <v>44530</v>
      </c>
      <c r="C30" s="65">
        <f>VLOOKUP($A30,'Return Data'!$B$7:$R$2292,4,0)</f>
        <v>25.792999999999999</v>
      </c>
      <c r="D30" s="65">
        <f>VLOOKUP($A30,'Return Data'!$B$7:$R$2292,9,0)</f>
        <v>4.3369</v>
      </c>
      <c r="E30" s="66">
        <f t="shared" si="0"/>
        <v>12</v>
      </c>
      <c r="F30" s="65">
        <f>VLOOKUP($A30,'Return Data'!$B$7:$R$2292,10,0)</f>
        <v>2.9005000000000001</v>
      </c>
      <c r="G30" s="66">
        <f t="shared" si="1"/>
        <v>12</v>
      </c>
      <c r="H30" s="65">
        <f>VLOOKUP($A30,'Return Data'!$B$7:$R$2292,11,0)</f>
        <v>3.9378000000000002</v>
      </c>
      <c r="I30" s="66">
        <f t="shared" si="2"/>
        <v>12</v>
      </c>
      <c r="J30" s="65">
        <f>VLOOKUP($A30,'Return Data'!$B$7:$R$2292,12,0)</f>
        <v>4.6818999999999997</v>
      </c>
      <c r="K30" s="66">
        <f t="shared" si="3"/>
        <v>18</v>
      </c>
      <c r="L30" s="65">
        <f>VLOOKUP($A30,'Return Data'!$B$7:$R$2292,13,0)</f>
        <v>3.1444999999999999</v>
      </c>
      <c r="M30" s="66">
        <f t="shared" si="4"/>
        <v>16</v>
      </c>
      <c r="N30" s="65">
        <f>VLOOKUP($A30,'Return Data'!$B$7:$R$2292,17,0)</f>
        <v>6.2455999999999996</v>
      </c>
      <c r="O30" s="66">
        <f t="shared" si="8"/>
        <v>14</v>
      </c>
      <c r="P30" s="65">
        <f>VLOOKUP($A30,'Return Data'!$B$7:$R$2292,14,0)</f>
        <v>7.5925000000000002</v>
      </c>
      <c r="Q30" s="66">
        <f t="shared" si="10"/>
        <v>8</v>
      </c>
      <c r="R30" s="65">
        <f>VLOOKUP($A30,'Return Data'!$B$7:$R$2292,16,0)</f>
        <v>6.8213999999999997</v>
      </c>
      <c r="S30" s="67">
        <f t="shared" si="9"/>
        <v>20</v>
      </c>
    </row>
    <row r="31" spans="1:19" x14ac:dyDescent="0.3">
      <c r="A31" s="82" t="s">
        <v>1433</v>
      </c>
      <c r="B31" s="64">
        <f>VLOOKUP($A31,'Return Data'!$B$7:$R$2292,3,0)</f>
        <v>44530</v>
      </c>
      <c r="C31" s="65">
        <f>VLOOKUP($A31,'Return Data'!$B$7:$R$2292,4,0)</f>
        <v>36.305799999999998</v>
      </c>
      <c r="D31" s="65">
        <f>VLOOKUP($A31,'Return Data'!$B$7:$R$2292,9,0)</f>
        <v>3.1629999999999998</v>
      </c>
      <c r="E31" s="66">
        <f t="shared" si="0"/>
        <v>24</v>
      </c>
      <c r="F31" s="65">
        <f>VLOOKUP($A31,'Return Data'!$B$7:$R$2292,10,0)</f>
        <v>40.630299999999998</v>
      </c>
      <c r="G31" s="66">
        <f t="shared" si="1"/>
        <v>1</v>
      </c>
      <c r="H31" s="65">
        <f>VLOOKUP($A31,'Return Data'!$B$7:$R$2292,11,0)</f>
        <v>21.969799999999999</v>
      </c>
      <c r="I31" s="66">
        <f t="shared" si="2"/>
        <v>1</v>
      </c>
      <c r="J31" s="65">
        <f>VLOOKUP($A31,'Return Data'!$B$7:$R$2292,12,0)</f>
        <v>16.7575</v>
      </c>
      <c r="K31" s="66">
        <f t="shared" si="3"/>
        <v>2</v>
      </c>
      <c r="L31" s="65">
        <f>VLOOKUP($A31,'Return Data'!$B$7:$R$2292,13,0)</f>
        <v>12.7554</v>
      </c>
      <c r="M31" s="66">
        <f t="shared" si="4"/>
        <v>2</v>
      </c>
      <c r="N31" s="65">
        <f>VLOOKUP($A31,'Return Data'!$B$7:$R$2292,17,0)</f>
        <v>10.8881</v>
      </c>
      <c r="O31" s="66">
        <f t="shared" si="8"/>
        <v>2</v>
      </c>
      <c r="P31" s="65">
        <f>VLOOKUP($A31,'Return Data'!$B$7:$R$2292,14,0)</f>
        <v>5.5654000000000003</v>
      </c>
      <c r="Q31" s="66">
        <f t="shared" si="10"/>
        <v>18</v>
      </c>
      <c r="R31" s="65">
        <f>VLOOKUP($A31,'Return Data'!$B$7:$R$2292,16,0)</f>
        <v>6.9268000000000001</v>
      </c>
      <c r="S31" s="67">
        <f t="shared" si="9"/>
        <v>19</v>
      </c>
    </row>
    <row r="32" spans="1:19" x14ac:dyDescent="0.3">
      <c r="A32" s="82" t="s">
        <v>1435</v>
      </c>
      <c r="B32" s="64">
        <f>VLOOKUP($A32,'Return Data'!$B$7:$R$2292,3,0)</f>
        <v>44530</v>
      </c>
      <c r="C32" s="65">
        <f>VLOOKUP($A32,'Return Data'!$B$7:$R$2292,4,0)</f>
        <v>38.919400000000003</v>
      </c>
      <c r="D32" s="65">
        <f>VLOOKUP($A32,'Return Data'!$B$7:$R$2292,9,0)</f>
        <v>4.6139999999999999</v>
      </c>
      <c r="E32" s="66">
        <f t="shared" si="0"/>
        <v>8</v>
      </c>
      <c r="F32" s="65">
        <f>VLOOKUP($A32,'Return Data'!$B$7:$R$2292,10,0)</f>
        <v>1.8949</v>
      </c>
      <c r="G32" s="66">
        <f t="shared" si="1"/>
        <v>23</v>
      </c>
      <c r="H32" s="65">
        <f>VLOOKUP($A32,'Return Data'!$B$7:$R$2292,11,0)</f>
        <v>3.1377000000000002</v>
      </c>
      <c r="I32" s="66">
        <f t="shared" si="2"/>
        <v>20</v>
      </c>
      <c r="J32" s="65">
        <f>VLOOKUP($A32,'Return Data'!$B$7:$R$2292,12,0)</f>
        <v>4.2873000000000001</v>
      </c>
      <c r="K32" s="66">
        <f t="shared" si="3"/>
        <v>22</v>
      </c>
      <c r="L32" s="65">
        <f>VLOOKUP($A32,'Return Data'!$B$7:$R$2292,13,0)</f>
        <v>2.7389999999999999</v>
      </c>
      <c r="M32" s="66">
        <f t="shared" si="4"/>
        <v>23</v>
      </c>
      <c r="N32" s="65">
        <f>VLOOKUP($A32,'Return Data'!$B$7:$R$2292,17,0)</f>
        <v>6.0579000000000001</v>
      </c>
      <c r="O32" s="66">
        <f t="shared" si="8"/>
        <v>15</v>
      </c>
      <c r="P32" s="65">
        <f>VLOOKUP($A32,'Return Data'!$B$7:$R$2292,14,0)</f>
        <v>7.3490000000000002</v>
      </c>
      <c r="Q32" s="66">
        <f t="shared" si="10"/>
        <v>11</v>
      </c>
      <c r="R32" s="65">
        <f>VLOOKUP($A32,'Return Data'!$B$7:$R$2292,16,0)</f>
        <v>7.2846000000000002</v>
      </c>
      <c r="S32" s="67">
        <f t="shared" si="9"/>
        <v>13</v>
      </c>
    </row>
    <row r="33" spans="1:19" x14ac:dyDescent="0.3">
      <c r="A33" s="82" t="s">
        <v>1438</v>
      </c>
      <c r="B33" s="64">
        <f>VLOOKUP($A33,'Return Data'!$B$7:$R$2292,3,0)</f>
        <v>44530</v>
      </c>
      <c r="C33" s="65">
        <f>VLOOKUP($A33,'Return Data'!$B$7:$R$2292,4,0)</f>
        <v>25.332599999999999</v>
      </c>
      <c r="D33" s="65">
        <f>VLOOKUP($A33,'Return Data'!$B$7:$R$2292,9,0)</f>
        <v>2.5768</v>
      </c>
      <c r="E33" s="66">
        <f t="shared" si="0"/>
        <v>26</v>
      </c>
      <c r="F33" s="65">
        <f>VLOOKUP($A33,'Return Data'!$B$7:$R$2292,10,0)</f>
        <v>21.314800000000002</v>
      </c>
      <c r="G33" s="66">
        <f t="shared" si="1"/>
        <v>4</v>
      </c>
      <c r="H33" s="65">
        <f>VLOOKUP($A33,'Return Data'!$B$7:$R$2292,11,0)</f>
        <v>13.463100000000001</v>
      </c>
      <c r="I33" s="66">
        <f t="shared" si="2"/>
        <v>4</v>
      </c>
      <c r="J33" s="65">
        <f>VLOOKUP($A33,'Return Data'!$B$7:$R$2292,12,0)</f>
        <v>11.396100000000001</v>
      </c>
      <c r="K33" s="66">
        <f t="shared" si="3"/>
        <v>4</v>
      </c>
      <c r="L33" s="65">
        <f>VLOOKUP($A33,'Return Data'!$B$7:$R$2292,13,0)</f>
        <v>8.5051000000000005</v>
      </c>
      <c r="M33" s="66">
        <f t="shared" si="4"/>
        <v>4</v>
      </c>
      <c r="N33" s="65">
        <f>VLOOKUP($A33,'Return Data'!$B$7:$R$2292,17,0)</f>
        <v>9.3203999999999994</v>
      </c>
      <c r="O33" s="66">
        <f t="shared" si="8"/>
        <v>3</v>
      </c>
      <c r="P33" s="65">
        <f>VLOOKUP($A33,'Return Data'!$B$7:$R$2292,14,0)</f>
        <v>5.0071000000000003</v>
      </c>
      <c r="Q33" s="66">
        <f t="shared" si="10"/>
        <v>19</v>
      </c>
      <c r="R33" s="65">
        <f>VLOOKUP($A33,'Return Data'!$B$7:$R$2292,16,0)</f>
        <v>6.7594000000000003</v>
      </c>
      <c r="S33" s="67">
        <f t="shared" si="9"/>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4.501273076923078</v>
      </c>
      <c r="E35" s="88"/>
      <c r="F35" s="89">
        <f>AVERAGE(F8:F33)</f>
        <v>7.4809884615384608</v>
      </c>
      <c r="G35" s="88"/>
      <c r="H35" s="89">
        <f>AVERAGE(H8:H33)</f>
        <v>5.7857192307692298</v>
      </c>
      <c r="I35" s="88"/>
      <c r="J35" s="89">
        <f>AVERAGE(J8:J33)</f>
        <v>6.3979461538461528</v>
      </c>
      <c r="K35" s="88"/>
      <c r="L35" s="89">
        <f>AVERAGE(L8:L33)</f>
        <v>4.7509807692307691</v>
      </c>
      <c r="M35" s="88"/>
      <c r="N35" s="89">
        <f>AVERAGE(N8:N33)</f>
        <v>6.3425730769230757</v>
      </c>
      <c r="O35" s="88"/>
      <c r="P35" s="89">
        <f>AVERAGE(P8:P33)</f>
        <v>6.2439920000000004</v>
      </c>
      <c r="Q35" s="88"/>
      <c r="R35" s="89">
        <f>AVERAGE(R8:R33)</f>
        <v>7.1766461538461552</v>
      </c>
      <c r="S35" s="90"/>
    </row>
    <row r="36" spans="1:19" x14ac:dyDescent="0.3">
      <c r="A36" s="87" t="s">
        <v>28</v>
      </c>
      <c r="B36" s="88"/>
      <c r="C36" s="88"/>
      <c r="D36" s="89">
        <f>MIN(D8:D33)</f>
        <v>2.5768</v>
      </c>
      <c r="E36" s="88"/>
      <c r="F36" s="89">
        <f>MIN(F8:F33)</f>
        <v>1.7485999999999999</v>
      </c>
      <c r="G36" s="88"/>
      <c r="H36" s="89">
        <f>MIN(H8:H33)</f>
        <v>2.6530999999999998</v>
      </c>
      <c r="I36" s="88"/>
      <c r="J36" s="89">
        <f>MIN(J8:J33)</f>
        <v>3.8668999999999998</v>
      </c>
      <c r="K36" s="88"/>
      <c r="L36" s="89">
        <f>MIN(L8:L33)</f>
        <v>2.3904999999999998</v>
      </c>
      <c r="M36" s="88"/>
      <c r="N36" s="89">
        <f>MIN(N8:N33)</f>
        <v>1.0677000000000001</v>
      </c>
      <c r="O36" s="88"/>
      <c r="P36" s="89">
        <f>MIN(P8:P33)</f>
        <v>-3.8111000000000002</v>
      </c>
      <c r="Q36" s="88"/>
      <c r="R36" s="89">
        <f>MIN(R8:R33)</f>
        <v>4.4047000000000001</v>
      </c>
      <c r="S36" s="90"/>
    </row>
    <row r="37" spans="1:19" ht="15" thickBot="1" x14ac:dyDescent="0.35">
      <c r="A37" s="91" t="s">
        <v>29</v>
      </c>
      <c r="B37" s="92"/>
      <c r="C37" s="92"/>
      <c r="D37" s="93">
        <f>MAX(D8:D33)</f>
        <v>8.2172000000000001</v>
      </c>
      <c r="E37" s="92"/>
      <c r="F37" s="93">
        <f>MAX(F8:F33)</f>
        <v>40.630299999999998</v>
      </c>
      <c r="G37" s="92"/>
      <c r="H37" s="93">
        <f>MAX(H8:H33)</f>
        <v>21.969799999999999</v>
      </c>
      <c r="I37" s="92"/>
      <c r="J37" s="93">
        <f>MAX(J8:J33)</f>
        <v>16.886800000000001</v>
      </c>
      <c r="K37" s="92"/>
      <c r="L37" s="93">
        <f>MAX(L8:L33)</f>
        <v>16.9603</v>
      </c>
      <c r="M37" s="92"/>
      <c r="N37" s="93">
        <f>MAX(N8:N33)</f>
        <v>10.957800000000001</v>
      </c>
      <c r="O37" s="92"/>
      <c r="P37" s="93">
        <f>MAX(P8:P33)</f>
        <v>8.3904999999999994</v>
      </c>
      <c r="Q37" s="92"/>
      <c r="R37" s="93">
        <f>MAX(R8:R33)</f>
        <v>8.5106000000000002</v>
      </c>
      <c r="S37" s="94"/>
    </row>
    <row r="38" spans="1:19" x14ac:dyDescent="0.3">
      <c r="A38" s="112" t="s">
        <v>433</v>
      </c>
    </row>
    <row r="39" spans="1:19" x14ac:dyDescent="0.3">
      <c r="A39" s="14" t="s">
        <v>340</v>
      </c>
    </row>
  </sheetData>
  <sheetProtection algorithmName="SHA-512" hashValue="T86yvsr364hWwmunvy5eIsvur+G0p4MImeZHObAS31gCvwYjEzSR8SWCGb+ns2XzRx0//Xrr3EiU5K8tMItZ8w==" saltValue="ZGVj569JyjSZHZV8LJK86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1067</v>
      </c>
      <c r="B8" s="64">
        <f>VLOOKUP($A8,'Return Data'!$B$7:$R$2292,3,0)</f>
        <v>44530</v>
      </c>
      <c r="C8" s="65">
        <f>VLOOKUP($A8,'Return Data'!$B$7:$R$2292,4,0)</f>
        <v>26.6873</v>
      </c>
      <c r="D8" s="65">
        <f>VLOOKUP($A8,'Return Data'!$B$7:$R$2292,9,0)</f>
        <v>6.5251000000000001</v>
      </c>
      <c r="E8" s="66">
        <f>RANK(D8,D$8:D$42,0)</f>
        <v>26</v>
      </c>
      <c r="F8" s="65">
        <f>VLOOKUP($A8,'Return Data'!$B$7:$R$2292,10,0)</f>
        <v>5.5808999999999997</v>
      </c>
      <c r="G8" s="66">
        <f>RANK(F8,F$8:F$42,0)</f>
        <v>18</v>
      </c>
      <c r="H8" s="65">
        <f>VLOOKUP($A8,'Return Data'!$B$7:$R$2292,11,0)</f>
        <v>5.8667999999999996</v>
      </c>
      <c r="I8" s="66">
        <f>RANK(H8,H$8:H$42,0)</f>
        <v>17</v>
      </c>
      <c r="J8" s="65">
        <f>VLOOKUP($A8,'Return Data'!$B$7:$R$2292,12,0)</f>
        <v>7.4890999999999996</v>
      </c>
      <c r="K8" s="66">
        <f>RANK(J8,J$8:J$42,0)</f>
        <v>16</v>
      </c>
      <c r="L8" s="65">
        <f>VLOOKUP($A8,'Return Data'!$B$7:$R$2292,13,0)</f>
        <v>8.0335999999999999</v>
      </c>
      <c r="M8" s="66">
        <f>RANK(L8,L$8:L$42,0)</f>
        <v>5</v>
      </c>
      <c r="N8" s="65">
        <f>VLOOKUP($A8,'Return Data'!$B$7:$R$2292,17,0)</f>
        <v>8.3696999999999999</v>
      </c>
      <c r="O8" s="66">
        <f>RANK(N8,N$8:N$42,0)</f>
        <v>10</v>
      </c>
      <c r="P8" s="65">
        <f>VLOOKUP($A8,'Return Data'!$B$7:$R$2292,14,0)</f>
        <v>4.3855000000000004</v>
      </c>
      <c r="Q8" s="66">
        <f>RANK(P8,P$8:P$42,0)</f>
        <v>25</v>
      </c>
      <c r="R8" s="65">
        <f>VLOOKUP($A8,'Return Data'!$B$7:$R$2292,16,0)</f>
        <v>7.9808000000000003</v>
      </c>
      <c r="S8" s="67">
        <f t="shared" ref="S8:S10" si="0">RANK(R8,R$8:R$42,0)</f>
        <v>20</v>
      </c>
    </row>
    <row r="9" spans="1:19" x14ac:dyDescent="0.3">
      <c r="A9" s="82" t="s">
        <v>1069</v>
      </c>
      <c r="B9" s="64">
        <f>VLOOKUP($A9,'Return Data'!$B$7:$R$2292,3,0)</f>
        <v>44530</v>
      </c>
      <c r="C9" s="65">
        <f>VLOOKUP($A9,'Return Data'!$B$7:$R$2292,4,0)</f>
        <v>1.3931</v>
      </c>
      <c r="D9" s="65"/>
      <c r="E9" s="66"/>
      <c r="F9" s="65"/>
      <c r="G9" s="66"/>
      <c r="H9" s="65"/>
      <c r="I9" s="66"/>
      <c r="J9" s="65"/>
      <c r="K9" s="66"/>
      <c r="L9" s="65"/>
      <c r="M9" s="66"/>
      <c r="N9" s="65"/>
      <c r="O9" s="66"/>
      <c r="P9" s="65"/>
      <c r="Q9" s="66"/>
      <c r="R9" s="65">
        <f>VLOOKUP($A9,'Return Data'!$B$7:$R$2292,16,0)</f>
        <v>-12.6884</v>
      </c>
      <c r="S9" s="67">
        <f t="shared" si="0"/>
        <v>35</v>
      </c>
    </row>
    <row r="10" spans="1:19" x14ac:dyDescent="0.3">
      <c r="A10" s="82" t="s">
        <v>1071</v>
      </c>
      <c r="B10" s="64">
        <f>VLOOKUP($A10,'Return Data'!$B$7:$R$2292,3,0)</f>
        <v>44530</v>
      </c>
      <c r="C10" s="65">
        <f>VLOOKUP($A10,'Return Data'!$B$7:$R$2292,4,0)</f>
        <v>23.654699999999998</v>
      </c>
      <c r="D10" s="65">
        <f>VLOOKUP($A10,'Return Data'!$B$7:$R$2292,9,0)</f>
        <v>7.3475000000000001</v>
      </c>
      <c r="E10" s="66">
        <f t="shared" ref="E10:E42" si="1">RANK(D10,D$8:D$42,0)</f>
        <v>16</v>
      </c>
      <c r="F10" s="65">
        <f>VLOOKUP($A10,'Return Data'!$B$7:$R$2292,10,0)</f>
        <v>5.7701000000000002</v>
      </c>
      <c r="G10" s="66">
        <f t="shared" ref="G10:G42" si="2">RANK(F10,F$8:F$42,0)</f>
        <v>16</v>
      </c>
      <c r="H10" s="65">
        <f>VLOOKUP($A10,'Return Data'!$B$7:$R$2292,11,0)</f>
        <v>6.2904</v>
      </c>
      <c r="I10" s="66">
        <f t="shared" ref="I10" si="3">RANK(H10,H$8:H$42,0)</f>
        <v>13</v>
      </c>
      <c r="J10" s="65">
        <f>VLOOKUP($A10,'Return Data'!$B$7:$R$2292,12,0)</f>
        <v>7.6265999999999998</v>
      </c>
      <c r="K10" s="66">
        <f t="shared" ref="K10" si="4">RANK(J10,J$8:J$42,0)</f>
        <v>15</v>
      </c>
      <c r="L10" s="65">
        <f>VLOOKUP($A10,'Return Data'!$B$7:$R$2292,13,0)</f>
        <v>6.3556999999999997</v>
      </c>
      <c r="M10" s="66">
        <f t="shared" ref="M10" si="5">RANK(L10,L$8:L$42,0)</f>
        <v>9</v>
      </c>
      <c r="N10" s="65">
        <f>VLOOKUP($A10,'Return Data'!$B$7:$R$2292,17,0)</f>
        <v>8.6344999999999992</v>
      </c>
      <c r="O10" s="66">
        <f t="shared" ref="O10" si="6">RANK(N10,N$8:N$42,0)</f>
        <v>8</v>
      </c>
      <c r="P10" s="65">
        <f>VLOOKUP($A10,'Return Data'!$B$7:$R$2292,14,0)</f>
        <v>8.6021000000000001</v>
      </c>
      <c r="Q10" s="66">
        <f t="shared" ref="Q10" si="7">RANK(P10,P$8:P$42,0)</f>
        <v>14</v>
      </c>
      <c r="R10" s="65">
        <f>VLOOKUP($A10,'Return Data'!$B$7:$R$2292,16,0)</f>
        <v>9.1402000000000001</v>
      </c>
      <c r="S10" s="67">
        <f t="shared" si="0"/>
        <v>4</v>
      </c>
    </row>
    <row r="11" spans="1:19" x14ac:dyDescent="0.3">
      <c r="A11" s="82" t="s">
        <v>1074</v>
      </c>
      <c r="B11" s="64">
        <f>VLOOKUP($A11,'Return Data'!$B$7:$R$2292,3,0)</f>
        <v>44530</v>
      </c>
      <c r="C11" s="65">
        <f>VLOOKUP($A11,'Return Data'!$B$7:$R$2292,4,0)</f>
        <v>16.177800000000001</v>
      </c>
      <c r="D11" s="65">
        <f>VLOOKUP($A11,'Return Data'!$B$7:$R$2292,9,0)</f>
        <v>8.8173999999999992</v>
      </c>
      <c r="E11" s="66">
        <f t="shared" si="1"/>
        <v>12</v>
      </c>
      <c r="F11" s="65">
        <f>VLOOKUP($A11,'Return Data'!$B$7:$R$2292,10,0)</f>
        <v>4.3361000000000001</v>
      </c>
      <c r="G11" s="66">
        <f t="shared" si="2"/>
        <v>27</v>
      </c>
      <c r="H11" s="65">
        <f>VLOOKUP($A11,'Return Data'!$B$7:$R$2292,11,0)</f>
        <v>3.9384999999999999</v>
      </c>
      <c r="I11" s="66">
        <f t="shared" ref="I11:I42" si="8">RANK(H11,H$8:H$42,0)</f>
        <v>31</v>
      </c>
      <c r="J11" s="65">
        <f>VLOOKUP($A11,'Return Data'!$B$7:$R$2292,12,0)</f>
        <v>5.6637000000000004</v>
      </c>
      <c r="K11" s="66">
        <f t="shared" ref="K11:K42" si="9">RANK(J11,J$8:J$42,0)</f>
        <v>32</v>
      </c>
      <c r="L11" s="65">
        <f>VLOOKUP($A11,'Return Data'!$B$7:$R$2292,13,0)</f>
        <v>3.3988</v>
      </c>
      <c r="M11" s="66">
        <f t="shared" ref="M11:M42" si="10">RANK(L11,L$8:L$42,0)</f>
        <v>22</v>
      </c>
      <c r="N11" s="65">
        <f>VLOOKUP($A11,'Return Data'!$B$7:$R$2292,17,0)</f>
        <v>5.4631999999999996</v>
      </c>
      <c r="O11" s="66">
        <f t="shared" ref="O11:O42" si="11">RANK(N11,N$8:N$42,0)</f>
        <v>27</v>
      </c>
      <c r="P11" s="65">
        <f>VLOOKUP($A11,'Return Data'!$B$7:$R$2292,14,0)</f>
        <v>3.2050999999999998</v>
      </c>
      <c r="Q11" s="66">
        <f t="shared" ref="Q11:Q42" si="12">RANK(P11,P$8:P$42,0)</f>
        <v>26</v>
      </c>
      <c r="R11" s="65">
        <f>VLOOKUP($A11,'Return Data'!$B$7:$R$2292,16,0)</f>
        <v>6.3993000000000002</v>
      </c>
      <c r="S11" s="67">
        <f t="shared" ref="S11:S42" si="13">RANK(R11,R$8:R$42,0)</f>
        <v>29</v>
      </c>
    </row>
    <row r="12" spans="1:19" x14ac:dyDescent="0.3">
      <c r="A12" s="82" t="s">
        <v>1075</v>
      </c>
      <c r="B12" s="64">
        <f>VLOOKUP($A12,'Return Data'!$B$7:$R$2292,3,0)</f>
        <v>44530</v>
      </c>
      <c r="C12" s="65">
        <f>VLOOKUP($A12,'Return Data'!$B$7:$R$2292,4,0)</f>
        <v>68.845200000000006</v>
      </c>
      <c r="D12" s="65">
        <f>VLOOKUP($A12,'Return Data'!$B$7:$R$2292,9,0)</f>
        <v>6.4329999999999998</v>
      </c>
      <c r="E12" s="66">
        <f t="shared" si="1"/>
        <v>27</v>
      </c>
      <c r="F12" s="65">
        <f>VLOOKUP($A12,'Return Data'!$B$7:$R$2292,10,0)</f>
        <v>4.6909999999999998</v>
      </c>
      <c r="G12" s="66">
        <f t="shared" si="2"/>
        <v>26</v>
      </c>
      <c r="H12" s="65">
        <f>VLOOKUP($A12,'Return Data'!$B$7:$R$2292,11,0)</f>
        <v>4.5129999999999999</v>
      </c>
      <c r="I12" s="66">
        <f t="shared" si="8"/>
        <v>28</v>
      </c>
      <c r="J12" s="65">
        <f>VLOOKUP($A12,'Return Data'!$B$7:$R$2292,12,0)</f>
        <v>6.0998999999999999</v>
      </c>
      <c r="K12" s="66">
        <f t="shared" si="9"/>
        <v>31</v>
      </c>
      <c r="L12" s="65">
        <f>VLOOKUP($A12,'Return Data'!$B$7:$R$2292,13,0)</f>
        <v>4.2595999999999998</v>
      </c>
      <c r="M12" s="66">
        <f t="shared" si="10"/>
        <v>17</v>
      </c>
      <c r="N12" s="65">
        <f>VLOOKUP($A12,'Return Data'!$B$7:$R$2292,17,0)</f>
        <v>6.9383999999999997</v>
      </c>
      <c r="O12" s="66">
        <f t="shared" si="11"/>
        <v>20</v>
      </c>
      <c r="P12" s="65">
        <f>VLOOKUP($A12,'Return Data'!$B$7:$R$2292,14,0)</f>
        <v>5.7419000000000002</v>
      </c>
      <c r="Q12" s="66">
        <f t="shared" si="12"/>
        <v>22</v>
      </c>
      <c r="R12" s="65">
        <f>VLOOKUP($A12,'Return Data'!$B$7:$R$2292,16,0)</f>
        <v>7.3594999999999997</v>
      </c>
      <c r="S12" s="67">
        <f t="shared" si="13"/>
        <v>25</v>
      </c>
    </row>
    <row r="13" spans="1:19" x14ac:dyDescent="0.3">
      <c r="A13" s="82" t="s">
        <v>1080</v>
      </c>
      <c r="B13" s="64">
        <f>VLOOKUP($A13,'Return Data'!$B$7:$R$2292,3,0)</f>
        <v>44530</v>
      </c>
      <c r="C13" s="65">
        <f>VLOOKUP($A13,'Return Data'!$B$7:$R$2292,4,0)</f>
        <v>26.5503</v>
      </c>
      <c r="D13" s="65">
        <f>VLOOKUP($A13,'Return Data'!$B$7:$R$2292,9,0)</f>
        <v>8.0907</v>
      </c>
      <c r="E13" s="66">
        <f t="shared" si="1"/>
        <v>15</v>
      </c>
      <c r="F13" s="65">
        <f>VLOOKUP($A13,'Return Data'!$B$7:$R$2292,10,0)</f>
        <v>10.8048</v>
      </c>
      <c r="G13" s="66">
        <f t="shared" si="2"/>
        <v>5</v>
      </c>
      <c r="H13" s="65">
        <f>VLOOKUP($A13,'Return Data'!$B$7:$R$2292,11,0)</f>
        <v>11.061999999999999</v>
      </c>
      <c r="I13" s="66">
        <f t="shared" si="8"/>
        <v>5</v>
      </c>
      <c r="J13" s="65">
        <f>VLOOKUP($A13,'Return Data'!$B$7:$R$2292,12,0)</f>
        <v>15.088200000000001</v>
      </c>
      <c r="K13" s="66">
        <f t="shared" si="9"/>
        <v>3</v>
      </c>
      <c r="L13" s="65">
        <f>VLOOKUP($A13,'Return Data'!$B$7:$R$2292,13,0)</f>
        <v>15.9651</v>
      </c>
      <c r="M13" s="66">
        <f t="shared" si="10"/>
        <v>3</v>
      </c>
      <c r="N13" s="65">
        <f>VLOOKUP($A13,'Return Data'!$B$7:$R$2292,17,0)</f>
        <v>4.5590999999999999</v>
      </c>
      <c r="O13" s="66">
        <f t="shared" si="11"/>
        <v>29</v>
      </c>
      <c r="P13" s="65">
        <f>VLOOKUP($A13,'Return Data'!$B$7:$R$2292,14,0)</f>
        <v>5.5526</v>
      </c>
      <c r="Q13" s="66">
        <f t="shared" si="12"/>
        <v>23</v>
      </c>
      <c r="R13" s="65">
        <f>VLOOKUP($A13,'Return Data'!$B$7:$R$2292,16,0)</f>
        <v>8.3648000000000007</v>
      </c>
      <c r="S13" s="67">
        <f t="shared" si="13"/>
        <v>17</v>
      </c>
    </row>
    <row r="14" spans="1:19" x14ac:dyDescent="0.3">
      <c r="A14" s="82" t="s">
        <v>1082</v>
      </c>
      <c r="B14" s="64">
        <f>VLOOKUP($A14,'Return Data'!$B$7:$R$2292,3,0)</f>
        <v>44530</v>
      </c>
      <c r="C14" s="65">
        <f>VLOOKUP($A14,'Return Data'!$B$7:$R$2292,4,0)</f>
        <v>47.999000000000002</v>
      </c>
      <c r="D14" s="65">
        <f>VLOOKUP($A14,'Return Data'!$B$7:$R$2292,9,0)</f>
        <v>7.0366999999999997</v>
      </c>
      <c r="E14" s="66">
        <f t="shared" si="1"/>
        <v>22</v>
      </c>
      <c r="F14" s="65">
        <f>VLOOKUP($A14,'Return Data'!$B$7:$R$2292,10,0)</f>
        <v>5.4778000000000002</v>
      </c>
      <c r="G14" s="66">
        <f t="shared" si="2"/>
        <v>19</v>
      </c>
      <c r="H14" s="65">
        <f>VLOOKUP($A14,'Return Data'!$B$7:$R$2292,11,0)</f>
        <v>6.3295000000000003</v>
      </c>
      <c r="I14" s="66">
        <f t="shared" si="8"/>
        <v>12</v>
      </c>
      <c r="J14" s="65">
        <f>VLOOKUP($A14,'Return Data'!$B$7:$R$2292,12,0)</f>
        <v>8.0410000000000004</v>
      </c>
      <c r="K14" s="66">
        <f t="shared" si="9"/>
        <v>12</v>
      </c>
      <c r="L14" s="65">
        <f>VLOOKUP($A14,'Return Data'!$B$7:$R$2292,13,0)</f>
        <v>6.2009999999999996</v>
      </c>
      <c r="M14" s="66">
        <f t="shared" si="10"/>
        <v>10</v>
      </c>
      <c r="N14" s="65">
        <f>VLOOKUP($A14,'Return Data'!$B$7:$R$2292,17,0)</f>
        <v>8.3701000000000008</v>
      </c>
      <c r="O14" s="66">
        <f t="shared" si="11"/>
        <v>9</v>
      </c>
      <c r="P14" s="65">
        <f>VLOOKUP($A14,'Return Data'!$B$7:$R$2292,14,0)</f>
        <v>9.1480999999999995</v>
      </c>
      <c r="Q14" s="66">
        <f t="shared" si="12"/>
        <v>10</v>
      </c>
      <c r="R14" s="65">
        <f>VLOOKUP($A14,'Return Data'!$B$7:$R$2292,16,0)</f>
        <v>8.7708999999999993</v>
      </c>
      <c r="S14" s="67">
        <f t="shared" si="13"/>
        <v>8</v>
      </c>
    </row>
    <row r="15" spans="1:19" x14ac:dyDescent="0.3">
      <c r="A15" s="82" t="s">
        <v>1084</v>
      </c>
      <c r="B15" s="64">
        <f>VLOOKUP($A15,'Return Data'!$B$7:$R$2292,3,0)</f>
        <v>44530</v>
      </c>
      <c r="C15" s="65">
        <f>VLOOKUP($A15,'Return Data'!$B$7:$R$2292,4,0)</f>
        <v>38.037100000000002</v>
      </c>
      <c r="D15" s="65">
        <f>VLOOKUP($A15,'Return Data'!$B$7:$R$2292,9,0)</f>
        <v>6.399</v>
      </c>
      <c r="E15" s="66">
        <f t="shared" si="1"/>
        <v>28</v>
      </c>
      <c r="F15" s="65">
        <f>VLOOKUP($A15,'Return Data'!$B$7:$R$2292,10,0)</f>
        <v>5.8627000000000002</v>
      </c>
      <c r="G15" s="66">
        <f t="shared" si="2"/>
        <v>15</v>
      </c>
      <c r="H15" s="65">
        <f>VLOOKUP($A15,'Return Data'!$B$7:$R$2292,11,0)</f>
        <v>6.1452999999999998</v>
      </c>
      <c r="I15" s="66">
        <f t="shared" si="8"/>
        <v>14</v>
      </c>
      <c r="J15" s="65">
        <f>VLOOKUP($A15,'Return Data'!$B$7:$R$2292,12,0)</f>
        <v>8.0396000000000001</v>
      </c>
      <c r="K15" s="66">
        <f t="shared" si="9"/>
        <v>13</v>
      </c>
      <c r="L15" s="65">
        <f>VLOOKUP($A15,'Return Data'!$B$7:$R$2292,13,0)</f>
        <v>6.468</v>
      </c>
      <c r="M15" s="66">
        <f t="shared" si="10"/>
        <v>8</v>
      </c>
      <c r="N15" s="65">
        <f>VLOOKUP($A15,'Return Data'!$B$7:$R$2292,17,0)</f>
        <v>8.8320000000000007</v>
      </c>
      <c r="O15" s="66">
        <f t="shared" si="11"/>
        <v>4</v>
      </c>
      <c r="P15" s="65">
        <f>VLOOKUP($A15,'Return Data'!$B$7:$R$2292,14,0)</f>
        <v>9.2646999999999995</v>
      </c>
      <c r="Q15" s="66">
        <f t="shared" si="12"/>
        <v>9</v>
      </c>
      <c r="R15" s="65">
        <f>VLOOKUP($A15,'Return Data'!$B$7:$R$2292,16,0)</f>
        <v>9.0340000000000007</v>
      </c>
      <c r="S15" s="67">
        <f t="shared" si="13"/>
        <v>6</v>
      </c>
    </row>
    <row r="16" spans="1:19" x14ac:dyDescent="0.3">
      <c r="A16" s="82" t="s">
        <v>1085</v>
      </c>
      <c r="B16" s="64">
        <f>VLOOKUP($A16,'Return Data'!$B$7:$R$2292,3,0)</f>
        <v>44530</v>
      </c>
      <c r="C16" s="65">
        <f>VLOOKUP($A16,'Return Data'!$B$7:$R$2292,4,0)</f>
        <v>40.144100000000002</v>
      </c>
      <c r="D16" s="65">
        <f>VLOOKUP($A16,'Return Data'!$B$7:$R$2292,9,0)</f>
        <v>7.1219000000000001</v>
      </c>
      <c r="E16" s="66">
        <f t="shared" si="1"/>
        <v>20</v>
      </c>
      <c r="F16" s="65">
        <f>VLOOKUP($A16,'Return Data'!$B$7:$R$2292,10,0)</f>
        <v>4.1219999999999999</v>
      </c>
      <c r="G16" s="66">
        <f t="shared" si="2"/>
        <v>30</v>
      </c>
      <c r="H16" s="65">
        <f>VLOOKUP($A16,'Return Data'!$B$7:$R$2292,11,0)</f>
        <v>4.5833000000000004</v>
      </c>
      <c r="I16" s="66">
        <f t="shared" si="8"/>
        <v>26</v>
      </c>
      <c r="J16" s="65">
        <f>VLOOKUP($A16,'Return Data'!$B$7:$R$2292,12,0)</f>
        <v>6.1882000000000001</v>
      </c>
      <c r="K16" s="66">
        <f t="shared" si="9"/>
        <v>26</v>
      </c>
      <c r="L16" s="65">
        <f>VLOOKUP($A16,'Return Data'!$B$7:$R$2292,13,0)</f>
        <v>3.6211000000000002</v>
      </c>
      <c r="M16" s="66">
        <f t="shared" si="10"/>
        <v>21</v>
      </c>
      <c r="N16" s="65">
        <f>VLOOKUP($A16,'Return Data'!$B$7:$R$2292,17,0)</f>
        <v>7.1795999999999998</v>
      </c>
      <c r="O16" s="66">
        <f t="shared" si="11"/>
        <v>17</v>
      </c>
      <c r="P16" s="65">
        <f>VLOOKUP($A16,'Return Data'!$B$7:$R$2292,14,0)</f>
        <v>8.4852000000000007</v>
      </c>
      <c r="Q16" s="66">
        <f t="shared" si="12"/>
        <v>16</v>
      </c>
      <c r="R16" s="65">
        <f>VLOOKUP($A16,'Return Data'!$B$7:$R$2292,16,0)</f>
        <v>8.3285</v>
      </c>
      <c r="S16" s="67">
        <f t="shared" si="13"/>
        <v>19</v>
      </c>
    </row>
    <row r="17" spans="1:19" x14ac:dyDescent="0.3">
      <c r="A17" s="82" t="s">
        <v>1090</v>
      </c>
      <c r="B17" s="64">
        <f>VLOOKUP($A17,'Return Data'!$B$7:$R$2292,3,0)</f>
        <v>44530</v>
      </c>
      <c r="C17" s="65">
        <f>VLOOKUP($A17,'Return Data'!$B$7:$R$2292,4,0)</f>
        <v>19.487400000000001</v>
      </c>
      <c r="D17" s="65">
        <f>VLOOKUP($A17,'Return Data'!$B$7:$R$2292,9,0)</f>
        <v>7.008</v>
      </c>
      <c r="E17" s="66">
        <f t="shared" si="1"/>
        <v>23</v>
      </c>
      <c r="F17" s="65">
        <f>VLOOKUP($A17,'Return Data'!$B$7:$R$2292,10,0)</f>
        <v>5.9827000000000004</v>
      </c>
      <c r="G17" s="66">
        <f t="shared" si="2"/>
        <v>14</v>
      </c>
      <c r="H17" s="65">
        <f>VLOOKUP($A17,'Return Data'!$B$7:$R$2292,11,0)</f>
        <v>7.2336</v>
      </c>
      <c r="I17" s="66">
        <f t="shared" si="8"/>
        <v>10</v>
      </c>
      <c r="J17" s="65">
        <f>VLOOKUP($A17,'Return Data'!$B$7:$R$2292,12,0)</f>
        <v>8.5467999999999993</v>
      </c>
      <c r="K17" s="66">
        <f t="shared" si="9"/>
        <v>10</v>
      </c>
      <c r="L17" s="65">
        <f>VLOOKUP($A17,'Return Data'!$B$7:$R$2292,13,0)</f>
        <v>6.0594999999999999</v>
      </c>
      <c r="M17" s="66">
        <f t="shared" si="10"/>
        <v>12</v>
      </c>
      <c r="N17" s="65">
        <f>VLOOKUP($A17,'Return Data'!$B$7:$R$2292,17,0)</f>
        <v>7.4987000000000004</v>
      </c>
      <c r="O17" s="66">
        <f t="shared" si="11"/>
        <v>15</v>
      </c>
      <c r="P17" s="65">
        <f>VLOOKUP($A17,'Return Data'!$B$7:$R$2292,14,0)</f>
        <v>7.9995000000000003</v>
      </c>
      <c r="Q17" s="66">
        <f t="shared" si="12"/>
        <v>18</v>
      </c>
      <c r="R17" s="65">
        <f>VLOOKUP($A17,'Return Data'!$B$7:$R$2292,16,0)</f>
        <v>9.0495000000000001</v>
      </c>
      <c r="S17" s="67">
        <f t="shared" si="13"/>
        <v>5</v>
      </c>
    </row>
    <row r="18" spans="1:19" x14ac:dyDescent="0.3">
      <c r="A18" s="82" t="s">
        <v>1091</v>
      </c>
      <c r="B18" s="64">
        <f>VLOOKUP($A18,'Return Data'!$B$7:$R$2292,3,0)</f>
        <v>44530</v>
      </c>
      <c r="C18" s="65">
        <f>VLOOKUP($A18,'Return Data'!$B$7:$R$2292,4,0)</f>
        <v>17.426100000000002</v>
      </c>
      <c r="D18" s="65">
        <f>VLOOKUP($A18,'Return Data'!$B$7:$R$2292,9,0)</f>
        <v>6.7290000000000001</v>
      </c>
      <c r="E18" s="66">
        <f t="shared" si="1"/>
        <v>24</v>
      </c>
      <c r="F18" s="65">
        <f>VLOOKUP($A18,'Return Data'!$B$7:$R$2292,10,0)</f>
        <v>5.2363</v>
      </c>
      <c r="G18" s="66">
        <f t="shared" si="2"/>
        <v>21</v>
      </c>
      <c r="H18" s="65">
        <f>VLOOKUP($A18,'Return Data'!$B$7:$R$2292,11,0)</f>
        <v>5.9425999999999997</v>
      </c>
      <c r="I18" s="66">
        <f t="shared" si="8"/>
        <v>16</v>
      </c>
      <c r="J18" s="65">
        <f>VLOOKUP($A18,'Return Data'!$B$7:$R$2292,12,0)</f>
        <v>7.3536999999999999</v>
      </c>
      <c r="K18" s="66">
        <f t="shared" si="9"/>
        <v>18</v>
      </c>
      <c r="L18" s="65">
        <f>VLOOKUP($A18,'Return Data'!$B$7:$R$2292,13,0)</f>
        <v>6.4775999999999998</v>
      </c>
      <c r="M18" s="66">
        <f t="shared" si="10"/>
        <v>7</v>
      </c>
      <c r="N18" s="65">
        <f>VLOOKUP($A18,'Return Data'!$B$7:$R$2292,17,0)</f>
        <v>8.1705000000000005</v>
      </c>
      <c r="O18" s="66">
        <f t="shared" si="11"/>
        <v>12</v>
      </c>
      <c r="P18" s="65">
        <f>VLOOKUP($A18,'Return Data'!$B$7:$R$2292,14,0)</f>
        <v>8.5015999999999998</v>
      </c>
      <c r="Q18" s="66">
        <f t="shared" si="12"/>
        <v>15</v>
      </c>
      <c r="R18" s="65">
        <f>VLOOKUP($A18,'Return Data'!$B$7:$R$2292,16,0)</f>
        <v>8.4710999999999999</v>
      </c>
      <c r="S18" s="67">
        <f t="shared" si="13"/>
        <v>16</v>
      </c>
    </row>
    <row r="19" spans="1:19" x14ac:dyDescent="0.3">
      <c r="A19" s="82" t="s">
        <v>1094</v>
      </c>
      <c r="B19" s="64">
        <f>VLOOKUP($A19,'Return Data'!$B$7:$R$2292,3,0)</f>
        <v>44530</v>
      </c>
      <c r="C19" s="65">
        <f>VLOOKUP($A19,'Return Data'!$B$7:$R$2292,4,0)</f>
        <v>13.254799999999999</v>
      </c>
      <c r="D19" s="65">
        <f>VLOOKUP($A19,'Return Data'!$B$7:$R$2292,9,0)</f>
        <v>3.0371999999999999</v>
      </c>
      <c r="E19" s="66">
        <f t="shared" si="1"/>
        <v>33</v>
      </c>
      <c r="F19" s="65">
        <f>VLOOKUP($A19,'Return Data'!$B$7:$R$2292,10,0)</f>
        <v>2.5817999999999999</v>
      </c>
      <c r="G19" s="66">
        <f t="shared" si="2"/>
        <v>33</v>
      </c>
      <c r="H19" s="65">
        <f>VLOOKUP($A19,'Return Data'!$B$7:$R$2292,11,0)</f>
        <v>30.8841</v>
      </c>
      <c r="I19" s="66">
        <f t="shared" si="8"/>
        <v>2</v>
      </c>
      <c r="J19" s="65">
        <f>VLOOKUP($A19,'Return Data'!$B$7:$R$2292,12,0)</f>
        <v>23.937200000000001</v>
      </c>
      <c r="K19" s="66">
        <f t="shared" si="9"/>
        <v>2</v>
      </c>
      <c r="L19" s="65">
        <f>VLOOKUP($A19,'Return Data'!$B$7:$R$2292,13,0)</f>
        <v>18.596499999999999</v>
      </c>
      <c r="M19" s="66">
        <f t="shared" si="10"/>
        <v>2</v>
      </c>
      <c r="N19" s="65">
        <f>VLOOKUP($A19,'Return Data'!$B$7:$R$2292,17,0)</f>
        <v>-4.6410999999999998</v>
      </c>
      <c r="O19" s="66">
        <f t="shared" si="11"/>
        <v>31</v>
      </c>
      <c r="P19" s="65">
        <f>VLOOKUP($A19,'Return Data'!$B$7:$R$2292,14,0)</f>
        <v>-3.7913999999999999</v>
      </c>
      <c r="Q19" s="66">
        <f t="shared" si="12"/>
        <v>30</v>
      </c>
      <c r="R19" s="65">
        <f>VLOOKUP($A19,'Return Data'!$B$7:$R$2292,16,0)</f>
        <v>3.8622000000000001</v>
      </c>
      <c r="S19" s="67">
        <f t="shared" si="13"/>
        <v>31</v>
      </c>
    </row>
    <row r="20" spans="1:19" x14ac:dyDescent="0.3">
      <c r="A20" s="82" t="s">
        <v>1096</v>
      </c>
      <c r="B20" s="64">
        <f>VLOOKUP($A20,'Return Data'!$B$7:$R$2292,3,0)</f>
        <v>44530</v>
      </c>
      <c r="C20" s="65">
        <f>VLOOKUP($A20,'Return Data'!$B$7:$R$2292,4,0)</f>
        <v>4.7E-2</v>
      </c>
      <c r="D20" s="65">
        <f>VLOOKUP($A20,'Return Data'!$B$7:$R$2292,9,0)</f>
        <v>9.7908000000000008</v>
      </c>
      <c r="E20" s="66">
        <f t="shared" si="1"/>
        <v>8</v>
      </c>
      <c r="F20" s="65">
        <f>VLOOKUP($A20,'Return Data'!$B$7:$R$2292,10,0)</f>
        <v>10.3949</v>
      </c>
      <c r="G20" s="66">
        <f t="shared" si="2"/>
        <v>8</v>
      </c>
      <c r="H20" s="65">
        <f>VLOOKUP($A20,'Return Data'!$B$7:$R$2292,11,0)</f>
        <v>11.0245</v>
      </c>
      <c r="I20" s="66">
        <f t="shared" si="8"/>
        <v>7</v>
      </c>
      <c r="J20" s="65">
        <f>VLOOKUP($A20,'Return Data'!$B$7:$R$2292,12,0)</f>
        <v>11.2597</v>
      </c>
      <c r="K20" s="66">
        <f t="shared" si="9"/>
        <v>6</v>
      </c>
      <c r="L20" s="65">
        <f>VLOOKUP($A20,'Return Data'!$B$7:$R$2292,13,0)</f>
        <v>-16.088799999999999</v>
      </c>
      <c r="M20" s="66">
        <f t="shared" si="10"/>
        <v>34</v>
      </c>
      <c r="N20" s="65"/>
      <c r="O20" s="66"/>
      <c r="P20" s="65"/>
      <c r="Q20" s="66"/>
      <c r="R20" s="65">
        <f>VLOOKUP($A20,'Return Data'!$B$7:$R$2292,16,0)</f>
        <v>-8.2364999999999995</v>
      </c>
      <c r="S20" s="67">
        <f t="shared" si="13"/>
        <v>34</v>
      </c>
    </row>
    <row r="21" spans="1:19" x14ac:dyDescent="0.3">
      <c r="A21" s="82" t="s">
        <v>1099</v>
      </c>
      <c r="B21" s="64">
        <f>VLOOKUP($A21,'Return Data'!$B$7:$R$2292,3,0)</f>
        <v>44530</v>
      </c>
      <c r="C21" s="65">
        <f>VLOOKUP($A21,'Return Data'!$B$7:$R$2292,4,0)</f>
        <v>43.307200000000002</v>
      </c>
      <c r="D21" s="65">
        <f>VLOOKUP($A21,'Return Data'!$B$7:$R$2292,9,0)</f>
        <v>6.6200999999999999</v>
      </c>
      <c r="E21" s="66">
        <f t="shared" si="1"/>
        <v>25</v>
      </c>
      <c r="F21" s="65">
        <f>VLOOKUP($A21,'Return Data'!$B$7:$R$2292,10,0)</f>
        <v>4.7859999999999996</v>
      </c>
      <c r="G21" s="66">
        <f t="shared" si="2"/>
        <v>25</v>
      </c>
      <c r="H21" s="65">
        <f>VLOOKUP($A21,'Return Data'!$B$7:$R$2292,11,0)</f>
        <v>5.7964000000000002</v>
      </c>
      <c r="I21" s="66">
        <f t="shared" si="8"/>
        <v>18</v>
      </c>
      <c r="J21" s="65">
        <f>VLOOKUP($A21,'Return Data'!$B$7:$R$2292,12,0)</f>
        <v>6.6604000000000001</v>
      </c>
      <c r="K21" s="66">
        <f t="shared" si="9"/>
        <v>22</v>
      </c>
      <c r="L21" s="65">
        <f>VLOOKUP($A21,'Return Data'!$B$7:$R$2292,13,0)</f>
        <v>4.8605</v>
      </c>
      <c r="M21" s="66">
        <f t="shared" si="10"/>
        <v>14</v>
      </c>
      <c r="N21" s="65">
        <f>VLOOKUP($A21,'Return Data'!$B$7:$R$2292,17,0)</f>
        <v>8.7863000000000007</v>
      </c>
      <c r="O21" s="66">
        <f t="shared" si="11"/>
        <v>5</v>
      </c>
      <c r="P21" s="65">
        <f>VLOOKUP($A21,'Return Data'!$B$7:$R$2292,14,0)</f>
        <v>9.8275000000000006</v>
      </c>
      <c r="Q21" s="66">
        <f t="shared" si="12"/>
        <v>5</v>
      </c>
      <c r="R21" s="65">
        <f>VLOOKUP($A21,'Return Data'!$B$7:$R$2292,16,0)</f>
        <v>9.8053000000000008</v>
      </c>
      <c r="S21" s="67">
        <f t="shared" si="13"/>
        <v>3</v>
      </c>
    </row>
    <row r="22" spans="1:19" x14ac:dyDescent="0.3">
      <c r="A22" s="82" t="s">
        <v>1102</v>
      </c>
      <c r="B22" s="64">
        <f>VLOOKUP($A22,'Return Data'!$B$7:$R$2292,3,0)</f>
        <v>44530</v>
      </c>
      <c r="C22" s="65">
        <f>VLOOKUP($A22,'Return Data'!$B$7:$R$2292,4,0)</f>
        <v>63.869300000000003</v>
      </c>
      <c r="D22" s="65">
        <f>VLOOKUP($A22,'Return Data'!$B$7:$R$2292,9,0)</f>
        <v>5.1612</v>
      </c>
      <c r="E22" s="66">
        <f t="shared" si="1"/>
        <v>30</v>
      </c>
      <c r="F22" s="65">
        <f>VLOOKUP($A22,'Return Data'!$B$7:$R$2292,10,0)</f>
        <v>3.3134999999999999</v>
      </c>
      <c r="G22" s="66">
        <f t="shared" si="2"/>
        <v>32</v>
      </c>
      <c r="H22" s="65">
        <f>VLOOKUP($A22,'Return Data'!$B$7:$R$2292,11,0)</f>
        <v>3.5768</v>
      </c>
      <c r="I22" s="66">
        <f t="shared" si="8"/>
        <v>33</v>
      </c>
      <c r="J22" s="65">
        <f>VLOOKUP($A22,'Return Data'!$B$7:$R$2292,12,0)</f>
        <v>5.2610999999999999</v>
      </c>
      <c r="K22" s="66">
        <f t="shared" si="9"/>
        <v>33</v>
      </c>
      <c r="L22" s="65">
        <f>VLOOKUP($A22,'Return Data'!$B$7:$R$2292,13,0)</f>
        <v>3.0794999999999999</v>
      </c>
      <c r="M22" s="66">
        <f t="shared" si="10"/>
        <v>28</v>
      </c>
      <c r="N22" s="65">
        <f>VLOOKUP($A22,'Return Data'!$B$7:$R$2292,17,0)</f>
        <v>5.1120999999999999</v>
      </c>
      <c r="O22" s="66">
        <f t="shared" si="11"/>
        <v>28</v>
      </c>
      <c r="P22" s="65">
        <f>VLOOKUP($A22,'Return Data'!$B$7:$R$2292,14,0)</f>
        <v>6.6585999999999999</v>
      </c>
      <c r="Q22" s="66">
        <f t="shared" si="12"/>
        <v>21</v>
      </c>
      <c r="R22" s="65">
        <f>VLOOKUP($A22,'Return Data'!$B$7:$R$2292,16,0)</f>
        <v>7.5646000000000004</v>
      </c>
      <c r="S22" s="67">
        <f t="shared" si="13"/>
        <v>22</v>
      </c>
    </row>
    <row r="23" spans="1:19" x14ac:dyDescent="0.3">
      <c r="A23" s="82" t="s">
        <v>1103</v>
      </c>
      <c r="B23" s="64">
        <f>VLOOKUP($A23,'Return Data'!$B$7:$R$2292,3,0)</f>
        <v>44530</v>
      </c>
      <c r="C23" s="65">
        <f>VLOOKUP($A23,'Return Data'!$B$7:$R$2292,4,0)</f>
        <v>32.1952</v>
      </c>
      <c r="D23" s="65">
        <f>VLOOKUP($A23,'Return Data'!$B$7:$R$2292,9,0)</f>
        <v>8.6422000000000008</v>
      </c>
      <c r="E23" s="66">
        <f t="shared" si="1"/>
        <v>13</v>
      </c>
      <c r="F23" s="65">
        <f>VLOOKUP($A23,'Return Data'!$B$7:$R$2292,10,0)</f>
        <v>6.0641999999999996</v>
      </c>
      <c r="G23" s="66">
        <f t="shared" si="2"/>
        <v>13</v>
      </c>
      <c r="H23" s="65">
        <f>VLOOKUP($A23,'Return Data'!$B$7:$R$2292,11,0)</f>
        <v>6.6222000000000003</v>
      </c>
      <c r="I23" s="66">
        <f t="shared" si="8"/>
        <v>11</v>
      </c>
      <c r="J23" s="65">
        <f>VLOOKUP($A23,'Return Data'!$B$7:$R$2292,12,0)</f>
        <v>8.3922000000000008</v>
      </c>
      <c r="K23" s="66">
        <f t="shared" si="9"/>
        <v>11</v>
      </c>
      <c r="L23" s="65">
        <f>VLOOKUP($A23,'Return Data'!$B$7:$R$2292,13,0)</f>
        <v>6.1703999999999999</v>
      </c>
      <c r="M23" s="66">
        <f t="shared" si="10"/>
        <v>11</v>
      </c>
      <c r="N23" s="65">
        <f>VLOOKUP($A23,'Return Data'!$B$7:$R$2292,17,0)</f>
        <v>9.2118000000000002</v>
      </c>
      <c r="O23" s="66">
        <f t="shared" si="11"/>
        <v>2</v>
      </c>
      <c r="P23" s="65">
        <f>VLOOKUP($A23,'Return Data'!$B$7:$R$2292,14,0)</f>
        <v>3.1272000000000002</v>
      </c>
      <c r="Q23" s="66">
        <f t="shared" si="12"/>
        <v>27</v>
      </c>
      <c r="R23" s="65">
        <f>VLOOKUP($A23,'Return Data'!$B$7:$R$2292,16,0)</f>
        <v>6.8349000000000002</v>
      </c>
      <c r="S23" s="67">
        <f t="shared" si="13"/>
        <v>27</v>
      </c>
    </row>
    <row r="24" spans="1:19" x14ac:dyDescent="0.3">
      <c r="A24" s="82" t="s">
        <v>1104</v>
      </c>
      <c r="B24" s="64">
        <f>VLOOKUP($A24,'Return Data'!$B$7:$R$2292,3,0)</f>
        <v>44530</v>
      </c>
      <c r="C24" s="65">
        <f>VLOOKUP($A24,'Return Data'!$B$7:$R$2292,4,0)</f>
        <v>2.3479000000000001</v>
      </c>
      <c r="D24" s="65">
        <f>VLOOKUP($A24,'Return Data'!$B$7:$R$2292,9,0)</f>
        <v>-6.2327000000000004</v>
      </c>
      <c r="E24" s="66">
        <f t="shared" si="1"/>
        <v>34</v>
      </c>
      <c r="F24" s="65">
        <f>VLOOKUP($A24,'Return Data'!$B$7:$R$2292,10,0)</f>
        <v>715.76990000000001</v>
      </c>
      <c r="G24" s="66">
        <f t="shared" si="2"/>
        <v>1</v>
      </c>
      <c r="H24" s="65">
        <f>VLOOKUP($A24,'Return Data'!$B$7:$R$2292,11,0)</f>
        <v>354.0367</v>
      </c>
      <c r="I24" s="66">
        <f t="shared" si="8"/>
        <v>1</v>
      </c>
      <c r="J24" s="65">
        <f>VLOOKUP($A24,'Return Data'!$B$7:$R$2292,12,0)</f>
        <v>237.7286</v>
      </c>
      <c r="K24" s="66">
        <f t="shared" si="9"/>
        <v>1</v>
      </c>
      <c r="L24" s="65">
        <f>VLOOKUP($A24,'Return Data'!$B$7:$R$2292,13,0)</f>
        <v>178.9425</v>
      </c>
      <c r="M24" s="66">
        <f t="shared" si="10"/>
        <v>1</v>
      </c>
      <c r="N24" s="65">
        <f>VLOOKUP($A24,'Return Data'!$B$7:$R$2292,17,0)</f>
        <v>29.618300000000001</v>
      </c>
      <c r="O24" s="66">
        <f t="shared" si="11"/>
        <v>1</v>
      </c>
      <c r="P24" s="65"/>
      <c r="Q24" s="66"/>
      <c r="R24" s="65">
        <f>VLOOKUP($A24,'Return Data'!$B$7:$R$2292,16,0)</f>
        <v>23.409199999999998</v>
      </c>
      <c r="S24" s="67">
        <f t="shared" si="13"/>
        <v>1</v>
      </c>
    </row>
    <row r="25" spans="1:19" x14ac:dyDescent="0.3">
      <c r="A25" s="82" t="s">
        <v>1109</v>
      </c>
      <c r="B25" s="64">
        <f>VLOOKUP($A25,'Return Data'!$B$7:$R$2292,3,0)</f>
        <v>44530</v>
      </c>
      <c r="C25" s="65">
        <f>VLOOKUP($A25,'Return Data'!$B$7:$R$2292,4,0)</f>
        <v>9.1499999999999998E-2</v>
      </c>
      <c r="D25" s="65">
        <f>VLOOKUP($A25,'Return Data'!$B$7:$R$2292,9,0)</f>
        <v>10.060600000000001</v>
      </c>
      <c r="E25" s="66">
        <f t="shared" si="1"/>
        <v>7</v>
      </c>
      <c r="F25" s="65">
        <f>VLOOKUP($A25,'Return Data'!$B$7:$R$2292,10,0)</f>
        <v>10.6866</v>
      </c>
      <c r="G25" s="66">
        <f t="shared" si="2"/>
        <v>7</v>
      </c>
      <c r="H25" s="65">
        <f>VLOOKUP($A25,'Return Data'!$B$7:$R$2292,11,0)</f>
        <v>10.8643</v>
      </c>
      <c r="I25" s="66">
        <f t="shared" si="8"/>
        <v>8</v>
      </c>
      <c r="J25" s="65">
        <f>VLOOKUP($A25,'Return Data'!$B$7:$R$2292,12,0)</f>
        <v>11.254300000000001</v>
      </c>
      <c r="K25" s="66">
        <f t="shared" si="9"/>
        <v>7</v>
      </c>
      <c r="L25" s="65">
        <f>VLOOKUP($A25,'Return Data'!$B$7:$R$2292,13,0)</f>
        <v>-15.6944</v>
      </c>
      <c r="M25" s="66">
        <f t="shared" si="10"/>
        <v>33</v>
      </c>
      <c r="N25" s="65"/>
      <c r="O25" s="66"/>
      <c r="P25" s="65"/>
      <c r="Q25" s="66"/>
      <c r="R25" s="65">
        <f>VLOOKUP($A25,'Return Data'!$B$7:$R$2292,16,0)</f>
        <v>-5.6929999999999996</v>
      </c>
      <c r="S25" s="67">
        <f t="shared" si="13"/>
        <v>33</v>
      </c>
    </row>
    <row r="26" spans="1:19" x14ac:dyDescent="0.3">
      <c r="A26" s="82" t="s">
        <v>1111</v>
      </c>
      <c r="B26" s="64">
        <f>VLOOKUP($A26,'Return Data'!$B$7:$R$2292,3,0)</f>
        <v>44530</v>
      </c>
      <c r="C26" s="65">
        <f>VLOOKUP($A26,'Return Data'!$B$7:$R$2292,4,0)</f>
        <v>15.661300000000001</v>
      </c>
      <c r="D26" s="65">
        <f>VLOOKUP($A26,'Return Data'!$B$7:$R$2292,9,0)</f>
        <v>6.0183</v>
      </c>
      <c r="E26" s="66">
        <f t="shared" si="1"/>
        <v>29</v>
      </c>
      <c r="F26" s="65">
        <f>VLOOKUP($A26,'Return Data'!$B$7:$R$2292,10,0)</f>
        <v>16.7879</v>
      </c>
      <c r="G26" s="66">
        <f t="shared" si="2"/>
        <v>3</v>
      </c>
      <c r="H26" s="65">
        <f>VLOOKUP($A26,'Return Data'!$B$7:$R$2292,11,0)</f>
        <v>11.570399999999999</v>
      </c>
      <c r="I26" s="66">
        <f t="shared" si="8"/>
        <v>4</v>
      </c>
      <c r="J26" s="65">
        <f>VLOOKUP($A26,'Return Data'!$B$7:$R$2292,12,0)</f>
        <v>10.326000000000001</v>
      </c>
      <c r="K26" s="66">
        <f t="shared" si="9"/>
        <v>8</v>
      </c>
      <c r="L26" s="65">
        <f>VLOOKUP($A26,'Return Data'!$B$7:$R$2292,13,0)</f>
        <v>7.2755000000000001</v>
      </c>
      <c r="M26" s="66">
        <f t="shared" si="10"/>
        <v>6</v>
      </c>
      <c r="N26" s="65">
        <f>VLOOKUP($A26,'Return Data'!$B$7:$R$2292,17,0)</f>
        <v>3.6871</v>
      </c>
      <c r="O26" s="66">
        <f t="shared" si="11"/>
        <v>30</v>
      </c>
      <c r="P26" s="65">
        <f>VLOOKUP($A26,'Return Data'!$B$7:$R$2292,14,0)</f>
        <v>5.0968999999999998</v>
      </c>
      <c r="Q26" s="66">
        <f t="shared" si="12"/>
        <v>24</v>
      </c>
      <c r="R26" s="65">
        <f>VLOOKUP($A26,'Return Data'!$B$7:$R$2292,16,0)</f>
        <v>6.9527999999999999</v>
      </c>
      <c r="S26" s="67">
        <f t="shared" si="13"/>
        <v>26</v>
      </c>
    </row>
    <row r="27" spans="1:19" x14ac:dyDescent="0.3">
      <c r="A27" s="82" t="s">
        <v>1116</v>
      </c>
      <c r="B27" s="64">
        <f>VLOOKUP($A27,'Return Data'!$B$7:$R$2292,3,0)</f>
        <v>44530</v>
      </c>
      <c r="C27" s="65">
        <f>VLOOKUP($A27,'Return Data'!$B$7:$R$2292,4,0)</f>
        <v>108.38809999999999</v>
      </c>
      <c r="D27" s="65">
        <f>VLOOKUP($A27,'Return Data'!$B$7:$R$2292,9,0)</f>
        <v>9.3942999999999994</v>
      </c>
      <c r="E27" s="66">
        <f t="shared" si="1"/>
        <v>10</v>
      </c>
      <c r="F27" s="65">
        <f>VLOOKUP($A27,'Return Data'!$B$7:$R$2292,10,0)</f>
        <v>6.2465999999999999</v>
      </c>
      <c r="G27" s="66">
        <f t="shared" si="2"/>
        <v>11</v>
      </c>
      <c r="H27" s="65">
        <f>VLOOKUP($A27,'Return Data'!$B$7:$R$2292,11,0)</f>
        <v>6.1432000000000002</v>
      </c>
      <c r="I27" s="66">
        <f t="shared" si="8"/>
        <v>15</v>
      </c>
      <c r="J27" s="65">
        <f>VLOOKUP($A27,'Return Data'!$B$7:$R$2292,12,0)</f>
        <v>8.8613</v>
      </c>
      <c r="K27" s="66">
        <f t="shared" si="9"/>
        <v>9</v>
      </c>
      <c r="L27" s="65">
        <f>VLOOKUP($A27,'Return Data'!$B$7:$R$2292,13,0)</f>
        <v>4.8307000000000002</v>
      </c>
      <c r="M27" s="66">
        <f t="shared" si="10"/>
        <v>15</v>
      </c>
      <c r="N27" s="65">
        <f>VLOOKUP($A27,'Return Data'!$B$7:$R$2292,17,0)</f>
        <v>8.7425999999999995</v>
      </c>
      <c r="O27" s="66">
        <f t="shared" si="11"/>
        <v>6</v>
      </c>
      <c r="P27" s="65">
        <f>VLOOKUP($A27,'Return Data'!$B$7:$R$2292,14,0)</f>
        <v>9.8370999999999995</v>
      </c>
      <c r="Q27" s="66">
        <f t="shared" si="12"/>
        <v>4</v>
      </c>
      <c r="R27" s="65">
        <f>VLOOKUP($A27,'Return Data'!$B$7:$R$2292,16,0)</f>
        <v>8.6119000000000003</v>
      </c>
      <c r="S27" s="67">
        <f t="shared" si="13"/>
        <v>12</v>
      </c>
    </row>
    <row r="28" spans="1:19" x14ac:dyDescent="0.3">
      <c r="A28" s="82" t="s">
        <v>1117</v>
      </c>
      <c r="B28" s="64">
        <f>VLOOKUP($A28,'Return Data'!$B$7:$R$2292,3,0)</f>
        <v>44530</v>
      </c>
      <c r="C28" s="65">
        <f>VLOOKUP($A28,'Return Data'!$B$7:$R$2292,4,0)</f>
        <v>50.063400000000001</v>
      </c>
      <c r="D28" s="65">
        <f>VLOOKUP($A28,'Return Data'!$B$7:$R$2292,9,0)</f>
        <v>9.5782000000000007</v>
      </c>
      <c r="E28" s="66">
        <f t="shared" si="1"/>
        <v>9</v>
      </c>
      <c r="F28" s="65">
        <f>VLOOKUP($A28,'Return Data'!$B$7:$R$2292,10,0)</f>
        <v>4.2717999999999998</v>
      </c>
      <c r="G28" s="66">
        <f t="shared" si="2"/>
        <v>28</v>
      </c>
      <c r="H28" s="65">
        <f>VLOOKUP($A28,'Return Data'!$B$7:$R$2292,11,0)</f>
        <v>4.2481</v>
      </c>
      <c r="I28" s="66">
        <f t="shared" si="8"/>
        <v>29</v>
      </c>
      <c r="J28" s="65">
        <f>VLOOKUP($A28,'Return Data'!$B$7:$R$2292,12,0)</f>
        <v>6.1298000000000004</v>
      </c>
      <c r="K28" s="66">
        <f t="shared" si="9"/>
        <v>30</v>
      </c>
      <c r="L28" s="65">
        <f>VLOOKUP($A28,'Return Data'!$B$7:$R$2292,13,0)</f>
        <v>3.7561</v>
      </c>
      <c r="M28" s="66">
        <f t="shared" si="10"/>
        <v>20</v>
      </c>
      <c r="N28" s="65">
        <f>VLOOKUP($A28,'Return Data'!$B$7:$R$2292,17,0)</f>
        <v>7.1660000000000004</v>
      </c>
      <c r="O28" s="66">
        <f t="shared" si="11"/>
        <v>19</v>
      </c>
      <c r="P28" s="65">
        <f>VLOOKUP($A28,'Return Data'!$B$7:$R$2292,14,0)</f>
        <v>8.9959000000000007</v>
      </c>
      <c r="Q28" s="66">
        <f t="shared" si="12"/>
        <v>11</v>
      </c>
      <c r="R28" s="65">
        <f>VLOOKUP($A28,'Return Data'!$B$7:$R$2292,16,0)</f>
        <v>8.5200999999999993</v>
      </c>
      <c r="S28" s="67">
        <f t="shared" si="13"/>
        <v>14</v>
      </c>
    </row>
    <row r="29" spans="1:19" x14ac:dyDescent="0.3">
      <c r="A29" s="82" t="s">
        <v>1120</v>
      </c>
      <c r="B29" s="64">
        <f>VLOOKUP($A29,'Return Data'!$B$7:$R$2292,3,0)</f>
        <v>44530</v>
      </c>
      <c r="C29" s="65">
        <f>VLOOKUP($A29,'Return Data'!$B$7:$R$2292,4,0)</f>
        <v>51.214100000000002</v>
      </c>
      <c r="D29" s="65">
        <f>VLOOKUP($A29,'Return Data'!$B$7:$R$2292,9,0)</f>
        <v>9.0648</v>
      </c>
      <c r="E29" s="66">
        <f t="shared" si="1"/>
        <v>11</v>
      </c>
      <c r="F29" s="65">
        <f>VLOOKUP($A29,'Return Data'!$B$7:$R$2292,10,0)</f>
        <v>5.1740000000000004</v>
      </c>
      <c r="G29" s="66">
        <f t="shared" si="2"/>
        <v>22</v>
      </c>
      <c r="H29" s="65">
        <f>VLOOKUP($A29,'Return Data'!$B$7:$R$2292,11,0)</f>
        <v>4.8160999999999996</v>
      </c>
      <c r="I29" s="66">
        <f t="shared" si="8"/>
        <v>25</v>
      </c>
      <c r="J29" s="65">
        <f>VLOOKUP($A29,'Return Data'!$B$7:$R$2292,12,0)</f>
        <v>6.1604000000000001</v>
      </c>
      <c r="K29" s="66">
        <f t="shared" si="9"/>
        <v>29</v>
      </c>
      <c r="L29" s="65">
        <f>VLOOKUP($A29,'Return Data'!$B$7:$R$2292,13,0)</f>
        <v>3.8336000000000001</v>
      </c>
      <c r="M29" s="66">
        <f t="shared" si="10"/>
        <v>19</v>
      </c>
      <c r="N29" s="65">
        <f>VLOOKUP($A29,'Return Data'!$B$7:$R$2292,17,0)</f>
        <v>6.6460999999999997</v>
      </c>
      <c r="O29" s="66">
        <f t="shared" si="11"/>
        <v>23</v>
      </c>
      <c r="P29" s="65">
        <f>VLOOKUP($A29,'Return Data'!$B$7:$R$2292,14,0)</f>
        <v>7.8086000000000002</v>
      </c>
      <c r="Q29" s="66">
        <f t="shared" si="12"/>
        <v>19</v>
      </c>
      <c r="R29" s="65">
        <f>VLOOKUP($A29,'Return Data'!$B$7:$R$2292,16,0)</f>
        <v>7.6809000000000003</v>
      </c>
      <c r="S29" s="67">
        <f t="shared" si="13"/>
        <v>21</v>
      </c>
    </row>
    <row r="30" spans="1:19" x14ac:dyDescent="0.3">
      <c r="A30" s="82" t="s">
        <v>1122</v>
      </c>
      <c r="B30" s="64">
        <f>VLOOKUP($A30,'Return Data'!$B$7:$R$2292,3,0)</f>
        <v>44530</v>
      </c>
      <c r="C30" s="65">
        <f>VLOOKUP($A30,'Return Data'!$B$7:$R$2292,4,0)</f>
        <v>38.121400000000001</v>
      </c>
      <c r="D30" s="65">
        <f>VLOOKUP($A30,'Return Data'!$B$7:$R$2292,9,0)</f>
        <v>10.4962</v>
      </c>
      <c r="E30" s="66">
        <f t="shared" si="1"/>
        <v>5</v>
      </c>
      <c r="F30" s="65">
        <f>VLOOKUP($A30,'Return Data'!$B$7:$R$2292,10,0)</f>
        <v>5.3872</v>
      </c>
      <c r="G30" s="66">
        <f t="shared" si="2"/>
        <v>20</v>
      </c>
      <c r="H30" s="65">
        <f>VLOOKUP($A30,'Return Data'!$B$7:$R$2292,11,0)</f>
        <v>5.2488999999999999</v>
      </c>
      <c r="I30" s="66">
        <f t="shared" si="8"/>
        <v>22</v>
      </c>
      <c r="J30" s="65">
        <f>VLOOKUP($A30,'Return Data'!$B$7:$R$2292,12,0)</f>
        <v>7.0675999999999997</v>
      </c>
      <c r="K30" s="66">
        <f t="shared" si="9"/>
        <v>19</v>
      </c>
      <c r="L30" s="65">
        <f>VLOOKUP($A30,'Return Data'!$B$7:$R$2292,13,0)</f>
        <v>3.3102999999999998</v>
      </c>
      <c r="M30" s="66">
        <f t="shared" si="10"/>
        <v>26</v>
      </c>
      <c r="N30" s="65">
        <f>VLOOKUP($A30,'Return Data'!$B$7:$R$2292,17,0)</f>
        <v>6.3864999999999998</v>
      </c>
      <c r="O30" s="66">
        <f t="shared" si="11"/>
        <v>24</v>
      </c>
      <c r="P30" s="65">
        <f>VLOOKUP($A30,'Return Data'!$B$7:$R$2292,14,0)</f>
        <v>8.4111999999999991</v>
      </c>
      <c r="Q30" s="66">
        <f t="shared" si="12"/>
        <v>17</v>
      </c>
      <c r="R30" s="65">
        <f>VLOOKUP($A30,'Return Data'!$B$7:$R$2292,16,0)</f>
        <v>7.4926000000000004</v>
      </c>
      <c r="S30" s="67">
        <f t="shared" si="13"/>
        <v>23</v>
      </c>
    </row>
    <row r="31" spans="1:19" x14ac:dyDescent="0.3">
      <c r="A31" s="82" t="s">
        <v>1124</v>
      </c>
      <c r="B31" s="64">
        <f>VLOOKUP($A31,'Return Data'!$B$7:$R$2292,3,0)</f>
        <v>44530</v>
      </c>
      <c r="C31" s="65">
        <f>VLOOKUP($A31,'Return Data'!$B$7:$R$2292,4,0)</f>
        <v>33.272399999999998</v>
      </c>
      <c r="D31" s="65">
        <f>VLOOKUP($A31,'Return Data'!$B$7:$R$2292,9,0)</f>
        <v>8.5481999999999996</v>
      </c>
      <c r="E31" s="66">
        <f t="shared" si="1"/>
        <v>14</v>
      </c>
      <c r="F31" s="65">
        <f>VLOOKUP($A31,'Return Data'!$B$7:$R$2292,10,0)</f>
        <v>5.6809000000000003</v>
      </c>
      <c r="G31" s="66">
        <f t="shared" si="2"/>
        <v>17</v>
      </c>
      <c r="H31" s="65">
        <f>VLOOKUP($A31,'Return Data'!$B$7:$R$2292,11,0)</f>
        <v>4.8190999999999997</v>
      </c>
      <c r="I31" s="66">
        <f t="shared" si="8"/>
        <v>24</v>
      </c>
      <c r="J31" s="65">
        <f>VLOOKUP($A31,'Return Data'!$B$7:$R$2292,12,0)</f>
        <v>6.9606000000000003</v>
      </c>
      <c r="K31" s="66">
        <f t="shared" si="9"/>
        <v>20</v>
      </c>
      <c r="L31" s="65">
        <f>VLOOKUP($A31,'Return Data'!$B$7:$R$2292,13,0)</f>
        <v>3.9695999999999998</v>
      </c>
      <c r="M31" s="66">
        <f t="shared" si="10"/>
        <v>18</v>
      </c>
      <c r="N31" s="65">
        <f>VLOOKUP($A31,'Return Data'!$B$7:$R$2292,17,0)</f>
        <v>7.8517000000000001</v>
      </c>
      <c r="O31" s="66">
        <f t="shared" si="11"/>
        <v>13</v>
      </c>
      <c r="P31" s="65">
        <f>VLOOKUP($A31,'Return Data'!$B$7:$R$2292,14,0)</f>
        <v>9.4585000000000008</v>
      </c>
      <c r="Q31" s="66">
        <f t="shared" si="12"/>
        <v>7</v>
      </c>
      <c r="R31" s="65">
        <f>VLOOKUP($A31,'Return Data'!$B$7:$R$2292,16,0)</f>
        <v>8.6781000000000006</v>
      </c>
      <c r="S31" s="67">
        <f t="shared" si="13"/>
        <v>11</v>
      </c>
    </row>
    <row r="32" spans="1:19" x14ac:dyDescent="0.3">
      <c r="A32" s="82" t="s">
        <v>1125</v>
      </c>
      <c r="B32" s="64">
        <f>VLOOKUP($A32,'Return Data'!$B$7:$R$2292,3,0)</f>
        <v>44530</v>
      </c>
      <c r="C32" s="65">
        <f>VLOOKUP($A32,'Return Data'!$B$7:$R$2292,4,0)</f>
        <v>58.317799999999998</v>
      </c>
      <c r="D32" s="65">
        <f>VLOOKUP($A32,'Return Data'!$B$7:$R$2292,9,0)</f>
        <v>7.2037000000000004</v>
      </c>
      <c r="E32" s="66">
        <f t="shared" si="1"/>
        <v>19</v>
      </c>
      <c r="F32" s="65">
        <f>VLOOKUP($A32,'Return Data'!$B$7:$R$2292,10,0)</f>
        <v>3.7399</v>
      </c>
      <c r="G32" s="66">
        <f t="shared" si="2"/>
        <v>31</v>
      </c>
      <c r="H32" s="65">
        <f>VLOOKUP($A32,'Return Data'!$B$7:$R$2292,11,0)</f>
        <v>4.0228999999999999</v>
      </c>
      <c r="I32" s="66">
        <f t="shared" si="8"/>
        <v>30</v>
      </c>
      <c r="J32" s="65">
        <f>VLOOKUP($A32,'Return Data'!$B$7:$R$2292,12,0)</f>
        <v>6.1680999999999999</v>
      </c>
      <c r="K32" s="66">
        <f t="shared" si="9"/>
        <v>28</v>
      </c>
      <c r="L32" s="65">
        <f>VLOOKUP($A32,'Return Data'!$B$7:$R$2292,13,0)</f>
        <v>2.7128000000000001</v>
      </c>
      <c r="M32" s="66">
        <f t="shared" si="10"/>
        <v>29</v>
      </c>
      <c r="N32" s="65">
        <f>VLOOKUP($A32,'Return Data'!$B$7:$R$2292,17,0)</f>
        <v>7.1715</v>
      </c>
      <c r="O32" s="66">
        <f t="shared" si="11"/>
        <v>18</v>
      </c>
      <c r="P32" s="65">
        <f>VLOOKUP($A32,'Return Data'!$B$7:$R$2292,14,0)</f>
        <v>8.9873999999999992</v>
      </c>
      <c r="Q32" s="66">
        <f t="shared" si="12"/>
        <v>12</v>
      </c>
      <c r="R32" s="65">
        <f>VLOOKUP($A32,'Return Data'!$B$7:$R$2292,16,0)</f>
        <v>8.7510999999999992</v>
      </c>
      <c r="S32" s="67">
        <f t="shared" si="13"/>
        <v>9</v>
      </c>
    </row>
    <row r="33" spans="1:19" x14ac:dyDescent="0.3">
      <c r="A33" s="82" t="s">
        <v>1128</v>
      </c>
      <c r="B33" s="64">
        <f>VLOOKUP($A33,'Return Data'!$B$7:$R$2292,3,0)</f>
        <v>44530</v>
      </c>
      <c r="C33" s="65">
        <f>VLOOKUP($A33,'Return Data'!$B$7:$R$2292,4,0)</f>
        <v>56.036099999999998</v>
      </c>
      <c r="D33" s="65">
        <f>VLOOKUP($A33,'Return Data'!$B$7:$R$2292,9,0)</f>
        <v>10.1988</v>
      </c>
      <c r="E33" s="66">
        <f t="shared" si="1"/>
        <v>6</v>
      </c>
      <c r="F33" s="65">
        <f>VLOOKUP($A33,'Return Data'!$B$7:$R$2292,10,0)</f>
        <v>5.0332999999999997</v>
      </c>
      <c r="G33" s="66">
        <f t="shared" si="2"/>
        <v>24</v>
      </c>
      <c r="H33" s="65">
        <f>VLOOKUP($A33,'Return Data'!$B$7:$R$2292,11,0)</f>
        <v>5.6729000000000003</v>
      </c>
      <c r="I33" s="66">
        <f t="shared" si="8"/>
        <v>19</v>
      </c>
      <c r="J33" s="65">
        <f>VLOOKUP($A33,'Return Data'!$B$7:$R$2292,12,0)</f>
        <v>6.1859999999999999</v>
      </c>
      <c r="K33" s="66">
        <f t="shared" si="9"/>
        <v>27</v>
      </c>
      <c r="L33" s="65">
        <f>VLOOKUP($A33,'Return Data'!$B$7:$R$2292,13,0)</f>
        <v>3.3559000000000001</v>
      </c>
      <c r="M33" s="66">
        <f t="shared" si="10"/>
        <v>25</v>
      </c>
      <c r="N33" s="65">
        <f>VLOOKUP($A33,'Return Data'!$B$7:$R$2292,17,0)</f>
        <v>6.8390000000000004</v>
      </c>
      <c r="O33" s="66">
        <f t="shared" si="11"/>
        <v>22</v>
      </c>
      <c r="P33" s="65">
        <f>VLOOKUP($A33,'Return Data'!$B$7:$R$2292,14,0)</f>
        <v>2.7892000000000001</v>
      </c>
      <c r="Q33" s="66">
        <f t="shared" si="12"/>
        <v>28</v>
      </c>
      <c r="R33" s="65">
        <f>VLOOKUP($A33,'Return Data'!$B$7:$R$2292,16,0)</f>
        <v>5.6962000000000002</v>
      </c>
      <c r="S33" s="67">
        <f t="shared" si="13"/>
        <v>30</v>
      </c>
    </row>
    <row r="34" spans="1:19" x14ac:dyDescent="0.3">
      <c r="A34" s="82" t="s">
        <v>1129</v>
      </c>
      <c r="B34" s="64">
        <f>VLOOKUP($A34,'Return Data'!$B$7:$R$2292,3,0)</f>
        <v>44530</v>
      </c>
      <c r="C34" s="65">
        <f>VLOOKUP($A34,'Return Data'!$B$7:$R$2292,4,0)</f>
        <v>68.033900000000003</v>
      </c>
      <c r="D34" s="65">
        <f>VLOOKUP($A34,'Return Data'!$B$7:$R$2292,9,0)</f>
        <v>11.4011</v>
      </c>
      <c r="E34" s="66">
        <f t="shared" si="1"/>
        <v>3</v>
      </c>
      <c r="F34" s="65">
        <f>VLOOKUP($A34,'Return Data'!$B$7:$R$2292,10,0)</f>
        <v>6.9989999999999997</v>
      </c>
      <c r="G34" s="66">
        <f t="shared" si="2"/>
        <v>10</v>
      </c>
      <c r="H34" s="65">
        <f>VLOOKUP($A34,'Return Data'!$B$7:$R$2292,11,0)</f>
        <v>7.3837999999999999</v>
      </c>
      <c r="I34" s="66">
        <f t="shared" si="8"/>
        <v>9</v>
      </c>
      <c r="J34" s="65">
        <f>VLOOKUP($A34,'Return Data'!$B$7:$R$2292,12,0)</f>
        <v>7.8231000000000002</v>
      </c>
      <c r="K34" s="66">
        <f t="shared" si="9"/>
        <v>14</v>
      </c>
      <c r="L34" s="65">
        <f>VLOOKUP($A34,'Return Data'!$B$7:$R$2292,13,0)</f>
        <v>4.9231999999999996</v>
      </c>
      <c r="M34" s="66">
        <f t="shared" si="10"/>
        <v>13</v>
      </c>
      <c r="N34" s="65">
        <f>VLOOKUP($A34,'Return Data'!$B$7:$R$2292,17,0)</f>
        <v>8.7223000000000006</v>
      </c>
      <c r="O34" s="66">
        <f t="shared" si="11"/>
        <v>7</v>
      </c>
      <c r="P34" s="65">
        <f>VLOOKUP($A34,'Return Data'!$B$7:$R$2292,14,0)</f>
        <v>9.9510000000000005</v>
      </c>
      <c r="Q34" s="66">
        <f t="shared" si="12"/>
        <v>3</v>
      </c>
      <c r="R34" s="65">
        <f>VLOOKUP($A34,'Return Data'!$B$7:$R$2292,16,0)</f>
        <v>8.3355999999999995</v>
      </c>
      <c r="S34" s="67">
        <f t="shared" si="13"/>
        <v>18</v>
      </c>
    </row>
    <row r="35" spans="1:19" x14ac:dyDescent="0.3">
      <c r="A35" s="82" t="s">
        <v>1131</v>
      </c>
      <c r="B35" s="64">
        <f>VLOOKUP($A35,'Return Data'!$B$7:$R$2292,3,0)</f>
        <v>44530</v>
      </c>
      <c r="C35" s="65">
        <f>VLOOKUP($A35,'Return Data'!$B$7:$R$2292,4,0)</f>
        <v>60.787999999999997</v>
      </c>
      <c r="D35" s="65">
        <f>VLOOKUP($A35,'Return Data'!$B$7:$R$2292,9,0)</f>
        <v>5.1513999999999998</v>
      </c>
      <c r="E35" s="66">
        <f t="shared" si="1"/>
        <v>31</v>
      </c>
      <c r="F35" s="65">
        <f>VLOOKUP($A35,'Return Data'!$B$7:$R$2292,10,0)</f>
        <v>2.0678999999999998</v>
      </c>
      <c r="G35" s="66">
        <f t="shared" si="2"/>
        <v>34</v>
      </c>
      <c r="H35" s="65">
        <f>VLOOKUP($A35,'Return Data'!$B$7:$R$2292,11,0)</f>
        <v>2.1715</v>
      </c>
      <c r="I35" s="66">
        <f t="shared" si="8"/>
        <v>34</v>
      </c>
      <c r="J35" s="65">
        <f>VLOOKUP($A35,'Return Data'!$B$7:$R$2292,12,0)</f>
        <v>4.0151000000000003</v>
      </c>
      <c r="K35" s="66">
        <f t="shared" si="9"/>
        <v>34</v>
      </c>
      <c r="L35" s="65">
        <f>VLOOKUP($A35,'Return Data'!$B$7:$R$2292,13,0)</f>
        <v>1.9915</v>
      </c>
      <c r="M35" s="66">
        <f t="shared" si="10"/>
        <v>30</v>
      </c>
      <c r="N35" s="65">
        <f>VLOOKUP($A35,'Return Data'!$B$7:$R$2292,17,0)</f>
        <v>5.6256000000000004</v>
      </c>
      <c r="O35" s="66">
        <f t="shared" si="11"/>
        <v>26</v>
      </c>
      <c r="P35" s="65">
        <f>VLOOKUP($A35,'Return Data'!$B$7:$R$2292,14,0)</f>
        <v>7.6243999999999996</v>
      </c>
      <c r="Q35" s="66">
        <f t="shared" si="12"/>
        <v>20</v>
      </c>
      <c r="R35" s="65">
        <f>VLOOKUP($A35,'Return Data'!$B$7:$R$2292,16,0)</f>
        <v>7.3666</v>
      </c>
      <c r="S35" s="67">
        <f t="shared" si="13"/>
        <v>24</v>
      </c>
    </row>
    <row r="36" spans="1:19" x14ac:dyDescent="0.3">
      <c r="A36" s="82" t="s">
        <v>1133</v>
      </c>
      <c r="B36" s="64">
        <f>VLOOKUP($A36,'Return Data'!$B$7:$R$2292,3,0)</f>
        <v>44530</v>
      </c>
      <c r="C36" s="65">
        <f>VLOOKUP($A36,'Return Data'!$B$7:$R$2292,4,0)</f>
        <v>78.557100000000005</v>
      </c>
      <c r="D36" s="65">
        <f>VLOOKUP($A36,'Return Data'!$B$7:$R$2292,9,0)</f>
        <v>7.0682</v>
      </c>
      <c r="E36" s="66">
        <f t="shared" si="1"/>
        <v>21</v>
      </c>
      <c r="F36" s="65">
        <f>VLOOKUP($A36,'Return Data'!$B$7:$R$2292,10,0)</f>
        <v>6.0663999999999998</v>
      </c>
      <c r="G36" s="66">
        <f t="shared" si="2"/>
        <v>12</v>
      </c>
      <c r="H36" s="65">
        <f>VLOOKUP($A36,'Return Data'!$B$7:$R$2292,11,0)</f>
        <v>4.9840999999999998</v>
      </c>
      <c r="I36" s="66">
        <f t="shared" si="8"/>
        <v>23</v>
      </c>
      <c r="J36" s="65">
        <f>VLOOKUP($A36,'Return Data'!$B$7:$R$2292,12,0)</f>
        <v>7.3978000000000002</v>
      </c>
      <c r="K36" s="66">
        <f t="shared" si="9"/>
        <v>17</v>
      </c>
      <c r="L36" s="65">
        <f>VLOOKUP($A36,'Return Data'!$B$7:$R$2292,13,0)</f>
        <v>3.3856000000000002</v>
      </c>
      <c r="M36" s="66">
        <f t="shared" si="10"/>
        <v>23</v>
      </c>
      <c r="N36" s="65">
        <f>VLOOKUP($A36,'Return Data'!$B$7:$R$2292,17,0)</f>
        <v>7.2195999999999998</v>
      </c>
      <c r="O36" s="66">
        <f t="shared" si="11"/>
        <v>16</v>
      </c>
      <c r="P36" s="65">
        <f>VLOOKUP($A36,'Return Data'!$B$7:$R$2292,14,0)</f>
        <v>9.5116999999999994</v>
      </c>
      <c r="Q36" s="66">
        <f t="shared" si="12"/>
        <v>6</v>
      </c>
      <c r="R36" s="65">
        <f>VLOOKUP($A36,'Return Data'!$B$7:$R$2292,16,0)</f>
        <v>8.5225000000000009</v>
      </c>
      <c r="S36" s="67">
        <f t="shared" si="13"/>
        <v>13</v>
      </c>
    </row>
    <row r="37" spans="1:19" x14ac:dyDescent="0.3">
      <c r="A37" s="82" t="s">
        <v>1134</v>
      </c>
      <c r="B37" s="64">
        <f>VLOOKUP($A37,'Return Data'!$B$7:$R$2292,3,0)</f>
        <v>44530</v>
      </c>
      <c r="C37" s="65">
        <f>VLOOKUP($A37,'Return Data'!$B$7:$R$2292,4,0)</f>
        <v>59.814599999999999</v>
      </c>
      <c r="D37" s="65">
        <f>VLOOKUP($A37,'Return Data'!$B$7:$R$2292,9,0)</f>
        <v>7.2347000000000001</v>
      </c>
      <c r="E37" s="66">
        <f t="shared" si="1"/>
        <v>18</v>
      </c>
      <c r="F37" s="65">
        <f>VLOOKUP($A37,'Return Data'!$B$7:$R$2292,10,0)</f>
        <v>4.234</v>
      </c>
      <c r="G37" s="66">
        <f t="shared" si="2"/>
        <v>29</v>
      </c>
      <c r="H37" s="65">
        <f>VLOOKUP($A37,'Return Data'!$B$7:$R$2292,11,0)</f>
        <v>5.5084999999999997</v>
      </c>
      <c r="I37" s="66">
        <f t="shared" si="8"/>
        <v>20</v>
      </c>
      <c r="J37" s="65">
        <f>VLOOKUP($A37,'Return Data'!$B$7:$R$2292,12,0)</f>
        <v>6.6268000000000002</v>
      </c>
      <c r="K37" s="66">
        <f t="shared" si="9"/>
        <v>24</v>
      </c>
      <c r="L37" s="65">
        <f>VLOOKUP($A37,'Return Data'!$B$7:$R$2292,13,0)</f>
        <v>4.6443000000000003</v>
      </c>
      <c r="M37" s="66">
        <f t="shared" si="10"/>
        <v>16</v>
      </c>
      <c r="N37" s="65">
        <f>VLOOKUP($A37,'Return Data'!$B$7:$R$2292,17,0)</f>
        <v>9.0113000000000003</v>
      </c>
      <c r="O37" s="66">
        <f t="shared" si="11"/>
        <v>3</v>
      </c>
      <c r="P37" s="65">
        <f>VLOOKUP($A37,'Return Data'!$B$7:$R$2292,14,0)</f>
        <v>10.0045</v>
      </c>
      <c r="Q37" s="66">
        <f t="shared" si="12"/>
        <v>2</v>
      </c>
      <c r="R37" s="65">
        <f>VLOOKUP($A37,'Return Data'!$B$7:$R$2292,16,0)</f>
        <v>8.7134</v>
      </c>
      <c r="S37" s="67">
        <f t="shared" si="13"/>
        <v>10</v>
      </c>
    </row>
    <row r="38" spans="1:19" x14ac:dyDescent="0.3">
      <c r="A38" s="82" t="s">
        <v>1136</v>
      </c>
      <c r="B38" s="64">
        <f>VLOOKUP($A38,'Return Data'!$B$7:$R$2292,3,0)</f>
        <v>44530</v>
      </c>
      <c r="C38" s="65">
        <f>VLOOKUP($A38,'Return Data'!$B$7:$R$2292,4,0)</f>
        <v>72.020700000000005</v>
      </c>
      <c r="D38" s="65">
        <f>VLOOKUP($A38,'Return Data'!$B$7:$R$2292,9,0)</f>
        <v>7.3400999999999996</v>
      </c>
      <c r="E38" s="66">
        <f t="shared" si="1"/>
        <v>17</v>
      </c>
      <c r="F38" s="65">
        <f>VLOOKUP($A38,'Return Data'!$B$7:$R$2292,10,0)</f>
        <v>5.0872000000000002</v>
      </c>
      <c r="G38" s="66">
        <f t="shared" si="2"/>
        <v>23</v>
      </c>
      <c r="H38" s="65">
        <f>VLOOKUP($A38,'Return Data'!$B$7:$R$2292,11,0)</f>
        <v>4.5172999999999996</v>
      </c>
      <c r="I38" s="66">
        <f t="shared" si="8"/>
        <v>27</v>
      </c>
      <c r="J38" s="65">
        <f>VLOOKUP($A38,'Return Data'!$B$7:$R$2292,12,0)</f>
        <v>6.6300999999999997</v>
      </c>
      <c r="K38" s="66">
        <f t="shared" si="9"/>
        <v>23</v>
      </c>
      <c r="L38" s="65">
        <f>VLOOKUP($A38,'Return Data'!$B$7:$R$2292,13,0)</f>
        <v>3.2515999999999998</v>
      </c>
      <c r="M38" s="66">
        <f t="shared" si="10"/>
        <v>27</v>
      </c>
      <c r="N38" s="65">
        <f>VLOOKUP($A38,'Return Data'!$B$7:$R$2292,17,0)</f>
        <v>7.7854000000000001</v>
      </c>
      <c r="O38" s="66">
        <f t="shared" si="11"/>
        <v>14</v>
      </c>
      <c r="P38" s="65">
        <f>VLOOKUP($A38,'Return Data'!$B$7:$R$2292,14,0)</f>
        <v>8.8648000000000007</v>
      </c>
      <c r="Q38" s="66">
        <f t="shared" si="12"/>
        <v>13</v>
      </c>
      <c r="R38" s="65">
        <f>VLOOKUP($A38,'Return Data'!$B$7:$R$2292,16,0)</f>
        <v>8.4758999999999993</v>
      </c>
      <c r="S38" s="67">
        <f t="shared" si="13"/>
        <v>15</v>
      </c>
    </row>
    <row r="39" spans="1:19" x14ac:dyDescent="0.3">
      <c r="A39" s="82" t="s">
        <v>1138</v>
      </c>
      <c r="B39" s="64">
        <f>VLOOKUP($A39,'Return Data'!$B$7:$R$2292,3,0)</f>
        <v>44530</v>
      </c>
      <c r="C39" s="65">
        <f>VLOOKUP($A39,'Return Data'!$B$7:$R$2292,4,0)</f>
        <v>1.8374999999999999</v>
      </c>
      <c r="D39" s="65">
        <f>VLOOKUP($A39,'Return Data'!$B$7:$R$2292,9,0)</f>
        <v>10.587999999999999</v>
      </c>
      <c r="E39" s="66">
        <f t="shared" si="1"/>
        <v>4</v>
      </c>
      <c r="F39" s="65">
        <f>VLOOKUP($A39,'Return Data'!$B$7:$R$2292,10,0)</f>
        <v>10.732900000000001</v>
      </c>
      <c r="G39" s="66">
        <f t="shared" si="2"/>
        <v>6</v>
      </c>
      <c r="H39" s="65">
        <f>VLOOKUP($A39,'Return Data'!$B$7:$R$2292,11,0)</f>
        <v>11.043699999999999</v>
      </c>
      <c r="I39" s="66">
        <f t="shared" si="8"/>
        <v>6</v>
      </c>
      <c r="J39" s="65">
        <f>VLOOKUP($A39,'Return Data'!$B$7:$R$2292,12,0)</f>
        <v>11.3566</v>
      </c>
      <c r="K39" s="66">
        <f t="shared" si="9"/>
        <v>5</v>
      </c>
      <c r="L39" s="65">
        <f>VLOOKUP($A39,'Return Data'!$B$7:$R$2292,13,0)</f>
        <v>-15.571400000000001</v>
      </c>
      <c r="M39" s="66">
        <f t="shared" si="10"/>
        <v>32</v>
      </c>
      <c r="N39" s="65"/>
      <c r="O39" s="66"/>
      <c r="P39" s="65"/>
      <c r="Q39" s="66"/>
      <c r="R39" s="65">
        <f>VLOOKUP($A39,'Return Data'!$B$7:$R$2292,16,0)</f>
        <v>-5.6535000000000002</v>
      </c>
      <c r="S39" s="67">
        <f t="shared" si="13"/>
        <v>32</v>
      </c>
    </row>
    <row r="40" spans="1:19" x14ac:dyDescent="0.3">
      <c r="A40" s="82" t="s">
        <v>1140</v>
      </c>
      <c r="B40" s="64">
        <f>VLOOKUP($A40,'Return Data'!$B$7:$R$2292,3,0)</f>
        <v>44530</v>
      </c>
      <c r="C40" s="65">
        <f>VLOOKUP($A40,'Return Data'!$B$7:$R$2292,4,0)</f>
        <v>59.779400000000003</v>
      </c>
      <c r="D40" s="65">
        <f>VLOOKUP($A40,'Return Data'!$B$7:$R$2292,9,0)</f>
        <v>3.1455000000000002</v>
      </c>
      <c r="E40" s="66">
        <f t="shared" si="1"/>
        <v>32</v>
      </c>
      <c r="F40" s="65">
        <f>VLOOKUP($A40,'Return Data'!$B$7:$R$2292,10,0)</f>
        <v>32.916600000000003</v>
      </c>
      <c r="G40" s="66">
        <f t="shared" si="2"/>
        <v>2</v>
      </c>
      <c r="H40" s="65">
        <f>VLOOKUP($A40,'Return Data'!$B$7:$R$2292,11,0)</f>
        <v>18.424900000000001</v>
      </c>
      <c r="I40" s="66">
        <f t="shared" si="8"/>
        <v>3</v>
      </c>
      <c r="J40" s="65">
        <f>VLOOKUP($A40,'Return Data'!$B$7:$R$2292,12,0)</f>
        <v>14.729699999999999</v>
      </c>
      <c r="K40" s="66">
        <f t="shared" si="9"/>
        <v>4</v>
      </c>
      <c r="L40" s="65">
        <f>VLOOKUP($A40,'Return Data'!$B$7:$R$2292,13,0)</f>
        <v>10.286300000000001</v>
      </c>
      <c r="M40" s="66">
        <f t="shared" si="10"/>
        <v>4</v>
      </c>
      <c r="N40" s="65">
        <f>VLOOKUP($A40,'Return Data'!$B$7:$R$2292,17,0)</f>
        <v>5.8552</v>
      </c>
      <c r="O40" s="66">
        <f t="shared" si="11"/>
        <v>25</v>
      </c>
      <c r="P40" s="65">
        <f>VLOOKUP($A40,'Return Data'!$B$7:$R$2292,14,0)</f>
        <v>2.4908000000000001</v>
      </c>
      <c r="Q40" s="66">
        <f t="shared" si="12"/>
        <v>29</v>
      </c>
      <c r="R40" s="65">
        <f>VLOOKUP($A40,'Return Data'!$B$7:$R$2292,16,0)</f>
        <v>6.4786999999999999</v>
      </c>
      <c r="S40" s="67">
        <f t="shared" si="13"/>
        <v>28</v>
      </c>
    </row>
    <row r="41" spans="1:19" x14ac:dyDescent="0.3">
      <c r="A41" s="82" t="s">
        <v>1004</v>
      </c>
      <c r="B41" s="64">
        <f>VLOOKUP($A41,'Return Data'!$B$7:$R$2292,3,0)</f>
        <v>44530</v>
      </c>
      <c r="C41" s="65">
        <f>VLOOKUP($A41,'Return Data'!$B$7:$R$2292,4,0)</f>
        <v>78.245400000000004</v>
      </c>
      <c r="D41" s="65">
        <f>VLOOKUP($A41,'Return Data'!$B$7:$R$2292,9,0)</f>
        <v>15.561</v>
      </c>
      <c r="E41" s="66">
        <f t="shared" si="1"/>
        <v>2</v>
      </c>
      <c r="F41" s="65">
        <f>VLOOKUP($A41,'Return Data'!$B$7:$R$2292,10,0)</f>
        <v>7.4303999999999997</v>
      </c>
      <c r="G41" s="66">
        <f t="shared" si="2"/>
        <v>9</v>
      </c>
      <c r="H41" s="65">
        <f>VLOOKUP($A41,'Return Data'!$B$7:$R$2292,11,0)</f>
        <v>3.6964000000000001</v>
      </c>
      <c r="I41" s="66">
        <f t="shared" si="8"/>
        <v>32</v>
      </c>
      <c r="J41" s="65">
        <f>VLOOKUP($A41,'Return Data'!$B$7:$R$2292,12,0)</f>
        <v>6.8880999999999997</v>
      </c>
      <c r="K41" s="66">
        <f t="shared" si="9"/>
        <v>21</v>
      </c>
      <c r="L41" s="65">
        <f>VLOOKUP($A41,'Return Data'!$B$7:$R$2292,13,0)</f>
        <v>1.9809000000000001</v>
      </c>
      <c r="M41" s="66">
        <f t="shared" si="10"/>
        <v>31</v>
      </c>
      <c r="N41" s="65">
        <f>VLOOKUP($A41,'Return Data'!$B$7:$R$2292,17,0)</f>
        <v>6.8564999999999996</v>
      </c>
      <c r="O41" s="66">
        <f t="shared" si="11"/>
        <v>21</v>
      </c>
      <c r="P41" s="65">
        <f>VLOOKUP($A41,'Return Data'!$B$7:$R$2292,14,0)</f>
        <v>9.3066999999999993</v>
      </c>
      <c r="Q41" s="66">
        <f t="shared" si="12"/>
        <v>8</v>
      </c>
      <c r="R41" s="65">
        <f>VLOOKUP($A41,'Return Data'!$B$7:$R$2292,16,0)</f>
        <v>8.9509000000000007</v>
      </c>
      <c r="S41" s="67">
        <f t="shared" si="13"/>
        <v>7</v>
      </c>
    </row>
    <row r="42" spans="1:19" x14ac:dyDescent="0.3">
      <c r="A42" s="82" t="s">
        <v>1006</v>
      </c>
      <c r="B42" s="64">
        <f>VLOOKUP($A42,'Return Data'!$B$7:$R$2292,3,0)</f>
        <v>44530</v>
      </c>
      <c r="C42" s="65">
        <f>VLOOKUP($A42,'Return Data'!$B$7:$R$2292,4,0)</f>
        <v>14.3368</v>
      </c>
      <c r="D42" s="65">
        <f>VLOOKUP($A42,'Return Data'!$B$7:$R$2292,9,0)</f>
        <v>21.769400000000001</v>
      </c>
      <c r="E42" s="66">
        <f t="shared" si="1"/>
        <v>1</v>
      </c>
      <c r="F42" s="65">
        <f>VLOOKUP($A42,'Return Data'!$B$7:$R$2292,10,0)</f>
        <v>11.5303</v>
      </c>
      <c r="G42" s="66">
        <f t="shared" si="2"/>
        <v>4</v>
      </c>
      <c r="H42" s="65">
        <f>VLOOKUP($A42,'Return Data'!$B$7:$R$2292,11,0)</f>
        <v>5.3285</v>
      </c>
      <c r="I42" s="66">
        <f t="shared" si="8"/>
        <v>21</v>
      </c>
      <c r="J42" s="65">
        <f>VLOOKUP($A42,'Return Data'!$B$7:$R$2292,12,0)</f>
        <v>6.5833000000000004</v>
      </c>
      <c r="K42" s="66">
        <f t="shared" si="9"/>
        <v>25</v>
      </c>
      <c r="L42" s="65">
        <f>VLOOKUP($A42,'Return Data'!$B$7:$R$2292,13,0)</f>
        <v>3.3854000000000002</v>
      </c>
      <c r="M42" s="66">
        <f t="shared" si="10"/>
        <v>24</v>
      </c>
      <c r="N42" s="65">
        <f>VLOOKUP($A42,'Return Data'!$B$7:$R$2292,17,0)</f>
        <v>8.1926000000000005</v>
      </c>
      <c r="O42" s="66">
        <f t="shared" si="11"/>
        <v>11</v>
      </c>
      <c r="P42" s="65">
        <f>VLOOKUP($A42,'Return Data'!$B$7:$R$2292,14,0)</f>
        <v>10.656599999999999</v>
      </c>
      <c r="Q42" s="66">
        <f t="shared" si="12"/>
        <v>1</v>
      </c>
      <c r="R42" s="65">
        <f>VLOOKUP($A42,'Return Data'!$B$7:$R$2292,16,0)</f>
        <v>11.158200000000001</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7.8926352941176461</v>
      </c>
      <c r="E44" s="88"/>
      <c r="F44" s="89">
        <f>AVERAGE(F8:F42)</f>
        <v>27.966105882352945</v>
      </c>
      <c r="G44" s="88"/>
      <c r="H44" s="89">
        <f>AVERAGE(H8:H42)</f>
        <v>17.479714705882355</v>
      </c>
      <c r="I44" s="88"/>
      <c r="J44" s="89">
        <f>AVERAGE(J8:J42)</f>
        <v>15.13355</v>
      </c>
      <c r="K44" s="88"/>
      <c r="L44" s="89">
        <f>AVERAGE(L8:L42)</f>
        <v>8.7655323529411771</v>
      </c>
      <c r="M44" s="88"/>
      <c r="N44" s="89">
        <f>AVERAGE(N8:N42)</f>
        <v>7.6084580645161299</v>
      </c>
      <c r="O44" s="88"/>
      <c r="P44" s="89">
        <f>AVERAGE(P8:P42)</f>
        <v>7.2167833333333338</v>
      </c>
      <c r="Q44" s="88"/>
      <c r="R44" s="89">
        <f>AVERAGE(R8:R42)</f>
        <v>6.6425400000000012</v>
      </c>
      <c r="S44" s="90"/>
    </row>
    <row r="45" spans="1:19" x14ac:dyDescent="0.3">
      <c r="A45" s="87" t="s">
        <v>28</v>
      </c>
      <c r="B45" s="88"/>
      <c r="C45" s="88"/>
      <c r="D45" s="89">
        <f>MIN(D8:D42)</f>
        <v>-6.2327000000000004</v>
      </c>
      <c r="E45" s="88"/>
      <c r="F45" s="89">
        <f>MIN(F8:F42)</f>
        <v>2.0678999999999998</v>
      </c>
      <c r="G45" s="88"/>
      <c r="H45" s="89">
        <f>MIN(H8:H42)</f>
        <v>2.1715</v>
      </c>
      <c r="I45" s="88"/>
      <c r="J45" s="89">
        <f>MIN(J8:J42)</f>
        <v>4.0151000000000003</v>
      </c>
      <c r="K45" s="88"/>
      <c r="L45" s="89">
        <f>MIN(L8:L42)</f>
        <v>-16.088799999999999</v>
      </c>
      <c r="M45" s="88"/>
      <c r="N45" s="89">
        <f>MIN(N8:N42)</f>
        <v>-4.6410999999999998</v>
      </c>
      <c r="O45" s="88"/>
      <c r="P45" s="89">
        <f>MIN(P8:P42)</f>
        <v>-3.7913999999999999</v>
      </c>
      <c r="Q45" s="88"/>
      <c r="R45" s="89">
        <f>MIN(R8:R42)</f>
        <v>-12.6884</v>
      </c>
      <c r="S45" s="90"/>
    </row>
    <row r="46" spans="1:19" ht="15" thickBot="1" x14ac:dyDescent="0.35">
      <c r="A46" s="91" t="s">
        <v>29</v>
      </c>
      <c r="B46" s="92"/>
      <c r="C46" s="92"/>
      <c r="D46" s="93">
        <f>MAX(D8:D42)</f>
        <v>21.769400000000001</v>
      </c>
      <c r="E46" s="92"/>
      <c r="F46" s="93">
        <f>MAX(F8:F42)</f>
        <v>715.76990000000001</v>
      </c>
      <c r="G46" s="92"/>
      <c r="H46" s="93">
        <f>MAX(H8:H42)</f>
        <v>354.0367</v>
      </c>
      <c r="I46" s="92"/>
      <c r="J46" s="93">
        <f>MAX(J8:J42)</f>
        <v>237.7286</v>
      </c>
      <c r="K46" s="92"/>
      <c r="L46" s="93">
        <f>MAX(L8:L42)</f>
        <v>178.9425</v>
      </c>
      <c r="M46" s="92"/>
      <c r="N46" s="93">
        <f>MAX(N8:N42)</f>
        <v>29.618300000000001</v>
      </c>
      <c r="O46" s="92"/>
      <c r="P46" s="93">
        <f>MAX(P8:P42)</f>
        <v>10.656599999999999</v>
      </c>
      <c r="Q46" s="92"/>
      <c r="R46" s="93">
        <f>MAX(R8:R42)</f>
        <v>23.409199999999998</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1068</v>
      </c>
      <c r="B8" s="64">
        <f>VLOOKUP($A8,'Return Data'!$B$7:$R$2292,3,0)</f>
        <v>44530</v>
      </c>
      <c r="C8" s="65">
        <f>VLOOKUP($A8,'Return Data'!$B$7:$R$2292,4,0)</f>
        <v>25.182700000000001</v>
      </c>
      <c r="D8" s="65">
        <f>VLOOKUP($A8,'Return Data'!$B$7:$R$2292,9,0)</f>
        <v>5.8684000000000003</v>
      </c>
      <c r="E8" s="66">
        <f>RANK(D8,D$8:D$42,0)</f>
        <v>26</v>
      </c>
      <c r="F8" s="65">
        <f>VLOOKUP($A8,'Return Data'!$B$7:$R$2292,10,0)</f>
        <v>4.9221000000000004</v>
      </c>
      <c r="G8" s="66">
        <f>RANK(F8,F$8:F$42,0)</f>
        <v>17</v>
      </c>
      <c r="H8" s="65">
        <f>VLOOKUP($A8,'Return Data'!$B$7:$R$2292,11,0)</f>
        <v>5.1977000000000002</v>
      </c>
      <c r="I8" s="66">
        <f>RANK(H8,H$8:H$42,0)</f>
        <v>17</v>
      </c>
      <c r="J8" s="65">
        <f>VLOOKUP($A8,'Return Data'!$B$7:$R$2292,12,0)</f>
        <v>6.9199000000000002</v>
      </c>
      <c r="K8" s="66">
        <f>RANK(J8,J$8:J$42,0)</f>
        <v>14</v>
      </c>
      <c r="L8" s="65">
        <f>VLOOKUP($A8,'Return Data'!$B$7:$R$2292,13,0)</f>
        <v>7.4504999999999999</v>
      </c>
      <c r="M8" s="66">
        <f>RANK(L8,L$8:L$42,0)</f>
        <v>5</v>
      </c>
      <c r="N8" s="65">
        <f>VLOOKUP($A8,'Return Data'!$B$7:$R$2292,17,0)</f>
        <v>7.6577999999999999</v>
      </c>
      <c r="O8" s="66">
        <f>RANK(N8,N$8:N$42,0)</f>
        <v>9</v>
      </c>
      <c r="P8" s="65">
        <f>VLOOKUP($A8,'Return Data'!$B$7:$R$2292,14,0)</f>
        <v>3.7042000000000002</v>
      </c>
      <c r="Q8" s="66">
        <f>RANK(P8,P$8:P$42,0)</f>
        <v>25</v>
      </c>
      <c r="R8" s="65">
        <f>VLOOKUP($A8,'Return Data'!$B$7:$R$2292,16,0)</f>
        <v>7.5473999999999997</v>
      </c>
      <c r="S8" s="67">
        <f t="shared" ref="S8:S41" si="0">RANK(R8,R$8:R$42,0)</f>
        <v>23</v>
      </c>
    </row>
    <row r="9" spans="1:19" x14ac:dyDescent="0.3">
      <c r="A9" s="82" t="s">
        <v>1070</v>
      </c>
      <c r="B9" s="64">
        <f>VLOOKUP($A9,'Return Data'!$B$7:$R$2292,3,0)</f>
        <v>44530</v>
      </c>
      <c r="C9" s="65">
        <f>VLOOKUP($A9,'Return Data'!$B$7:$R$2292,4,0)</f>
        <v>1.3322000000000001</v>
      </c>
      <c r="D9" s="65"/>
      <c r="E9" s="66"/>
      <c r="F9" s="65"/>
      <c r="G9" s="66"/>
      <c r="H9" s="65"/>
      <c r="I9" s="66"/>
      <c r="J9" s="65"/>
      <c r="K9" s="66"/>
      <c r="L9" s="65"/>
      <c r="M9" s="66"/>
      <c r="N9" s="65"/>
      <c r="O9" s="66"/>
      <c r="P9" s="65"/>
      <c r="Q9" s="66"/>
      <c r="R9" s="65">
        <f>VLOOKUP($A9,'Return Data'!$B$7:$R$2292,16,0)</f>
        <v>-12.69</v>
      </c>
      <c r="S9" s="67">
        <f t="shared" ref="S9:S40" si="1">RANK(R9,R$8:R$42,0)</f>
        <v>35</v>
      </c>
    </row>
    <row r="10" spans="1:19" x14ac:dyDescent="0.3">
      <c r="A10" s="82" t="s">
        <v>1072</v>
      </c>
      <c r="B10" s="64">
        <f>VLOOKUP($A10,'Return Data'!$B$7:$R$2292,3,0)</f>
        <v>44530</v>
      </c>
      <c r="C10" s="65">
        <f>VLOOKUP($A10,'Return Data'!$B$7:$R$2292,4,0)</f>
        <v>22.050699999999999</v>
      </c>
      <c r="D10" s="65">
        <f>VLOOKUP($A10,'Return Data'!$B$7:$R$2292,9,0)</f>
        <v>6.6440999999999999</v>
      </c>
      <c r="E10" s="66">
        <f t="shared" ref="E10:E42" si="2">RANK(D10,D$8:D$42,0)</f>
        <v>17</v>
      </c>
      <c r="F10" s="65">
        <f>VLOOKUP($A10,'Return Data'!$B$7:$R$2292,10,0)</f>
        <v>5.0545999999999998</v>
      </c>
      <c r="G10" s="66">
        <f t="shared" ref="G10:G42" si="3">RANK(F10,F$8:F$42,0)</f>
        <v>14</v>
      </c>
      <c r="H10" s="65">
        <f>VLOOKUP($A10,'Return Data'!$B$7:$R$2292,11,0)</f>
        <v>5.5605000000000002</v>
      </c>
      <c r="I10" s="66">
        <f t="shared" ref="I10:I42" si="4">RANK(H10,H$8:H$42,0)</f>
        <v>13</v>
      </c>
      <c r="J10" s="65">
        <f>VLOOKUP($A10,'Return Data'!$B$7:$R$2292,12,0)</f>
        <v>6.88</v>
      </c>
      <c r="K10" s="66">
        <f t="shared" ref="K10:K40" si="5">RANK(J10,J$8:J$42,0)</f>
        <v>15</v>
      </c>
      <c r="L10" s="65">
        <f>VLOOKUP($A10,'Return Data'!$B$7:$R$2292,13,0)</f>
        <v>5.6043000000000003</v>
      </c>
      <c r="M10" s="66">
        <f t="shared" ref="M10:M40" si="6">RANK(L10,L$8:L$42,0)</f>
        <v>8</v>
      </c>
      <c r="N10" s="65">
        <f>VLOOKUP($A10,'Return Data'!$B$7:$R$2292,17,0)</f>
        <v>7.8753000000000002</v>
      </c>
      <c r="O10" s="66">
        <f t="shared" ref="O10:O40" si="7">RANK(N10,N$8:N$42,0)</f>
        <v>7</v>
      </c>
      <c r="P10" s="65">
        <f>VLOOKUP($A10,'Return Data'!$B$7:$R$2292,14,0)</f>
        <v>7.8577000000000004</v>
      </c>
      <c r="Q10" s="66">
        <f t="shared" ref="Q10:Q40" si="8">RANK(P10,P$8:P$42,0)</f>
        <v>13</v>
      </c>
      <c r="R10" s="65">
        <f>VLOOKUP($A10,'Return Data'!$B$7:$R$2292,16,0)</f>
        <v>8.5099</v>
      </c>
      <c r="S10" s="67">
        <f t="shared" si="1"/>
        <v>8</v>
      </c>
    </row>
    <row r="11" spans="1:19" x14ac:dyDescent="0.3">
      <c r="A11" s="82" t="s">
        <v>1073</v>
      </c>
      <c r="B11" s="64">
        <f>VLOOKUP($A11,'Return Data'!$B$7:$R$2292,3,0)</f>
        <v>44530</v>
      </c>
      <c r="C11" s="65">
        <f>VLOOKUP($A11,'Return Data'!$B$7:$R$2292,4,0)</f>
        <v>15.3019</v>
      </c>
      <c r="D11" s="65">
        <f>VLOOKUP($A11,'Return Data'!$B$7:$R$2292,9,0)</f>
        <v>8.2739999999999991</v>
      </c>
      <c r="E11" s="66">
        <f t="shared" si="2"/>
        <v>11</v>
      </c>
      <c r="F11" s="65">
        <f>VLOOKUP($A11,'Return Data'!$B$7:$R$2292,10,0)</f>
        <v>3.7848999999999999</v>
      </c>
      <c r="G11" s="66">
        <f t="shared" si="3"/>
        <v>27</v>
      </c>
      <c r="H11" s="65">
        <f>VLOOKUP($A11,'Return Data'!$B$7:$R$2292,11,0)</f>
        <v>3.3694000000000002</v>
      </c>
      <c r="I11" s="66">
        <f t="shared" si="4"/>
        <v>29</v>
      </c>
      <c r="J11" s="65">
        <f>VLOOKUP($A11,'Return Data'!$B$7:$R$2292,12,0)</f>
        <v>5.0750999999999999</v>
      </c>
      <c r="K11" s="66">
        <f t="shared" si="5"/>
        <v>30</v>
      </c>
      <c r="L11" s="65">
        <f>VLOOKUP($A11,'Return Data'!$B$7:$R$2292,13,0)</f>
        <v>2.8115000000000001</v>
      </c>
      <c r="M11" s="66">
        <f t="shared" si="6"/>
        <v>22</v>
      </c>
      <c r="N11" s="65">
        <f>VLOOKUP($A11,'Return Data'!$B$7:$R$2292,17,0)</f>
        <v>4.9042000000000003</v>
      </c>
      <c r="O11" s="66">
        <f t="shared" si="7"/>
        <v>27</v>
      </c>
      <c r="P11" s="65">
        <f>VLOOKUP($A11,'Return Data'!$B$7:$R$2292,14,0)</f>
        <v>2.6145999999999998</v>
      </c>
      <c r="Q11" s="66">
        <f t="shared" si="8"/>
        <v>26</v>
      </c>
      <c r="R11" s="65">
        <f>VLOOKUP($A11,'Return Data'!$B$7:$R$2292,16,0)</f>
        <v>5.6375999999999999</v>
      </c>
      <c r="S11" s="67">
        <f t="shared" si="1"/>
        <v>30</v>
      </c>
    </row>
    <row r="12" spans="1:19" x14ac:dyDescent="0.3">
      <c r="A12" s="82" t="s">
        <v>1076</v>
      </c>
      <c r="B12" s="64">
        <f>VLOOKUP($A12,'Return Data'!$B$7:$R$2292,3,0)</f>
        <v>44530</v>
      </c>
      <c r="C12" s="65">
        <f>VLOOKUP($A12,'Return Data'!$B$7:$R$2292,4,0)</f>
        <v>65.658000000000001</v>
      </c>
      <c r="D12" s="65">
        <f>VLOOKUP($A12,'Return Data'!$B$7:$R$2292,9,0)</f>
        <v>6.0918000000000001</v>
      </c>
      <c r="E12" s="66">
        <f t="shared" si="2"/>
        <v>22</v>
      </c>
      <c r="F12" s="65">
        <f>VLOOKUP($A12,'Return Data'!$B$7:$R$2292,10,0)</f>
        <v>4.3388999999999998</v>
      </c>
      <c r="G12" s="66">
        <f t="shared" si="3"/>
        <v>22</v>
      </c>
      <c r="H12" s="65">
        <f>VLOOKUP($A12,'Return Data'!$B$7:$R$2292,11,0)</f>
        <v>4.1420000000000003</v>
      </c>
      <c r="I12" s="66">
        <f t="shared" si="4"/>
        <v>24</v>
      </c>
      <c r="J12" s="65">
        <f>VLOOKUP($A12,'Return Data'!$B$7:$R$2292,12,0)</f>
        <v>5.7065000000000001</v>
      </c>
      <c r="K12" s="66">
        <f t="shared" si="5"/>
        <v>26</v>
      </c>
      <c r="L12" s="65">
        <f>VLOOKUP($A12,'Return Data'!$B$7:$R$2292,13,0)</f>
        <v>3.8628999999999998</v>
      </c>
      <c r="M12" s="66">
        <f t="shared" si="6"/>
        <v>16</v>
      </c>
      <c r="N12" s="65">
        <f>VLOOKUP($A12,'Return Data'!$B$7:$R$2292,17,0)</f>
        <v>6.5411000000000001</v>
      </c>
      <c r="O12" s="66">
        <f t="shared" si="7"/>
        <v>15</v>
      </c>
      <c r="P12" s="65">
        <f>VLOOKUP($A12,'Return Data'!$B$7:$R$2292,14,0)</f>
        <v>5.3182999999999998</v>
      </c>
      <c r="Q12" s="66">
        <f t="shared" si="8"/>
        <v>22</v>
      </c>
      <c r="R12" s="65">
        <f>VLOOKUP($A12,'Return Data'!$B$7:$R$2292,16,0)</f>
        <v>7.9482999999999997</v>
      </c>
      <c r="S12" s="67">
        <f t="shared" si="1"/>
        <v>15</v>
      </c>
    </row>
    <row r="13" spans="1:19" x14ac:dyDescent="0.3">
      <c r="A13" s="82" t="s">
        <v>1079</v>
      </c>
      <c r="B13" s="64">
        <f>VLOOKUP($A13,'Return Data'!$B$7:$R$2292,3,0)</f>
        <v>44530</v>
      </c>
      <c r="C13" s="65">
        <f>VLOOKUP($A13,'Return Data'!$B$7:$R$2292,4,0)</f>
        <v>24.909800000000001</v>
      </c>
      <c r="D13" s="65">
        <f>VLOOKUP($A13,'Return Data'!$B$7:$R$2292,9,0)</f>
        <v>8.0931999999999995</v>
      </c>
      <c r="E13" s="66">
        <f t="shared" si="2"/>
        <v>12</v>
      </c>
      <c r="F13" s="65">
        <f>VLOOKUP($A13,'Return Data'!$B$7:$R$2292,10,0)</f>
        <v>10.8063</v>
      </c>
      <c r="G13" s="66">
        <f t="shared" si="3"/>
        <v>6</v>
      </c>
      <c r="H13" s="65">
        <f>VLOOKUP($A13,'Return Data'!$B$7:$R$2292,11,0)</f>
        <v>11.0624</v>
      </c>
      <c r="I13" s="66">
        <f t="shared" si="4"/>
        <v>5</v>
      </c>
      <c r="J13" s="65">
        <f>VLOOKUP($A13,'Return Data'!$B$7:$R$2292,12,0)</f>
        <v>15.0366</v>
      </c>
      <c r="K13" s="66">
        <f t="shared" si="5"/>
        <v>3</v>
      </c>
      <c r="L13" s="65">
        <f>VLOOKUP($A13,'Return Data'!$B$7:$R$2292,13,0)</f>
        <v>15.729699999999999</v>
      </c>
      <c r="M13" s="66">
        <f t="shared" si="6"/>
        <v>3</v>
      </c>
      <c r="N13" s="65">
        <f>VLOOKUP($A13,'Return Data'!$B$7:$R$2292,17,0)</f>
        <v>4.0739000000000001</v>
      </c>
      <c r="O13" s="66">
        <f t="shared" si="7"/>
        <v>29</v>
      </c>
      <c r="P13" s="65">
        <f>VLOOKUP($A13,'Return Data'!$B$7:$R$2292,14,0)</f>
        <v>4.9389000000000003</v>
      </c>
      <c r="Q13" s="66">
        <f t="shared" si="8"/>
        <v>23</v>
      </c>
      <c r="R13" s="65">
        <f>VLOOKUP($A13,'Return Data'!$B$7:$R$2292,16,0)</f>
        <v>7.9173999999999998</v>
      </c>
      <c r="S13" s="67">
        <f t="shared" si="1"/>
        <v>17</v>
      </c>
    </row>
    <row r="14" spans="1:19" x14ac:dyDescent="0.3">
      <c r="A14" s="82" t="s">
        <v>1081</v>
      </c>
      <c r="B14" s="64">
        <f>VLOOKUP($A14,'Return Data'!$B$7:$R$2292,3,0)</f>
        <v>44530</v>
      </c>
      <c r="C14" s="65">
        <f>VLOOKUP($A14,'Return Data'!$B$7:$R$2292,4,0)</f>
        <v>45.329799999999999</v>
      </c>
      <c r="D14" s="65">
        <f>VLOOKUP($A14,'Return Data'!$B$7:$R$2292,9,0)</f>
        <v>6.29</v>
      </c>
      <c r="E14" s="66">
        <f t="shared" si="2"/>
        <v>21</v>
      </c>
      <c r="F14" s="65">
        <f>VLOOKUP($A14,'Return Data'!$B$7:$R$2292,10,0)</f>
        <v>4.7257999999999996</v>
      </c>
      <c r="G14" s="66">
        <f t="shared" si="3"/>
        <v>19</v>
      </c>
      <c r="H14" s="65">
        <f>VLOOKUP($A14,'Return Data'!$B$7:$R$2292,11,0)</f>
        <v>5.5488</v>
      </c>
      <c r="I14" s="66">
        <f t="shared" si="4"/>
        <v>14</v>
      </c>
      <c r="J14" s="65">
        <f>VLOOKUP($A14,'Return Data'!$B$7:$R$2292,12,0)</f>
        <v>7.2209000000000003</v>
      </c>
      <c r="K14" s="66">
        <f t="shared" si="5"/>
        <v>13</v>
      </c>
      <c r="L14" s="65">
        <f>VLOOKUP($A14,'Return Data'!$B$7:$R$2292,13,0)</f>
        <v>5.3691000000000004</v>
      </c>
      <c r="M14" s="66">
        <f t="shared" si="6"/>
        <v>10</v>
      </c>
      <c r="N14" s="65">
        <f>VLOOKUP($A14,'Return Data'!$B$7:$R$2292,17,0)</f>
        <v>7.5046999999999997</v>
      </c>
      <c r="O14" s="66">
        <f t="shared" si="7"/>
        <v>11</v>
      </c>
      <c r="P14" s="65">
        <f>VLOOKUP($A14,'Return Data'!$B$7:$R$2292,14,0)</f>
        <v>8.2789000000000001</v>
      </c>
      <c r="Q14" s="66">
        <f t="shared" si="8"/>
        <v>11</v>
      </c>
      <c r="R14" s="65">
        <f>VLOOKUP($A14,'Return Data'!$B$7:$R$2292,16,0)</f>
        <v>7.9207000000000001</v>
      </c>
      <c r="S14" s="67">
        <f t="shared" si="1"/>
        <v>16</v>
      </c>
    </row>
    <row r="15" spans="1:19" x14ac:dyDescent="0.3">
      <c r="A15" s="82" t="s">
        <v>1083</v>
      </c>
      <c r="B15" s="64">
        <f>VLOOKUP($A15,'Return Data'!$B$7:$R$2292,3,0)</f>
        <v>44530</v>
      </c>
      <c r="C15" s="65">
        <f>VLOOKUP($A15,'Return Data'!$B$7:$R$2292,4,0)</f>
        <v>35.461399999999998</v>
      </c>
      <c r="D15" s="65">
        <f>VLOOKUP($A15,'Return Data'!$B$7:$R$2292,9,0)</f>
        <v>5.6763000000000003</v>
      </c>
      <c r="E15" s="66">
        <f t="shared" si="2"/>
        <v>28</v>
      </c>
      <c r="F15" s="65">
        <f>VLOOKUP($A15,'Return Data'!$B$7:$R$2292,10,0)</f>
        <v>5.1383000000000001</v>
      </c>
      <c r="G15" s="66">
        <f t="shared" si="3"/>
        <v>12</v>
      </c>
      <c r="H15" s="65">
        <f>VLOOKUP($A15,'Return Data'!$B$7:$R$2292,11,0)</f>
        <v>5.4386000000000001</v>
      </c>
      <c r="I15" s="66">
        <f t="shared" si="4"/>
        <v>15</v>
      </c>
      <c r="J15" s="65">
        <f>VLOOKUP($A15,'Return Data'!$B$7:$R$2292,12,0)</f>
        <v>7.3080999999999996</v>
      </c>
      <c r="K15" s="66">
        <f t="shared" si="5"/>
        <v>12</v>
      </c>
      <c r="L15" s="65">
        <f>VLOOKUP($A15,'Return Data'!$B$7:$R$2292,13,0)</f>
        <v>5.7135999999999996</v>
      </c>
      <c r="M15" s="66">
        <f t="shared" si="6"/>
        <v>7</v>
      </c>
      <c r="N15" s="65">
        <f>VLOOKUP($A15,'Return Data'!$B$7:$R$2292,17,0)</f>
        <v>8.1165000000000003</v>
      </c>
      <c r="O15" s="66">
        <f t="shared" si="7"/>
        <v>6</v>
      </c>
      <c r="P15" s="65">
        <f>VLOOKUP($A15,'Return Data'!$B$7:$R$2292,14,0)</f>
        <v>8.5427</v>
      </c>
      <c r="Q15" s="66">
        <f t="shared" si="8"/>
        <v>8</v>
      </c>
      <c r="R15" s="65">
        <f>VLOOKUP($A15,'Return Data'!$B$7:$R$2292,16,0)</f>
        <v>7.6284000000000001</v>
      </c>
      <c r="S15" s="67">
        <f t="shared" si="1"/>
        <v>21</v>
      </c>
    </row>
    <row r="16" spans="1:19" x14ac:dyDescent="0.3">
      <c r="A16" s="82" t="s">
        <v>1086</v>
      </c>
      <c r="B16" s="64">
        <f>VLOOKUP($A16,'Return Data'!$B$7:$R$2292,3,0)</f>
        <v>44530</v>
      </c>
      <c r="C16" s="65">
        <f>VLOOKUP($A16,'Return Data'!$B$7:$R$2292,4,0)</f>
        <v>37.786700000000003</v>
      </c>
      <c r="D16" s="65">
        <f>VLOOKUP($A16,'Return Data'!$B$7:$R$2292,9,0)</f>
        <v>6.4080000000000004</v>
      </c>
      <c r="E16" s="66">
        <f t="shared" si="2"/>
        <v>20</v>
      </c>
      <c r="F16" s="65">
        <f>VLOOKUP($A16,'Return Data'!$B$7:$R$2292,10,0)</f>
        <v>3.4119999999999999</v>
      </c>
      <c r="G16" s="66">
        <f t="shared" si="3"/>
        <v>29</v>
      </c>
      <c r="H16" s="65">
        <f>VLOOKUP($A16,'Return Data'!$B$7:$R$2292,11,0)</f>
        <v>3.8685</v>
      </c>
      <c r="I16" s="66">
        <f t="shared" si="4"/>
        <v>25</v>
      </c>
      <c r="J16" s="65">
        <f>VLOOKUP($A16,'Return Data'!$B$7:$R$2292,12,0)</f>
        <v>5.4599000000000002</v>
      </c>
      <c r="K16" s="66">
        <f t="shared" si="5"/>
        <v>28</v>
      </c>
      <c r="L16" s="65">
        <f>VLOOKUP($A16,'Return Data'!$B$7:$R$2292,13,0)</f>
        <v>2.9074</v>
      </c>
      <c r="M16" s="66">
        <f t="shared" si="6"/>
        <v>20</v>
      </c>
      <c r="N16" s="65">
        <f>VLOOKUP($A16,'Return Data'!$B$7:$R$2292,17,0)</f>
        <v>6.4527999999999999</v>
      </c>
      <c r="O16" s="66">
        <f t="shared" si="7"/>
        <v>18</v>
      </c>
      <c r="P16" s="65">
        <f>VLOOKUP($A16,'Return Data'!$B$7:$R$2292,14,0)</f>
        <v>7.7671999999999999</v>
      </c>
      <c r="Q16" s="66">
        <f t="shared" si="8"/>
        <v>15</v>
      </c>
      <c r="R16" s="65">
        <f>VLOOKUP($A16,'Return Data'!$B$7:$R$2292,16,0)</f>
        <v>7.4875999999999996</v>
      </c>
      <c r="S16" s="67">
        <f t="shared" si="1"/>
        <v>25</v>
      </c>
    </row>
    <row r="17" spans="1:19" x14ac:dyDescent="0.3">
      <c r="A17" s="82" t="s">
        <v>1089</v>
      </c>
      <c r="B17" s="64">
        <f>VLOOKUP($A17,'Return Data'!$B$7:$R$2292,3,0)</f>
        <v>44530</v>
      </c>
      <c r="C17" s="65">
        <f>VLOOKUP($A17,'Return Data'!$B$7:$R$2292,4,0)</f>
        <v>18.172499999999999</v>
      </c>
      <c r="D17" s="65">
        <f>VLOOKUP($A17,'Return Data'!$B$7:$R$2292,9,0)</f>
        <v>5.9054000000000002</v>
      </c>
      <c r="E17" s="66">
        <f t="shared" si="2"/>
        <v>24</v>
      </c>
      <c r="F17" s="65">
        <f>VLOOKUP($A17,'Return Data'!$B$7:$R$2292,10,0)</f>
        <v>4.92</v>
      </c>
      <c r="G17" s="66">
        <f t="shared" si="3"/>
        <v>18</v>
      </c>
      <c r="H17" s="65">
        <f>VLOOKUP($A17,'Return Data'!$B$7:$R$2292,11,0)</f>
        <v>6.1727999999999996</v>
      </c>
      <c r="I17" s="66">
        <f t="shared" si="4"/>
        <v>10</v>
      </c>
      <c r="J17" s="65">
        <f>VLOOKUP($A17,'Return Data'!$B$7:$R$2292,12,0)</f>
        <v>7.5175000000000001</v>
      </c>
      <c r="K17" s="66">
        <f t="shared" si="5"/>
        <v>10</v>
      </c>
      <c r="L17" s="65">
        <f>VLOOKUP($A17,'Return Data'!$B$7:$R$2292,13,0)</f>
        <v>5.0167000000000002</v>
      </c>
      <c r="M17" s="66">
        <f t="shared" si="6"/>
        <v>12</v>
      </c>
      <c r="N17" s="65">
        <f>VLOOKUP($A17,'Return Data'!$B$7:$R$2292,17,0)</f>
        <v>6.4819000000000004</v>
      </c>
      <c r="O17" s="66">
        <f t="shared" si="7"/>
        <v>17</v>
      </c>
      <c r="P17" s="65">
        <f>VLOOKUP($A17,'Return Data'!$B$7:$R$2292,14,0)</f>
        <v>7.0243000000000002</v>
      </c>
      <c r="Q17" s="66">
        <f t="shared" si="8"/>
        <v>19</v>
      </c>
      <c r="R17" s="65">
        <f>VLOOKUP($A17,'Return Data'!$B$7:$R$2292,16,0)</f>
        <v>8.0648</v>
      </c>
      <c r="S17" s="67">
        <f t="shared" si="1"/>
        <v>12</v>
      </c>
    </row>
    <row r="18" spans="1:19" x14ac:dyDescent="0.3">
      <c r="A18" s="82" t="s">
        <v>1092</v>
      </c>
      <c r="B18" s="64">
        <f>VLOOKUP($A18,'Return Data'!$B$7:$R$2292,3,0)</f>
        <v>44530</v>
      </c>
      <c r="C18" s="65">
        <f>VLOOKUP($A18,'Return Data'!$B$7:$R$2292,4,0)</f>
        <v>16.4068</v>
      </c>
      <c r="D18" s="65">
        <f>VLOOKUP($A18,'Return Data'!$B$7:$R$2292,9,0)</f>
        <v>5.8207000000000004</v>
      </c>
      <c r="E18" s="66">
        <f t="shared" si="2"/>
        <v>27</v>
      </c>
      <c r="F18" s="65">
        <f>VLOOKUP($A18,'Return Data'!$B$7:$R$2292,10,0)</f>
        <v>4.3243</v>
      </c>
      <c r="G18" s="66">
        <f t="shared" si="3"/>
        <v>23</v>
      </c>
      <c r="H18" s="65">
        <f>VLOOKUP($A18,'Return Data'!$B$7:$R$2292,11,0)</f>
        <v>5.0182000000000002</v>
      </c>
      <c r="I18" s="66">
        <f t="shared" si="4"/>
        <v>19</v>
      </c>
      <c r="J18" s="65">
        <f>VLOOKUP($A18,'Return Data'!$B$7:$R$2292,12,0)</f>
        <v>6.4074</v>
      </c>
      <c r="K18" s="66">
        <f t="shared" si="5"/>
        <v>17</v>
      </c>
      <c r="L18" s="65">
        <f>VLOOKUP($A18,'Return Data'!$B$7:$R$2292,13,0)</f>
        <v>5.5075000000000003</v>
      </c>
      <c r="M18" s="66">
        <f t="shared" si="6"/>
        <v>9</v>
      </c>
      <c r="N18" s="65">
        <f>VLOOKUP($A18,'Return Data'!$B$7:$R$2292,17,0)</f>
        <v>7.1741000000000001</v>
      </c>
      <c r="O18" s="66">
        <f t="shared" si="7"/>
        <v>13</v>
      </c>
      <c r="P18" s="65">
        <f>VLOOKUP($A18,'Return Data'!$B$7:$R$2292,14,0)</f>
        <v>7.5266000000000002</v>
      </c>
      <c r="Q18" s="66">
        <f t="shared" si="8"/>
        <v>16</v>
      </c>
      <c r="R18" s="65">
        <f>VLOOKUP($A18,'Return Data'!$B$7:$R$2292,16,0)</f>
        <v>7.5180999999999996</v>
      </c>
      <c r="S18" s="67">
        <f t="shared" si="1"/>
        <v>24</v>
      </c>
    </row>
    <row r="19" spans="1:19" x14ac:dyDescent="0.3">
      <c r="A19" s="82" t="s">
        <v>1093</v>
      </c>
      <c r="B19" s="64">
        <f>VLOOKUP($A19,'Return Data'!$B$7:$R$2292,3,0)</f>
        <v>44530</v>
      </c>
      <c r="C19" s="65">
        <f>VLOOKUP($A19,'Return Data'!$B$7:$R$2292,4,0)</f>
        <v>12.480499999999999</v>
      </c>
      <c r="D19" s="65">
        <f>VLOOKUP($A19,'Return Data'!$B$7:$R$2292,9,0)</f>
        <v>2.4912999999999998</v>
      </c>
      <c r="E19" s="66">
        <f t="shared" si="2"/>
        <v>33</v>
      </c>
      <c r="F19" s="65">
        <f>VLOOKUP($A19,'Return Data'!$B$7:$R$2292,10,0)</f>
        <v>2.0289000000000001</v>
      </c>
      <c r="G19" s="66">
        <f t="shared" si="3"/>
        <v>33</v>
      </c>
      <c r="H19" s="65">
        <f>VLOOKUP($A19,'Return Data'!$B$7:$R$2292,11,0)</f>
        <v>30.253799999999998</v>
      </c>
      <c r="I19" s="66">
        <f t="shared" si="4"/>
        <v>2</v>
      </c>
      <c r="J19" s="65">
        <f>VLOOKUP($A19,'Return Data'!$B$7:$R$2292,12,0)</f>
        <v>23.291699999999999</v>
      </c>
      <c r="K19" s="66">
        <f t="shared" si="5"/>
        <v>2</v>
      </c>
      <c r="L19" s="65">
        <f>VLOOKUP($A19,'Return Data'!$B$7:$R$2292,13,0)</f>
        <v>17.947299999999998</v>
      </c>
      <c r="M19" s="66">
        <f t="shared" si="6"/>
        <v>2</v>
      </c>
      <c r="N19" s="65">
        <f>VLOOKUP($A19,'Return Data'!$B$7:$R$2292,17,0)</f>
        <v>-5.2020999999999997</v>
      </c>
      <c r="O19" s="66">
        <f t="shared" si="7"/>
        <v>31</v>
      </c>
      <c r="P19" s="65">
        <f>VLOOKUP($A19,'Return Data'!$B$7:$R$2292,14,0)</f>
        <v>-4.444</v>
      </c>
      <c r="Q19" s="66">
        <f t="shared" si="8"/>
        <v>30</v>
      </c>
      <c r="R19" s="65">
        <f>VLOOKUP($A19,'Return Data'!$B$7:$R$2292,16,0)</f>
        <v>3.0249000000000001</v>
      </c>
      <c r="S19" s="67">
        <f t="shared" si="1"/>
        <v>31</v>
      </c>
    </row>
    <row r="20" spans="1:19" x14ac:dyDescent="0.3">
      <c r="A20" s="82" t="s">
        <v>1095</v>
      </c>
      <c r="B20" s="64">
        <f>VLOOKUP($A20,'Return Data'!$B$7:$R$2292,3,0)</f>
        <v>44530</v>
      </c>
      <c r="C20" s="65">
        <f>VLOOKUP($A20,'Return Data'!$B$7:$R$2292,4,0)</f>
        <v>4.4699999999999997E-2</v>
      </c>
      <c r="D20" s="65">
        <f>VLOOKUP($A20,'Return Data'!$B$7:$R$2292,9,0)</f>
        <v>10.299099999999999</v>
      </c>
      <c r="E20" s="66">
        <f t="shared" si="2"/>
        <v>6</v>
      </c>
      <c r="F20" s="65">
        <f>VLOOKUP($A20,'Return Data'!$B$7:$R$2292,10,0)</f>
        <v>10.9445</v>
      </c>
      <c r="G20" s="66">
        <f t="shared" si="3"/>
        <v>5</v>
      </c>
      <c r="H20" s="65">
        <f>VLOOKUP($A20,'Return Data'!$B$7:$R$2292,11,0)</f>
        <v>11.134</v>
      </c>
      <c r="I20" s="66">
        <f t="shared" si="4"/>
        <v>4</v>
      </c>
      <c r="J20" s="65">
        <f>VLOOKUP($A20,'Return Data'!$B$7:$R$2292,12,0)</f>
        <v>11.194000000000001</v>
      </c>
      <c r="K20" s="66">
        <f t="shared" si="5"/>
        <v>7</v>
      </c>
      <c r="L20" s="65">
        <f>VLOOKUP($A20,'Return Data'!$B$7:$R$2292,13,0)</f>
        <v>-16.159300000000002</v>
      </c>
      <c r="M20" s="66">
        <f t="shared" si="6"/>
        <v>34</v>
      </c>
      <c r="N20" s="65"/>
      <c r="O20" s="66"/>
      <c r="P20" s="65"/>
      <c r="Q20" s="66"/>
      <c r="R20" s="65">
        <f>VLOOKUP($A20,'Return Data'!$B$7:$R$2292,16,0)</f>
        <v>-8.2185000000000006</v>
      </c>
      <c r="S20" s="67">
        <f t="shared" si="1"/>
        <v>34</v>
      </c>
    </row>
    <row r="21" spans="1:19" x14ac:dyDescent="0.3">
      <c r="A21" s="82" t="s">
        <v>1100</v>
      </c>
      <c r="B21" s="64">
        <f>VLOOKUP($A21,'Return Data'!$B$7:$R$2292,3,0)</f>
        <v>44530</v>
      </c>
      <c r="C21" s="65">
        <f>VLOOKUP($A21,'Return Data'!$B$7:$R$2292,4,0)</f>
        <v>40.830500000000001</v>
      </c>
      <c r="D21" s="65">
        <f>VLOOKUP($A21,'Return Data'!$B$7:$R$2292,9,0)</f>
        <v>6.0888</v>
      </c>
      <c r="E21" s="66">
        <f t="shared" si="2"/>
        <v>23</v>
      </c>
      <c r="F21" s="65">
        <f>VLOOKUP($A21,'Return Data'!$B$7:$R$2292,10,0)</f>
        <v>4.2495000000000003</v>
      </c>
      <c r="G21" s="66">
        <f t="shared" si="3"/>
        <v>24</v>
      </c>
      <c r="H21" s="65">
        <f>VLOOKUP($A21,'Return Data'!$B$7:$R$2292,11,0)</f>
        <v>5.2515999999999998</v>
      </c>
      <c r="I21" s="66">
        <f t="shared" si="4"/>
        <v>16</v>
      </c>
      <c r="J21" s="65">
        <f>VLOOKUP($A21,'Return Data'!$B$7:$R$2292,12,0)</f>
        <v>6.0895999999999999</v>
      </c>
      <c r="K21" s="66">
        <f t="shared" si="5"/>
        <v>23</v>
      </c>
      <c r="L21" s="65">
        <f>VLOOKUP($A21,'Return Data'!$B$7:$R$2292,13,0)</f>
        <v>4.2862999999999998</v>
      </c>
      <c r="M21" s="66">
        <f t="shared" si="6"/>
        <v>14</v>
      </c>
      <c r="N21" s="65">
        <f>VLOOKUP($A21,'Return Data'!$B$7:$R$2292,17,0)</f>
        <v>8.2486999999999995</v>
      </c>
      <c r="O21" s="66">
        <f t="shared" si="7"/>
        <v>3</v>
      </c>
      <c r="P21" s="65">
        <f>VLOOKUP($A21,'Return Data'!$B$7:$R$2292,14,0)</f>
        <v>9.3447999999999993</v>
      </c>
      <c r="Q21" s="66">
        <f t="shared" si="8"/>
        <v>2</v>
      </c>
      <c r="R21" s="65">
        <f>VLOOKUP($A21,'Return Data'!$B$7:$R$2292,16,0)</f>
        <v>8.0908999999999995</v>
      </c>
      <c r="S21" s="67">
        <f t="shared" si="1"/>
        <v>11</v>
      </c>
    </row>
    <row r="22" spans="1:19" x14ac:dyDescent="0.3">
      <c r="A22" s="82" t="s">
        <v>1101</v>
      </c>
      <c r="B22" s="64">
        <f>VLOOKUP($A22,'Return Data'!$B$7:$R$2292,3,0)</f>
        <v>44530</v>
      </c>
      <c r="C22" s="65">
        <f>VLOOKUP($A22,'Return Data'!$B$7:$R$2292,4,0)</f>
        <v>59.081699999999998</v>
      </c>
      <c r="D22" s="65">
        <f>VLOOKUP($A22,'Return Data'!$B$7:$R$2292,9,0)</f>
        <v>4.1464999999999996</v>
      </c>
      <c r="E22" s="66">
        <f t="shared" si="2"/>
        <v>31</v>
      </c>
      <c r="F22" s="65">
        <f>VLOOKUP($A22,'Return Data'!$B$7:$R$2292,10,0)</f>
        <v>2.2963</v>
      </c>
      <c r="G22" s="66">
        <f t="shared" si="3"/>
        <v>32</v>
      </c>
      <c r="H22" s="65">
        <f>VLOOKUP($A22,'Return Data'!$B$7:$R$2292,11,0)</f>
        <v>2.5510999999999999</v>
      </c>
      <c r="I22" s="66">
        <f t="shared" si="4"/>
        <v>33</v>
      </c>
      <c r="J22" s="65">
        <f>VLOOKUP($A22,'Return Data'!$B$7:$R$2292,12,0)</f>
        <v>4.1543999999999999</v>
      </c>
      <c r="K22" s="66">
        <f t="shared" si="5"/>
        <v>33</v>
      </c>
      <c r="L22" s="65">
        <f>VLOOKUP($A22,'Return Data'!$B$7:$R$2292,13,0)</f>
        <v>2.0388000000000002</v>
      </c>
      <c r="M22" s="66">
        <f t="shared" si="6"/>
        <v>29</v>
      </c>
      <c r="N22" s="65">
        <f>VLOOKUP($A22,'Return Data'!$B$7:$R$2292,17,0)</f>
        <v>4.1161000000000003</v>
      </c>
      <c r="O22" s="66">
        <f t="shared" si="7"/>
        <v>28</v>
      </c>
      <c r="P22" s="65">
        <f>VLOOKUP($A22,'Return Data'!$B$7:$R$2292,14,0)</f>
        <v>5.7244999999999999</v>
      </c>
      <c r="Q22" s="66">
        <f t="shared" si="8"/>
        <v>21</v>
      </c>
      <c r="R22" s="65">
        <f>VLOOKUP($A22,'Return Data'!$B$7:$R$2292,16,0)</f>
        <v>7.6931000000000003</v>
      </c>
      <c r="S22" s="67">
        <f t="shared" si="1"/>
        <v>19</v>
      </c>
    </row>
    <row r="23" spans="1:19" x14ac:dyDescent="0.3">
      <c r="A23" s="82" t="s">
        <v>1105</v>
      </c>
      <c r="B23" s="64">
        <f>VLOOKUP($A23,'Return Data'!$B$7:$R$2292,3,0)</f>
        <v>44530</v>
      </c>
      <c r="C23" s="65">
        <f>VLOOKUP($A23,'Return Data'!$B$7:$R$2292,4,0)</f>
        <v>29.493600000000001</v>
      </c>
      <c r="D23" s="65">
        <f>VLOOKUP($A23,'Return Data'!$B$7:$R$2292,9,0)</f>
        <v>7.7523</v>
      </c>
      <c r="E23" s="66">
        <f t="shared" si="2"/>
        <v>14</v>
      </c>
      <c r="F23" s="65">
        <f>VLOOKUP($A23,'Return Data'!$B$7:$R$2292,10,0)</f>
        <v>5.1383000000000001</v>
      </c>
      <c r="G23" s="66">
        <f t="shared" si="3"/>
        <v>12</v>
      </c>
      <c r="H23" s="65">
        <f>VLOOKUP($A23,'Return Data'!$B$7:$R$2292,11,0)</f>
        <v>5.6872999999999996</v>
      </c>
      <c r="I23" s="66">
        <f t="shared" si="4"/>
        <v>12</v>
      </c>
      <c r="J23" s="65">
        <f>VLOOKUP($A23,'Return Data'!$B$7:$R$2292,12,0)</f>
        <v>7.4107000000000003</v>
      </c>
      <c r="K23" s="66">
        <f t="shared" si="5"/>
        <v>11</v>
      </c>
      <c r="L23" s="65">
        <f>VLOOKUP($A23,'Return Data'!$B$7:$R$2292,13,0)</f>
        <v>5.1517999999999997</v>
      </c>
      <c r="M23" s="66">
        <f t="shared" si="6"/>
        <v>11</v>
      </c>
      <c r="N23" s="65">
        <f>VLOOKUP($A23,'Return Data'!$B$7:$R$2292,17,0)</f>
        <v>8.2058999999999997</v>
      </c>
      <c r="O23" s="66">
        <f t="shared" si="7"/>
        <v>5</v>
      </c>
      <c r="P23" s="65">
        <f>VLOOKUP($A23,'Return Data'!$B$7:$R$2292,14,0)</f>
        <v>2.1591</v>
      </c>
      <c r="Q23" s="66">
        <f t="shared" si="8"/>
        <v>27</v>
      </c>
      <c r="R23" s="65">
        <f>VLOOKUP($A23,'Return Data'!$B$7:$R$2292,16,0)</f>
        <v>5.8498999999999999</v>
      </c>
      <c r="S23" s="67">
        <f t="shared" si="1"/>
        <v>29</v>
      </c>
    </row>
    <row r="24" spans="1:19" x14ac:dyDescent="0.3">
      <c r="A24" s="82" t="s">
        <v>1106</v>
      </c>
      <c r="B24" s="64">
        <f>VLOOKUP($A24,'Return Data'!$B$7:$R$2292,3,0)</f>
        <v>44530</v>
      </c>
      <c r="C24" s="65">
        <f>VLOOKUP($A24,'Return Data'!$B$7:$R$2292,4,0)</f>
        <v>2.2021999999999999</v>
      </c>
      <c r="D24" s="65">
        <f>VLOOKUP($A24,'Return Data'!$B$7:$R$2292,9,0)</f>
        <v>-6.2328999999999999</v>
      </c>
      <c r="E24" s="66">
        <f t="shared" si="2"/>
        <v>34</v>
      </c>
      <c r="F24" s="65">
        <f>VLOOKUP($A24,'Return Data'!$B$7:$R$2292,10,0)</f>
        <v>715.8279</v>
      </c>
      <c r="G24" s="66">
        <f t="shared" si="3"/>
        <v>1</v>
      </c>
      <c r="H24" s="65">
        <f>VLOOKUP($A24,'Return Data'!$B$7:$R$2292,11,0)</f>
        <v>354.06540000000001</v>
      </c>
      <c r="I24" s="66">
        <f t="shared" si="4"/>
        <v>1</v>
      </c>
      <c r="J24" s="65">
        <f>VLOOKUP($A24,'Return Data'!$B$7:$R$2292,12,0)</f>
        <v>237.74789999999999</v>
      </c>
      <c r="K24" s="66">
        <f t="shared" si="5"/>
        <v>1</v>
      </c>
      <c r="L24" s="65">
        <f>VLOOKUP($A24,'Return Data'!$B$7:$R$2292,13,0)</f>
        <v>178.95699999999999</v>
      </c>
      <c r="M24" s="66">
        <f t="shared" si="6"/>
        <v>1</v>
      </c>
      <c r="N24" s="65">
        <f>VLOOKUP($A24,'Return Data'!$B$7:$R$2292,17,0)</f>
        <v>29.618300000000001</v>
      </c>
      <c r="O24" s="66">
        <f t="shared" si="7"/>
        <v>1</v>
      </c>
      <c r="P24" s="65"/>
      <c r="Q24" s="66"/>
      <c r="R24" s="65">
        <f>VLOOKUP($A24,'Return Data'!$B$7:$R$2292,16,0)</f>
        <v>23.409600000000001</v>
      </c>
      <c r="S24" s="67">
        <f t="shared" si="1"/>
        <v>1</v>
      </c>
    </row>
    <row r="25" spans="1:19" x14ac:dyDescent="0.3">
      <c r="A25" s="82" t="s">
        <v>1110</v>
      </c>
      <c r="B25" s="64">
        <f>VLOOKUP($A25,'Return Data'!$B$7:$R$2292,3,0)</f>
        <v>44530</v>
      </c>
      <c r="C25" s="65">
        <f>VLOOKUP($A25,'Return Data'!$B$7:$R$2292,4,0)</f>
        <v>8.8099999999999998E-2</v>
      </c>
      <c r="D25" s="65">
        <f>VLOOKUP($A25,'Return Data'!$B$7:$R$2292,9,0)</f>
        <v>10.452500000000001</v>
      </c>
      <c r="E25" s="66">
        <f t="shared" si="2"/>
        <v>5</v>
      </c>
      <c r="F25" s="65">
        <f>VLOOKUP($A25,'Return Data'!$B$7:$R$2292,10,0)</f>
        <v>10.635199999999999</v>
      </c>
      <c r="G25" s="66">
        <f t="shared" si="3"/>
        <v>8</v>
      </c>
      <c r="H25" s="65">
        <f>VLOOKUP($A25,'Return Data'!$B$7:$R$2292,11,0)</f>
        <v>11.0589</v>
      </c>
      <c r="I25" s="66">
        <f t="shared" si="4"/>
        <v>6</v>
      </c>
      <c r="J25" s="65">
        <f>VLOOKUP($A25,'Return Data'!$B$7:$R$2292,12,0)</f>
        <v>11.3734</v>
      </c>
      <c r="K25" s="66">
        <f t="shared" si="5"/>
        <v>5</v>
      </c>
      <c r="L25" s="65">
        <f>VLOOKUP($A25,'Return Data'!$B$7:$R$2292,13,0)</f>
        <v>-15.805199999999999</v>
      </c>
      <c r="M25" s="66">
        <f t="shared" si="6"/>
        <v>33</v>
      </c>
      <c r="N25" s="65"/>
      <c r="O25" s="66"/>
      <c r="P25" s="65"/>
      <c r="Q25" s="66"/>
      <c r="R25" s="65">
        <f>VLOOKUP($A25,'Return Data'!$B$7:$R$2292,16,0)</f>
        <v>-5.7874999999999996</v>
      </c>
      <c r="S25" s="67">
        <f t="shared" si="1"/>
        <v>33</v>
      </c>
    </row>
    <row r="26" spans="1:19" x14ac:dyDescent="0.3">
      <c r="A26" s="82" t="s">
        <v>1112</v>
      </c>
      <c r="B26" s="64">
        <f>VLOOKUP($A26,'Return Data'!$B$7:$R$2292,3,0)</f>
        <v>44530</v>
      </c>
      <c r="C26" s="65">
        <f>VLOOKUP($A26,'Return Data'!$B$7:$R$2292,4,0)</f>
        <v>14.939299999999999</v>
      </c>
      <c r="D26" s="65">
        <f>VLOOKUP($A26,'Return Data'!$B$7:$R$2292,9,0)</f>
        <v>5.3773999999999997</v>
      </c>
      <c r="E26" s="66">
        <f t="shared" si="2"/>
        <v>29</v>
      </c>
      <c r="F26" s="65">
        <f>VLOOKUP($A26,'Return Data'!$B$7:$R$2292,10,0)</f>
        <v>16.125699999999998</v>
      </c>
      <c r="G26" s="66">
        <f t="shared" si="3"/>
        <v>3</v>
      </c>
      <c r="H26" s="65">
        <f>VLOOKUP($A26,'Return Data'!$B$7:$R$2292,11,0)</f>
        <v>10.731199999999999</v>
      </c>
      <c r="I26" s="66">
        <f t="shared" si="4"/>
        <v>8</v>
      </c>
      <c r="J26" s="65">
        <f>VLOOKUP($A26,'Return Data'!$B$7:$R$2292,12,0)</f>
        <v>9.5320999999999998</v>
      </c>
      <c r="K26" s="66">
        <f t="shared" si="5"/>
        <v>8</v>
      </c>
      <c r="L26" s="65">
        <f>VLOOKUP($A26,'Return Data'!$B$7:$R$2292,13,0)</f>
        <v>6.5202</v>
      </c>
      <c r="M26" s="66">
        <f t="shared" si="6"/>
        <v>6</v>
      </c>
      <c r="N26" s="65">
        <f>VLOOKUP($A26,'Return Data'!$B$7:$R$2292,17,0)</f>
        <v>3.0497999999999998</v>
      </c>
      <c r="O26" s="66">
        <f t="shared" si="7"/>
        <v>30</v>
      </c>
      <c r="P26" s="65">
        <f>VLOOKUP($A26,'Return Data'!$B$7:$R$2292,14,0)</f>
        <v>4.3651999999999997</v>
      </c>
      <c r="Q26" s="66">
        <f t="shared" si="8"/>
        <v>24</v>
      </c>
      <c r="R26" s="65">
        <f>VLOOKUP($A26,'Return Data'!$B$7:$R$2292,16,0)</f>
        <v>6.1990999999999996</v>
      </c>
      <c r="S26" s="67">
        <f t="shared" si="1"/>
        <v>28</v>
      </c>
    </row>
    <row r="27" spans="1:19" x14ac:dyDescent="0.3">
      <c r="A27" s="82" t="s">
        <v>1115</v>
      </c>
      <c r="B27" s="64">
        <f>VLOOKUP($A27,'Return Data'!$B$7:$R$2292,3,0)</f>
        <v>44530</v>
      </c>
      <c r="C27" s="65">
        <f>VLOOKUP($A27,'Return Data'!$B$7:$R$2292,4,0)</f>
        <v>102.09269999999999</v>
      </c>
      <c r="D27" s="65">
        <f>VLOOKUP($A27,'Return Data'!$B$7:$R$2292,9,0)</f>
        <v>8.9903999999999993</v>
      </c>
      <c r="E27" s="66">
        <f t="shared" si="2"/>
        <v>9</v>
      </c>
      <c r="F27" s="65">
        <f>VLOOKUP($A27,'Return Data'!$B$7:$R$2292,10,0)</f>
        <v>5.8403999999999998</v>
      </c>
      <c r="G27" s="66">
        <f t="shared" si="3"/>
        <v>11</v>
      </c>
      <c r="H27" s="65">
        <f>VLOOKUP($A27,'Return Data'!$B$7:$R$2292,11,0)</f>
        <v>5.7314999999999996</v>
      </c>
      <c r="I27" s="66">
        <f t="shared" si="4"/>
        <v>11</v>
      </c>
      <c r="J27" s="65">
        <f>VLOOKUP($A27,'Return Data'!$B$7:$R$2292,12,0)</f>
        <v>8.4359999999999999</v>
      </c>
      <c r="K27" s="66">
        <f t="shared" si="5"/>
        <v>9</v>
      </c>
      <c r="L27" s="65">
        <f>VLOOKUP($A27,'Return Data'!$B$7:$R$2292,13,0)</f>
        <v>4.4039000000000001</v>
      </c>
      <c r="M27" s="66">
        <f t="shared" si="6"/>
        <v>13</v>
      </c>
      <c r="N27" s="65">
        <f>VLOOKUP($A27,'Return Data'!$B$7:$R$2292,17,0)</f>
        <v>8.2402999999999995</v>
      </c>
      <c r="O27" s="66">
        <f t="shared" si="7"/>
        <v>4</v>
      </c>
      <c r="P27" s="65">
        <f>VLOOKUP($A27,'Return Data'!$B$7:$R$2292,14,0)</f>
        <v>9.2079000000000004</v>
      </c>
      <c r="Q27" s="66">
        <f t="shared" si="8"/>
        <v>4</v>
      </c>
      <c r="R27" s="65">
        <f>VLOOKUP($A27,'Return Data'!$B$7:$R$2292,16,0)</f>
        <v>9.2989999999999995</v>
      </c>
      <c r="S27" s="67">
        <f t="shared" si="1"/>
        <v>3</v>
      </c>
    </row>
    <row r="28" spans="1:19" x14ac:dyDescent="0.3">
      <c r="A28" s="82" t="s">
        <v>1118</v>
      </c>
      <c r="B28" s="64">
        <f>VLOOKUP($A28,'Return Data'!$B$7:$R$2292,3,0)</f>
        <v>44530</v>
      </c>
      <c r="C28" s="65">
        <f>VLOOKUP($A28,'Return Data'!$B$7:$R$2292,4,0)</f>
        <v>46.494399999999999</v>
      </c>
      <c r="D28" s="65">
        <f>VLOOKUP($A28,'Return Data'!$B$7:$R$2292,9,0)</f>
        <v>8.4422999999999995</v>
      </c>
      <c r="E28" s="66">
        <f t="shared" si="2"/>
        <v>10</v>
      </c>
      <c r="F28" s="65">
        <f>VLOOKUP($A28,'Return Data'!$B$7:$R$2292,10,0)</f>
        <v>3.1444000000000001</v>
      </c>
      <c r="G28" s="66">
        <f t="shared" si="3"/>
        <v>30</v>
      </c>
      <c r="H28" s="65">
        <f>VLOOKUP($A28,'Return Data'!$B$7:$R$2292,11,0)</f>
        <v>3.1137000000000001</v>
      </c>
      <c r="I28" s="66">
        <f t="shared" si="4"/>
        <v>31</v>
      </c>
      <c r="J28" s="65">
        <f>VLOOKUP($A28,'Return Data'!$B$7:$R$2292,12,0)</f>
        <v>4.9638999999999998</v>
      </c>
      <c r="K28" s="66">
        <f t="shared" si="5"/>
        <v>32</v>
      </c>
      <c r="L28" s="65">
        <f>VLOOKUP($A28,'Return Data'!$B$7:$R$2292,13,0)</f>
        <v>2.5983000000000001</v>
      </c>
      <c r="M28" s="66">
        <f t="shared" si="6"/>
        <v>23</v>
      </c>
      <c r="N28" s="65">
        <f>VLOOKUP($A28,'Return Data'!$B$7:$R$2292,17,0)</f>
        <v>5.9949000000000003</v>
      </c>
      <c r="O28" s="66">
        <f t="shared" si="7"/>
        <v>21</v>
      </c>
      <c r="P28" s="65">
        <f>VLOOKUP($A28,'Return Data'!$B$7:$R$2292,14,0)</f>
        <v>7.8285999999999998</v>
      </c>
      <c r="Q28" s="66">
        <f t="shared" si="8"/>
        <v>14</v>
      </c>
      <c r="R28" s="65">
        <f>VLOOKUP($A28,'Return Data'!$B$7:$R$2292,16,0)</f>
        <v>8.3279999999999994</v>
      </c>
      <c r="S28" s="67">
        <f t="shared" si="1"/>
        <v>9</v>
      </c>
    </row>
    <row r="29" spans="1:19" x14ac:dyDescent="0.3">
      <c r="A29" s="82" t="s">
        <v>1119</v>
      </c>
      <c r="B29" s="64">
        <f>VLOOKUP($A29,'Return Data'!$B$7:$R$2292,3,0)</f>
        <v>44530</v>
      </c>
      <c r="C29" s="65">
        <f>VLOOKUP($A29,'Return Data'!$B$7:$R$2292,4,0)</f>
        <v>47.941600000000001</v>
      </c>
      <c r="D29" s="65">
        <f>VLOOKUP($A29,'Return Data'!$B$7:$R$2292,9,0)</f>
        <v>7.5922999999999998</v>
      </c>
      <c r="E29" s="66">
        <f t="shared" si="2"/>
        <v>15</v>
      </c>
      <c r="F29" s="65">
        <f>VLOOKUP($A29,'Return Data'!$B$7:$R$2292,10,0)</f>
        <v>3.9592000000000001</v>
      </c>
      <c r="G29" s="66">
        <f t="shared" si="3"/>
        <v>26</v>
      </c>
      <c r="H29" s="65">
        <f>VLOOKUP($A29,'Return Data'!$B$7:$R$2292,11,0)</f>
        <v>3.7488999999999999</v>
      </c>
      <c r="I29" s="66">
        <f t="shared" si="4"/>
        <v>28</v>
      </c>
      <c r="J29" s="65">
        <f>VLOOKUP($A29,'Return Data'!$B$7:$R$2292,12,0)</f>
        <v>5.0679999999999996</v>
      </c>
      <c r="K29" s="66">
        <f t="shared" si="5"/>
        <v>31</v>
      </c>
      <c r="L29" s="65">
        <f>VLOOKUP($A29,'Return Data'!$B$7:$R$2292,13,0)</f>
        <v>2.8149999999999999</v>
      </c>
      <c r="M29" s="66">
        <f t="shared" si="6"/>
        <v>21</v>
      </c>
      <c r="N29" s="65">
        <f>VLOOKUP($A29,'Return Data'!$B$7:$R$2292,17,0)</f>
        <v>5.8475999999999999</v>
      </c>
      <c r="O29" s="66">
        <f t="shared" si="7"/>
        <v>22</v>
      </c>
      <c r="P29" s="65">
        <f>VLOOKUP($A29,'Return Data'!$B$7:$R$2292,14,0)</f>
        <v>7.1017000000000001</v>
      </c>
      <c r="Q29" s="66">
        <f t="shared" si="8"/>
        <v>18</v>
      </c>
      <c r="R29" s="65">
        <f>VLOOKUP($A29,'Return Data'!$B$7:$R$2292,16,0)</f>
        <v>7.6612</v>
      </c>
      <c r="S29" s="67">
        <f t="shared" si="1"/>
        <v>20</v>
      </c>
    </row>
    <row r="30" spans="1:19" x14ac:dyDescent="0.3">
      <c r="A30" s="82" t="s">
        <v>1121</v>
      </c>
      <c r="B30" s="64">
        <f>VLOOKUP($A30,'Return Data'!$B$7:$R$2292,3,0)</f>
        <v>44530</v>
      </c>
      <c r="C30" s="65">
        <f>VLOOKUP($A30,'Return Data'!$B$7:$R$2292,4,0)</f>
        <v>35.5244</v>
      </c>
      <c r="D30" s="65">
        <f>VLOOKUP($A30,'Return Data'!$B$7:$R$2292,9,0)</f>
        <v>9.6524999999999999</v>
      </c>
      <c r="E30" s="66">
        <f t="shared" si="2"/>
        <v>7</v>
      </c>
      <c r="F30" s="65">
        <f>VLOOKUP($A30,'Return Data'!$B$7:$R$2292,10,0)</f>
        <v>4.5431999999999997</v>
      </c>
      <c r="G30" s="66">
        <f t="shared" si="3"/>
        <v>20</v>
      </c>
      <c r="H30" s="65">
        <f>VLOOKUP($A30,'Return Data'!$B$7:$R$2292,11,0)</f>
        <v>4.3939000000000004</v>
      </c>
      <c r="I30" s="66">
        <f t="shared" si="4"/>
        <v>22</v>
      </c>
      <c r="J30" s="65">
        <f>VLOOKUP($A30,'Return Data'!$B$7:$R$2292,12,0)</f>
        <v>6.1898999999999997</v>
      </c>
      <c r="K30" s="66">
        <f t="shared" si="5"/>
        <v>22</v>
      </c>
      <c r="L30" s="65">
        <f>VLOOKUP($A30,'Return Data'!$B$7:$R$2292,13,0)</f>
        <v>2.4502000000000002</v>
      </c>
      <c r="M30" s="66">
        <f t="shared" si="6"/>
        <v>25</v>
      </c>
      <c r="N30" s="65">
        <f>VLOOKUP($A30,'Return Data'!$B$7:$R$2292,17,0)</f>
        <v>5.5007000000000001</v>
      </c>
      <c r="O30" s="66">
        <f t="shared" si="7"/>
        <v>24</v>
      </c>
      <c r="P30" s="65">
        <f>VLOOKUP($A30,'Return Data'!$B$7:$R$2292,14,0)</f>
        <v>7.5265000000000004</v>
      </c>
      <c r="Q30" s="66">
        <f t="shared" si="8"/>
        <v>17</v>
      </c>
      <c r="R30" s="65">
        <f>VLOOKUP($A30,'Return Data'!$B$7:$R$2292,16,0)</f>
        <v>6.9044999999999996</v>
      </c>
      <c r="S30" s="67">
        <f t="shared" si="1"/>
        <v>26</v>
      </c>
    </row>
    <row r="31" spans="1:19" x14ac:dyDescent="0.3">
      <c r="A31" s="82" t="s">
        <v>1123</v>
      </c>
      <c r="B31" s="64">
        <f>VLOOKUP($A31,'Return Data'!$B$7:$R$2292,3,0)</f>
        <v>44530</v>
      </c>
      <c r="C31" s="65">
        <f>VLOOKUP($A31,'Return Data'!$B$7:$R$2292,4,0)</f>
        <v>31.942499999999999</v>
      </c>
      <c r="D31" s="65">
        <f>VLOOKUP($A31,'Return Data'!$B$7:$R$2292,9,0)</f>
        <v>7.9032</v>
      </c>
      <c r="E31" s="66">
        <f t="shared" si="2"/>
        <v>13</v>
      </c>
      <c r="F31" s="65">
        <f>VLOOKUP($A31,'Return Data'!$B$7:$R$2292,10,0)</f>
        <v>5.0324</v>
      </c>
      <c r="G31" s="66">
        <f t="shared" si="3"/>
        <v>15</v>
      </c>
      <c r="H31" s="65">
        <f>VLOOKUP($A31,'Return Data'!$B$7:$R$2292,11,0)</f>
        <v>4.1638999999999999</v>
      </c>
      <c r="I31" s="66">
        <f t="shared" si="4"/>
        <v>23</v>
      </c>
      <c r="J31" s="65">
        <f>VLOOKUP($A31,'Return Data'!$B$7:$R$2292,12,0)</f>
        <v>6.2885999999999997</v>
      </c>
      <c r="K31" s="66">
        <f t="shared" si="5"/>
        <v>19</v>
      </c>
      <c r="L31" s="65">
        <f>VLOOKUP($A31,'Return Data'!$B$7:$R$2292,13,0)</f>
        <v>3.3085</v>
      </c>
      <c r="M31" s="66">
        <f t="shared" si="6"/>
        <v>18</v>
      </c>
      <c r="N31" s="65">
        <f>VLOOKUP($A31,'Return Data'!$B$7:$R$2292,17,0)</f>
        <v>7.2247000000000003</v>
      </c>
      <c r="O31" s="66">
        <f t="shared" si="7"/>
        <v>12</v>
      </c>
      <c r="P31" s="65">
        <f>VLOOKUP($A31,'Return Data'!$B$7:$R$2292,14,0)</f>
        <v>8.8324999999999996</v>
      </c>
      <c r="Q31" s="66">
        <f t="shared" si="8"/>
        <v>5</v>
      </c>
      <c r="R31" s="65">
        <f>VLOOKUP($A31,'Return Data'!$B$7:$R$2292,16,0)</f>
        <v>9.1295000000000002</v>
      </c>
      <c r="S31" s="67">
        <f t="shared" si="1"/>
        <v>4</v>
      </c>
    </row>
    <row r="32" spans="1:19" x14ac:dyDescent="0.3">
      <c r="A32" s="82" t="s">
        <v>1126</v>
      </c>
      <c r="B32" s="64">
        <f>VLOOKUP($A32,'Return Data'!$B$7:$R$2292,3,0)</f>
        <v>44530</v>
      </c>
      <c r="C32" s="65">
        <f>VLOOKUP($A32,'Return Data'!$B$7:$R$2292,4,0)</f>
        <v>54.582999999999998</v>
      </c>
      <c r="D32" s="65">
        <f>VLOOKUP($A32,'Return Data'!$B$7:$R$2292,9,0)</f>
        <v>6.5510000000000002</v>
      </c>
      <c r="E32" s="66">
        <f t="shared" si="2"/>
        <v>19</v>
      </c>
      <c r="F32" s="65">
        <f>VLOOKUP($A32,'Return Data'!$B$7:$R$2292,10,0)</f>
        <v>3.0861000000000001</v>
      </c>
      <c r="G32" s="66">
        <f t="shared" si="3"/>
        <v>31</v>
      </c>
      <c r="H32" s="65">
        <f>VLOOKUP($A32,'Return Data'!$B$7:$R$2292,11,0)</f>
        <v>3.3620999999999999</v>
      </c>
      <c r="I32" s="66">
        <f t="shared" si="4"/>
        <v>30</v>
      </c>
      <c r="J32" s="65">
        <f>VLOOKUP($A32,'Return Data'!$B$7:$R$2292,12,0)</f>
        <v>5.4770000000000003</v>
      </c>
      <c r="K32" s="66">
        <f t="shared" si="5"/>
        <v>27</v>
      </c>
      <c r="L32" s="65">
        <f>VLOOKUP($A32,'Return Data'!$B$7:$R$2292,13,0)</f>
        <v>2.0440999999999998</v>
      </c>
      <c r="M32" s="66">
        <f t="shared" si="6"/>
        <v>28</v>
      </c>
      <c r="N32" s="65">
        <f>VLOOKUP($A32,'Return Data'!$B$7:$R$2292,17,0)</f>
        <v>6.4904999999999999</v>
      </c>
      <c r="O32" s="66">
        <f t="shared" si="7"/>
        <v>16</v>
      </c>
      <c r="P32" s="65">
        <f>VLOOKUP($A32,'Return Data'!$B$7:$R$2292,14,0)</f>
        <v>8.3222000000000005</v>
      </c>
      <c r="Q32" s="66">
        <f t="shared" si="8"/>
        <v>10</v>
      </c>
      <c r="R32" s="65">
        <f>VLOOKUP($A32,'Return Data'!$B$7:$R$2292,16,0)</f>
        <v>8.2556999999999992</v>
      </c>
      <c r="S32" s="67">
        <f t="shared" si="1"/>
        <v>10</v>
      </c>
    </row>
    <row r="33" spans="1:19" x14ac:dyDescent="0.3">
      <c r="A33" s="82" t="s">
        <v>1127</v>
      </c>
      <c r="B33" s="64">
        <f>VLOOKUP($A33,'Return Data'!$B$7:$R$2292,3,0)</f>
        <v>44530</v>
      </c>
      <c r="C33" s="65">
        <f>VLOOKUP($A33,'Return Data'!$B$7:$R$2292,4,0)</f>
        <v>51.266100000000002</v>
      </c>
      <c r="D33" s="65">
        <f>VLOOKUP($A33,'Return Data'!$B$7:$R$2292,9,0)</f>
        <v>9.1912000000000003</v>
      </c>
      <c r="E33" s="66">
        <f t="shared" si="2"/>
        <v>8</v>
      </c>
      <c r="F33" s="65">
        <f>VLOOKUP($A33,'Return Data'!$B$7:$R$2292,10,0)</f>
        <v>4.0220000000000002</v>
      </c>
      <c r="G33" s="66">
        <f t="shared" si="3"/>
        <v>25</v>
      </c>
      <c r="H33" s="65">
        <f>VLOOKUP($A33,'Return Data'!$B$7:$R$2292,11,0)</f>
        <v>4.6468999999999996</v>
      </c>
      <c r="I33" s="66">
        <f t="shared" si="4"/>
        <v>21</v>
      </c>
      <c r="J33" s="65">
        <f>VLOOKUP($A33,'Return Data'!$B$7:$R$2292,12,0)</f>
        <v>5.1430999999999996</v>
      </c>
      <c r="K33" s="66">
        <f t="shared" si="5"/>
        <v>29</v>
      </c>
      <c r="L33" s="65">
        <f>VLOOKUP($A33,'Return Data'!$B$7:$R$2292,13,0)</f>
        <v>2.3273999999999999</v>
      </c>
      <c r="M33" s="66">
        <f t="shared" si="6"/>
        <v>26</v>
      </c>
      <c r="N33" s="65">
        <f>VLOOKUP($A33,'Return Data'!$B$7:$R$2292,17,0)</f>
        <v>5.7765000000000004</v>
      </c>
      <c r="O33" s="66">
        <f t="shared" si="7"/>
        <v>23</v>
      </c>
      <c r="P33" s="65">
        <f>VLOOKUP($A33,'Return Data'!$B$7:$R$2292,14,0)</f>
        <v>1.766</v>
      </c>
      <c r="Q33" s="66">
        <f t="shared" si="8"/>
        <v>29</v>
      </c>
      <c r="R33" s="65">
        <f>VLOOKUP($A33,'Return Data'!$B$7:$R$2292,16,0)</f>
        <v>6.2771999999999997</v>
      </c>
      <c r="S33" s="67">
        <f t="shared" si="1"/>
        <v>27</v>
      </c>
    </row>
    <row r="34" spans="1:19" x14ac:dyDescent="0.3">
      <c r="A34" s="82" t="s">
        <v>1130</v>
      </c>
      <c r="B34" s="64">
        <f>VLOOKUP($A34,'Return Data'!$B$7:$R$2292,3,0)</f>
        <v>44530</v>
      </c>
      <c r="C34" s="65">
        <f>VLOOKUP($A34,'Return Data'!$B$7:$R$2292,4,0)</f>
        <v>62.9636</v>
      </c>
      <c r="D34" s="65">
        <f>VLOOKUP($A34,'Return Data'!$B$7:$R$2292,9,0)</f>
        <v>10.477399999999999</v>
      </c>
      <c r="E34" s="66">
        <f t="shared" si="2"/>
        <v>4</v>
      </c>
      <c r="F34" s="65">
        <f>VLOOKUP($A34,'Return Data'!$B$7:$R$2292,10,0)</f>
        <v>6.0582000000000003</v>
      </c>
      <c r="G34" s="66">
        <f t="shared" si="3"/>
        <v>10</v>
      </c>
      <c r="H34" s="65">
        <f>VLOOKUP($A34,'Return Data'!$B$7:$R$2292,11,0)</f>
        <v>6.3776999999999999</v>
      </c>
      <c r="I34" s="66">
        <f t="shared" si="4"/>
        <v>9</v>
      </c>
      <c r="J34" s="65">
        <f>VLOOKUP($A34,'Return Data'!$B$7:$R$2292,12,0)</f>
        <v>6.7565</v>
      </c>
      <c r="K34" s="66">
        <f t="shared" si="5"/>
        <v>16</v>
      </c>
      <c r="L34" s="65">
        <f>VLOOKUP($A34,'Return Data'!$B$7:$R$2292,13,0)</f>
        <v>3.8466</v>
      </c>
      <c r="M34" s="66">
        <f t="shared" si="6"/>
        <v>17</v>
      </c>
      <c r="N34" s="65">
        <f>VLOOKUP($A34,'Return Data'!$B$7:$R$2292,17,0)</f>
        <v>7.5831999999999997</v>
      </c>
      <c r="O34" s="66">
        <f t="shared" si="7"/>
        <v>10</v>
      </c>
      <c r="P34" s="65">
        <f>VLOOKUP($A34,'Return Data'!$B$7:$R$2292,14,0)</f>
        <v>8.8064</v>
      </c>
      <c r="Q34" s="66">
        <f t="shared" si="8"/>
        <v>6</v>
      </c>
      <c r="R34" s="65">
        <f>VLOOKUP($A34,'Return Data'!$B$7:$R$2292,16,0)</f>
        <v>8.7108000000000008</v>
      </c>
      <c r="S34" s="67">
        <f t="shared" si="1"/>
        <v>6</v>
      </c>
    </row>
    <row r="35" spans="1:19" x14ac:dyDescent="0.3">
      <c r="A35" s="82" t="s">
        <v>2029</v>
      </c>
      <c r="B35" s="64">
        <f>VLOOKUP($A35,'Return Data'!$B$7:$R$2292,3,0)</f>
        <v>44530</v>
      </c>
      <c r="C35" s="65">
        <f>VLOOKUP($A35,'Return Data'!$B$7:$R$2292,4,0)</f>
        <v>57.986600000000003</v>
      </c>
      <c r="D35" s="65">
        <f>VLOOKUP($A35,'Return Data'!$B$7:$R$2292,9,0)</f>
        <v>4.9488000000000003</v>
      </c>
      <c r="E35" s="66">
        <f t="shared" si="2"/>
        <v>30</v>
      </c>
      <c r="F35" s="65">
        <f>VLOOKUP($A35,'Return Data'!$B$7:$R$2292,10,0)</f>
        <v>1.8649</v>
      </c>
      <c r="G35" s="66">
        <f t="shared" si="3"/>
        <v>34</v>
      </c>
      <c r="H35" s="65">
        <f>VLOOKUP($A35,'Return Data'!$B$7:$R$2292,11,0)</f>
        <v>1.9799</v>
      </c>
      <c r="I35" s="66">
        <f t="shared" si="4"/>
        <v>34</v>
      </c>
      <c r="J35" s="65">
        <f>VLOOKUP($A35,'Return Data'!$B$7:$R$2292,12,0)</f>
        <v>3.8273000000000001</v>
      </c>
      <c r="K35" s="66">
        <f t="shared" si="5"/>
        <v>34</v>
      </c>
      <c r="L35" s="65">
        <f>VLOOKUP($A35,'Return Data'!$B$7:$R$2292,13,0)</f>
        <v>1.7363999999999999</v>
      </c>
      <c r="M35" s="66">
        <f t="shared" si="6"/>
        <v>30</v>
      </c>
      <c r="N35" s="65">
        <f>VLOOKUP($A35,'Return Data'!$B$7:$R$2292,17,0)</f>
        <v>5.024</v>
      </c>
      <c r="O35" s="66">
        <f t="shared" si="7"/>
        <v>26</v>
      </c>
      <c r="P35" s="65">
        <f>VLOOKUP($A35,'Return Data'!$B$7:$R$2292,14,0)</f>
        <v>7.0172999999999996</v>
      </c>
      <c r="Q35" s="66">
        <f t="shared" si="8"/>
        <v>20</v>
      </c>
      <c r="R35" s="65">
        <f>VLOOKUP($A35,'Return Data'!$B$7:$R$2292,16,0)</f>
        <v>8.0107999999999997</v>
      </c>
      <c r="S35" s="67">
        <f t="shared" si="1"/>
        <v>14</v>
      </c>
    </row>
    <row r="36" spans="1:19" x14ac:dyDescent="0.3">
      <c r="A36" s="82" t="s">
        <v>1132</v>
      </c>
      <c r="B36" s="64">
        <f>VLOOKUP($A36,'Return Data'!$B$7:$R$2292,3,0)</f>
        <v>44530</v>
      </c>
      <c r="C36" s="65">
        <f>VLOOKUP($A36,'Return Data'!$B$7:$R$2292,4,0)</f>
        <v>72.687299999999993</v>
      </c>
      <c r="D36" s="65">
        <f>VLOOKUP($A36,'Return Data'!$B$7:$R$2292,9,0)</f>
        <v>5.8913000000000002</v>
      </c>
      <c r="E36" s="66">
        <f t="shared" si="2"/>
        <v>25</v>
      </c>
      <c r="F36" s="65">
        <f>VLOOKUP($A36,'Return Data'!$B$7:$R$2292,10,0)</f>
        <v>4.9268999999999998</v>
      </c>
      <c r="G36" s="66">
        <f t="shared" si="3"/>
        <v>16</v>
      </c>
      <c r="H36" s="65">
        <f>VLOOKUP($A36,'Return Data'!$B$7:$R$2292,11,0)</f>
        <v>3.8334000000000001</v>
      </c>
      <c r="I36" s="66">
        <f t="shared" si="4"/>
        <v>26</v>
      </c>
      <c r="J36" s="65">
        <f>VLOOKUP($A36,'Return Data'!$B$7:$R$2292,12,0)</f>
        <v>6.2150999999999996</v>
      </c>
      <c r="K36" s="66">
        <f t="shared" si="5"/>
        <v>21</v>
      </c>
      <c r="L36" s="65">
        <f>VLOOKUP($A36,'Return Data'!$B$7:$R$2292,13,0)</f>
        <v>2.2029000000000001</v>
      </c>
      <c r="M36" s="66">
        <f t="shared" si="6"/>
        <v>27</v>
      </c>
      <c r="N36" s="65">
        <f>VLOOKUP($A36,'Return Data'!$B$7:$R$2292,17,0)</f>
        <v>6.1679000000000004</v>
      </c>
      <c r="O36" s="66">
        <f t="shared" si="7"/>
        <v>20</v>
      </c>
      <c r="P36" s="65">
        <f>VLOOKUP($A36,'Return Data'!$B$7:$R$2292,14,0)</f>
        <v>8.5238999999999994</v>
      </c>
      <c r="Q36" s="66">
        <f t="shared" si="8"/>
        <v>9</v>
      </c>
      <c r="R36" s="65">
        <f>VLOOKUP($A36,'Return Data'!$B$7:$R$2292,16,0)</f>
        <v>8.6563999999999997</v>
      </c>
      <c r="S36" s="67">
        <f t="shared" si="1"/>
        <v>7</v>
      </c>
    </row>
    <row r="37" spans="1:19" x14ac:dyDescent="0.3">
      <c r="A37" s="82" t="s">
        <v>1135</v>
      </c>
      <c r="B37" s="64">
        <f>VLOOKUP($A37,'Return Data'!$B$7:$R$2292,3,0)</f>
        <v>44530</v>
      </c>
      <c r="C37" s="65">
        <f>VLOOKUP($A37,'Return Data'!$B$7:$R$2292,4,0)</f>
        <v>56.783499999999997</v>
      </c>
      <c r="D37" s="65">
        <f>VLOOKUP($A37,'Return Data'!$B$7:$R$2292,9,0)</f>
        <v>6.5659000000000001</v>
      </c>
      <c r="E37" s="66">
        <f t="shared" si="2"/>
        <v>18</v>
      </c>
      <c r="F37" s="65">
        <f>VLOOKUP($A37,'Return Data'!$B$7:$R$2292,10,0)</f>
        <v>3.5657000000000001</v>
      </c>
      <c r="G37" s="66">
        <f t="shared" si="3"/>
        <v>28</v>
      </c>
      <c r="H37" s="65">
        <f>VLOOKUP($A37,'Return Data'!$B$7:$R$2292,11,0)</f>
        <v>4.8291000000000004</v>
      </c>
      <c r="I37" s="66">
        <f t="shared" si="4"/>
        <v>20</v>
      </c>
      <c r="J37" s="65">
        <f>VLOOKUP($A37,'Return Data'!$B$7:$R$2292,12,0)</f>
        <v>5.9340999999999999</v>
      </c>
      <c r="K37" s="66">
        <f t="shared" si="5"/>
        <v>24</v>
      </c>
      <c r="L37" s="65">
        <f>VLOOKUP($A37,'Return Data'!$B$7:$R$2292,13,0)</f>
        <v>3.9618000000000002</v>
      </c>
      <c r="M37" s="66">
        <f t="shared" si="6"/>
        <v>15</v>
      </c>
      <c r="N37" s="65">
        <f>VLOOKUP($A37,'Return Data'!$B$7:$R$2292,17,0)</f>
        <v>8.3265999999999991</v>
      </c>
      <c r="O37" s="66">
        <f t="shared" si="7"/>
        <v>2</v>
      </c>
      <c r="P37" s="65">
        <f>VLOOKUP($A37,'Return Data'!$B$7:$R$2292,14,0)</f>
        <v>9.3193999999999999</v>
      </c>
      <c r="Q37" s="66">
        <f t="shared" si="8"/>
        <v>3</v>
      </c>
      <c r="R37" s="65">
        <f>VLOOKUP($A37,'Return Data'!$B$7:$R$2292,16,0)</f>
        <v>7.8048999999999999</v>
      </c>
      <c r="S37" s="67">
        <f t="shared" si="1"/>
        <v>18</v>
      </c>
    </row>
    <row r="38" spans="1:19" x14ac:dyDescent="0.3">
      <c r="A38" s="82" t="s">
        <v>1137</v>
      </c>
      <c r="B38" s="64">
        <f>VLOOKUP($A38,'Return Data'!$B$7:$R$2292,3,0)</f>
        <v>44530</v>
      </c>
      <c r="C38" s="65">
        <f>VLOOKUP($A38,'Return Data'!$B$7:$R$2292,4,0)</f>
        <v>66.859099999999998</v>
      </c>
      <c r="D38" s="65">
        <f>VLOOKUP($A38,'Return Data'!$B$7:$R$2292,9,0)</f>
        <v>6.6665999999999999</v>
      </c>
      <c r="E38" s="66">
        <f t="shared" si="2"/>
        <v>16</v>
      </c>
      <c r="F38" s="65">
        <f>VLOOKUP($A38,'Return Data'!$B$7:$R$2292,10,0)</f>
        <v>4.4001999999999999</v>
      </c>
      <c r="G38" s="66">
        <f t="shared" si="3"/>
        <v>21</v>
      </c>
      <c r="H38" s="65">
        <f>VLOOKUP($A38,'Return Data'!$B$7:$R$2292,11,0)</f>
        <v>3.8149999999999999</v>
      </c>
      <c r="I38" s="66">
        <f t="shared" si="4"/>
        <v>27</v>
      </c>
      <c r="J38" s="65">
        <f>VLOOKUP($A38,'Return Data'!$B$7:$R$2292,12,0)</f>
        <v>5.8837999999999999</v>
      </c>
      <c r="K38" s="66">
        <f t="shared" si="5"/>
        <v>25</v>
      </c>
      <c r="L38" s="65">
        <f>VLOOKUP($A38,'Return Data'!$B$7:$R$2292,13,0)</f>
        <v>2.4775999999999998</v>
      </c>
      <c r="M38" s="66">
        <f t="shared" si="6"/>
        <v>24</v>
      </c>
      <c r="N38" s="65">
        <f>VLOOKUP($A38,'Return Data'!$B$7:$R$2292,17,0)</f>
        <v>6.9283999999999999</v>
      </c>
      <c r="O38" s="66">
        <f t="shared" si="7"/>
        <v>14</v>
      </c>
      <c r="P38" s="65">
        <f>VLOOKUP($A38,'Return Data'!$B$7:$R$2292,14,0)</f>
        <v>7.9546999999999999</v>
      </c>
      <c r="Q38" s="66">
        <f t="shared" si="8"/>
        <v>12</v>
      </c>
      <c r="R38" s="65">
        <f>VLOOKUP($A38,'Return Data'!$B$7:$R$2292,16,0)</f>
        <v>8.0268999999999995</v>
      </c>
      <c r="S38" s="67">
        <f t="shared" si="1"/>
        <v>13</v>
      </c>
    </row>
    <row r="39" spans="1:19" x14ac:dyDescent="0.3">
      <c r="A39" s="82" t="s">
        <v>1139</v>
      </c>
      <c r="B39" s="64">
        <f>VLOOKUP($A39,'Return Data'!$B$7:$R$2292,3,0)</f>
        <v>44530</v>
      </c>
      <c r="C39" s="65">
        <f>VLOOKUP($A39,'Return Data'!$B$7:$R$2292,4,0)</f>
        <v>1.7195</v>
      </c>
      <c r="D39" s="65">
        <f>VLOOKUP($A39,'Return Data'!$B$7:$R$2292,9,0)</f>
        <v>10.5105</v>
      </c>
      <c r="E39" s="66">
        <f t="shared" si="2"/>
        <v>3</v>
      </c>
      <c r="F39" s="65">
        <f>VLOOKUP($A39,'Return Data'!$B$7:$R$2292,10,0)</f>
        <v>10.7348</v>
      </c>
      <c r="G39" s="66">
        <f t="shared" si="3"/>
        <v>7</v>
      </c>
      <c r="H39" s="65">
        <f>VLOOKUP($A39,'Return Data'!$B$7:$R$2292,11,0)</f>
        <v>11.042</v>
      </c>
      <c r="I39" s="66">
        <f t="shared" si="4"/>
        <v>7</v>
      </c>
      <c r="J39" s="65">
        <f>VLOOKUP($A39,'Return Data'!$B$7:$R$2292,12,0)</f>
        <v>11.353199999999999</v>
      </c>
      <c r="K39" s="66">
        <f t="shared" si="5"/>
        <v>6</v>
      </c>
      <c r="L39" s="65">
        <f>VLOOKUP($A39,'Return Data'!$B$7:$R$2292,13,0)</f>
        <v>-15.7463</v>
      </c>
      <c r="M39" s="66">
        <f t="shared" si="6"/>
        <v>32</v>
      </c>
      <c r="N39" s="65"/>
      <c r="O39" s="66"/>
      <c r="P39" s="65"/>
      <c r="Q39" s="66"/>
      <c r="R39" s="65">
        <f>VLOOKUP($A39,'Return Data'!$B$7:$R$2292,16,0)</f>
        <v>-5.7675000000000001</v>
      </c>
      <c r="S39" s="67">
        <f t="shared" si="1"/>
        <v>32</v>
      </c>
    </row>
    <row r="40" spans="1:19" x14ac:dyDescent="0.3">
      <c r="A40" s="82" t="s">
        <v>1141</v>
      </c>
      <c r="B40" s="64">
        <f>VLOOKUP($A40,'Return Data'!$B$7:$R$2292,3,0)</f>
        <v>44530</v>
      </c>
      <c r="C40" s="65">
        <f>VLOOKUP($A40,'Return Data'!$B$7:$R$2292,4,0)</f>
        <v>55.581600000000002</v>
      </c>
      <c r="D40" s="65">
        <f>VLOOKUP($A40,'Return Data'!$B$7:$R$2292,9,0)</f>
        <v>2.8555000000000001</v>
      </c>
      <c r="E40" s="66">
        <f t="shared" si="2"/>
        <v>32</v>
      </c>
      <c r="F40" s="65">
        <f>VLOOKUP($A40,'Return Data'!$B$7:$R$2292,10,0)</f>
        <v>32.587899999999998</v>
      </c>
      <c r="G40" s="66">
        <f t="shared" si="3"/>
        <v>2</v>
      </c>
      <c r="H40" s="65">
        <f>VLOOKUP($A40,'Return Data'!$B$7:$R$2292,11,0)</f>
        <v>18.0517</v>
      </c>
      <c r="I40" s="66">
        <f t="shared" si="4"/>
        <v>3</v>
      </c>
      <c r="J40" s="65">
        <f>VLOOKUP($A40,'Return Data'!$B$7:$R$2292,12,0)</f>
        <v>14.3146</v>
      </c>
      <c r="K40" s="66">
        <f t="shared" si="5"/>
        <v>4</v>
      </c>
      <c r="L40" s="65">
        <f>VLOOKUP($A40,'Return Data'!$B$7:$R$2292,13,0)</f>
        <v>9.8462999999999994</v>
      </c>
      <c r="M40" s="66">
        <f t="shared" si="6"/>
        <v>4</v>
      </c>
      <c r="N40" s="65">
        <f>VLOOKUP($A40,'Return Data'!$B$7:$R$2292,17,0)</f>
        <v>5.3342999999999998</v>
      </c>
      <c r="O40" s="66">
        <f t="shared" si="7"/>
        <v>25</v>
      </c>
      <c r="P40" s="65">
        <f>VLOOKUP($A40,'Return Data'!$B$7:$R$2292,14,0)</f>
        <v>1.7959000000000001</v>
      </c>
      <c r="Q40" s="66">
        <f t="shared" si="8"/>
        <v>28</v>
      </c>
      <c r="R40" s="65">
        <f>VLOOKUP($A40,'Return Data'!$B$7:$R$2292,16,0)</f>
        <v>7.5815999999999999</v>
      </c>
      <c r="S40" s="67">
        <f t="shared" si="1"/>
        <v>22</v>
      </c>
    </row>
    <row r="41" spans="1:19" x14ac:dyDescent="0.3">
      <c r="A41" s="82" t="s">
        <v>1003</v>
      </c>
      <c r="B41" s="64">
        <f>VLOOKUP($A41,'Return Data'!$B$7:$R$2292,3,0)</f>
        <v>44530</v>
      </c>
      <c r="C41" s="65">
        <f>VLOOKUP($A41,'Return Data'!$B$7:$R$2292,4,0)</f>
        <v>72.9011</v>
      </c>
      <c r="D41" s="65">
        <f>VLOOKUP($A41,'Return Data'!$B$7:$R$2292,9,0)</f>
        <v>14.952500000000001</v>
      </c>
      <c r="E41" s="66">
        <f t="shared" si="2"/>
        <v>2</v>
      </c>
      <c r="F41" s="65">
        <f>VLOOKUP($A41,'Return Data'!$B$7:$R$2292,10,0)</f>
        <v>6.8193999999999999</v>
      </c>
      <c r="G41" s="66">
        <f t="shared" si="3"/>
        <v>9</v>
      </c>
      <c r="H41" s="65">
        <f>VLOOKUP($A41,'Return Data'!$B$7:$R$2292,11,0)</f>
        <v>3.0859999999999999</v>
      </c>
      <c r="I41" s="66">
        <f t="shared" si="4"/>
        <v>32</v>
      </c>
      <c r="J41" s="65">
        <f>VLOOKUP($A41,'Return Data'!$B$7:$R$2292,12,0)</f>
        <v>6.2579000000000002</v>
      </c>
      <c r="K41" s="66">
        <f>RANK(J41,J$8:J$42,0)</f>
        <v>20</v>
      </c>
      <c r="L41" s="65">
        <f>VLOOKUP($A41,'Return Data'!$B$7:$R$2292,13,0)</f>
        <v>1.3708</v>
      </c>
      <c r="M41" s="66">
        <f>RANK(L41,L$8:L$42,0)</f>
        <v>31</v>
      </c>
      <c r="N41" s="65">
        <f>VLOOKUP($A41,'Return Data'!$B$7:$R$2292,17,0)</f>
        <v>6.2716000000000003</v>
      </c>
      <c r="O41" s="66">
        <f>RANK(N41,N$8:N$42,0)</f>
        <v>19</v>
      </c>
      <c r="P41" s="65">
        <f>VLOOKUP($A41,'Return Data'!$B$7:$R$2292,14,0)</f>
        <v>8.7102000000000004</v>
      </c>
      <c r="Q41" s="66">
        <f>RANK(P41,P$8:P$42,0)</f>
        <v>7</v>
      </c>
      <c r="R41" s="65">
        <f>VLOOKUP($A41,'Return Data'!$B$7:$R$2292,16,0)</f>
        <v>8.8558000000000003</v>
      </c>
      <c r="S41" s="67">
        <f t="shared" si="0"/>
        <v>5</v>
      </c>
    </row>
    <row r="42" spans="1:19" x14ac:dyDescent="0.3">
      <c r="A42" s="82" t="s">
        <v>1005</v>
      </c>
      <c r="B42" s="64">
        <f>VLOOKUP($A42,'Return Data'!$B$7:$R$2292,3,0)</f>
        <v>44530</v>
      </c>
      <c r="C42" s="65">
        <f>VLOOKUP($A42,'Return Data'!$B$7:$R$2292,4,0)</f>
        <v>14.1823</v>
      </c>
      <c r="D42" s="65">
        <f>VLOOKUP($A42,'Return Data'!$B$7:$R$2292,9,0)</f>
        <v>21.4849</v>
      </c>
      <c r="E42" s="66">
        <f t="shared" si="2"/>
        <v>1</v>
      </c>
      <c r="F42" s="65">
        <f>VLOOKUP($A42,'Return Data'!$B$7:$R$2292,10,0)</f>
        <v>11.245100000000001</v>
      </c>
      <c r="G42" s="66">
        <f t="shared" si="3"/>
        <v>4</v>
      </c>
      <c r="H42" s="65">
        <f>VLOOKUP($A42,'Return Data'!$B$7:$R$2292,11,0)</f>
        <v>5.0483000000000002</v>
      </c>
      <c r="I42" s="66">
        <f t="shared" si="4"/>
        <v>18</v>
      </c>
      <c r="J42" s="65">
        <f>VLOOKUP($A42,'Return Data'!$B$7:$R$2292,12,0)</f>
        <v>6.2965999999999998</v>
      </c>
      <c r="K42" s="66">
        <f t="shared" ref="K42" si="9">RANK(J42,J$8:J$42,0)</f>
        <v>18</v>
      </c>
      <c r="L42" s="65">
        <f>VLOOKUP($A42,'Return Data'!$B$7:$R$2292,13,0)</f>
        <v>3.0855999999999999</v>
      </c>
      <c r="M42" s="66">
        <f t="shared" ref="M42" si="10">RANK(L42,L$8:L$42,0)</f>
        <v>19</v>
      </c>
      <c r="N42" s="65">
        <f>VLOOKUP($A42,'Return Data'!$B$7:$R$2292,17,0)</f>
        <v>7.8606999999999996</v>
      </c>
      <c r="O42" s="66">
        <f t="shared" ref="O42" si="11">RANK(N42,N$8:N$42,0)</f>
        <v>8</v>
      </c>
      <c r="P42" s="65">
        <f>VLOOKUP($A42,'Return Data'!$B$7:$R$2292,14,0)</f>
        <v>10.3126</v>
      </c>
      <c r="Q42" s="66">
        <f t="shared" ref="Q42" si="12">RANK(P42,P$8:P$42,0)</f>
        <v>1</v>
      </c>
      <c r="R42" s="65">
        <f>VLOOKUP($A42,'Return Data'!$B$7:$R$2292,16,0)</f>
        <v>10.805099999999999</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7.2977411764705877</v>
      </c>
      <c r="E44" s="88"/>
      <c r="F44" s="89">
        <f>AVERAGE(F8:F42)</f>
        <v>27.367773529411775</v>
      </c>
      <c r="G44" s="88"/>
      <c r="H44" s="89">
        <f>AVERAGE(H8:H42)</f>
        <v>16.862829411764707</v>
      </c>
      <c r="I44" s="88"/>
      <c r="J44" s="89">
        <f>AVERAGE(J8:J42)</f>
        <v>14.49209705882353</v>
      </c>
      <c r="K44" s="88"/>
      <c r="L44" s="89">
        <f>AVERAGE(L8:L42)</f>
        <v>8.1070352941176438</v>
      </c>
      <c r="M44" s="88"/>
      <c r="N44" s="89">
        <f>AVERAGE(N8:N42)</f>
        <v>6.8835774193548405</v>
      </c>
      <c r="O44" s="88"/>
      <c r="P44" s="89">
        <f>AVERAGE(P8:P42)</f>
        <v>6.4582933333333328</v>
      </c>
      <c r="Q44" s="88"/>
      <c r="R44" s="89">
        <f>AVERAGE(R8:R42)</f>
        <v>6.3511885714285716</v>
      </c>
      <c r="S44" s="90"/>
    </row>
    <row r="45" spans="1:19" x14ac:dyDescent="0.3">
      <c r="A45" s="87" t="s">
        <v>28</v>
      </c>
      <c r="B45" s="88"/>
      <c r="C45" s="88"/>
      <c r="D45" s="89">
        <f>MIN(D8:D42)</f>
        <v>-6.2328999999999999</v>
      </c>
      <c r="E45" s="88"/>
      <c r="F45" s="89">
        <f>MIN(F8:F42)</f>
        <v>1.8649</v>
      </c>
      <c r="G45" s="88"/>
      <c r="H45" s="89">
        <f>MIN(H8:H42)</f>
        <v>1.9799</v>
      </c>
      <c r="I45" s="88"/>
      <c r="J45" s="89">
        <f>MIN(J8:J42)</f>
        <v>3.8273000000000001</v>
      </c>
      <c r="K45" s="88"/>
      <c r="L45" s="89">
        <f>MIN(L8:L42)</f>
        <v>-16.159300000000002</v>
      </c>
      <c r="M45" s="88"/>
      <c r="N45" s="89">
        <f>MIN(N8:N42)</f>
        <v>-5.2020999999999997</v>
      </c>
      <c r="O45" s="88"/>
      <c r="P45" s="89">
        <f>MIN(P8:P42)</f>
        <v>-4.444</v>
      </c>
      <c r="Q45" s="88"/>
      <c r="R45" s="89">
        <f>MIN(R8:R42)</f>
        <v>-12.69</v>
      </c>
      <c r="S45" s="90"/>
    </row>
    <row r="46" spans="1:19" ht="15" thickBot="1" x14ac:dyDescent="0.35">
      <c r="A46" s="91" t="s">
        <v>29</v>
      </c>
      <c r="B46" s="92"/>
      <c r="C46" s="92"/>
      <c r="D46" s="93">
        <f>MAX(D8:D42)</f>
        <v>21.4849</v>
      </c>
      <c r="E46" s="92"/>
      <c r="F46" s="93">
        <f>MAX(F8:F42)</f>
        <v>715.8279</v>
      </c>
      <c r="G46" s="92"/>
      <c r="H46" s="93">
        <f>MAX(H8:H42)</f>
        <v>354.06540000000001</v>
      </c>
      <c r="I46" s="92"/>
      <c r="J46" s="93">
        <f>MAX(J8:J42)</f>
        <v>237.74789999999999</v>
      </c>
      <c r="K46" s="92"/>
      <c r="L46" s="93">
        <f>MAX(L8:L42)</f>
        <v>178.95699999999999</v>
      </c>
      <c r="M46" s="92"/>
      <c r="N46" s="93">
        <f>MAX(N8:N42)</f>
        <v>29.618300000000001</v>
      </c>
      <c r="O46" s="92"/>
      <c r="P46" s="93">
        <f>MAX(P8:P42)</f>
        <v>10.3126</v>
      </c>
      <c r="Q46" s="92"/>
      <c r="R46" s="93">
        <f>MAX(R8:R42)</f>
        <v>23.409600000000001</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947</v>
      </c>
      <c r="B8" s="64">
        <f>VLOOKUP($A8,'Return Data'!$B$7:$R$2292,3,0)</f>
        <v>44530</v>
      </c>
      <c r="C8" s="65">
        <f>VLOOKUP($A8,'Return Data'!$B$7:$R$2292,4,0)</f>
        <v>359.8</v>
      </c>
      <c r="D8" s="65">
        <f>VLOOKUP($A8,'Return Data'!$B$7:$R$2292,10,0)</f>
        <v>0.99929999999999997</v>
      </c>
      <c r="E8" s="66">
        <f t="shared" ref="E8:E36" si="0">RANK(D8,D$8:D$36,0)</f>
        <v>15</v>
      </c>
      <c r="F8" s="65">
        <f>VLOOKUP($A8,'Return Data'!$B$7:$R$2292,11,0)</f>
        <v>13.137499999999999</v>
      </c>
      <c r="G8" s="66">
        <f t="shared" ref="G8:G36" si="1">RANK(F8,F$8:F$36,0)</f>
        <v>10</v>
      </c>
      <c r="H8" s="65">
        <f>VLOOKUP($A8,'Return Data'!$B$7:$R$2292,12,0)</f>
        <v>19.709900000000001</v>
      </c>
      <c r="I8" s="66">
        <f t="shared" ref="I8:I36" si="2">RANK(H8,H$8:H$36,0)</f>
        <v>10</v>
      </c>
      <c r="J8" s="65">
        <f>VLOOKUP($A8,'Return Data'!$B$7:$R$2292,13,0)</f>
        <v>36.267200000000003</v>
      </c>
      <c r="K8" s="66">
        <f t="shared" ref="K8:K36" si="3">RANK(J8,J$8:J$36,0)</f>
        <v>11</v>
      </c>
      <c r="L8" s="65">
        <f>VLOOKUP($A8,'Return Data'!$B$7:$R$2292,17,0)</f>
        <v>20.6919</v>
      </c>
      <c r="M8" s="66">
        <f t="shared" ref="M8:M36" si="4">RANK(L8,L$8:L$36,0)</f>
        <v>14</v>
      </c>
      <c r="N8" s="65">
        <f>VLOOKUP($A8,'Return Data'!$B$7:$R$2292,14,0)</f>
        <v>16.579999999999998</v>
      </c>
      <c r="O8" s="66">
        <f t="shared" ref="O8:O26" si="5">RANK(N8,N$8:N$36,0)</f>
        <v>20</v>
      </c>
      <c r="P8" s="65">
        <f>VLOOKUP($A8,'Return Data'!$B$7:$R$2292,15,0)</f>
        <v>15.0806</v>
      </c>
      <c r="Q8" s="66">
        <f t="shared" ref="Q8:Q26" si="6">RANK(P8,P$8:P$36,0)</f>
        <v>19</v>
      </c>
      <c r="R8" s="65">
        <f>VLOOKUP($A8,'Return Data'!$B$7:$R$2292,16,0)</f>
        <v>15.4084</v>
      </c>
      <c r="S8" s="67">
        <f t="shared" ref="S8:S36" si="7">RANK(R8,R$8:R$36,0)</f>
        <v>11</v>
      </c>
    </row>
    <row r="9" spans="1:20" x14ac:dyDescent="0.3">
      <c r="A9" s="63" t="s">
        <v>948</v>
      </c>
      <c r="B9" s="64">
        <f>VLOOKUP($A9,'Return Data'!$B$7:$R$2292,3,0)</f>
        <v>44530</v>
      </c>
      <c r="C9" s="65">
        <f>VLOOKUP($A9,'Return Data'!$B$7:$R$2292,4,0)</f>
        <v>50.69</v>
      </c>
      <c r="D9" s="65">
        <f>VLOOKUP($A9,'Return Data'!$B$7:$R$2292,10,0)</f>
        <v>0.53549999999999998</v>
      </c>
      <c r="E9" s="66">
        <f t="shared" si="0"/>
        <v>21</v>
      </c>
      <c r="F9" s="65">
        <f>VLOOKUP($A9,'Return Data'!$B$7:$R$2292,11,0)</f>
        <v>13.324400000000001</v>
      </c>
      <c r="G9" s="66">
        <f t="shared" si="1"/>
        <v>8</v>
      </c>
      <c r="H9" s="65">
        <f>VLOOKUP($A9,'Return Data'!$B$7:$R$2292,12,0)</f>
        <v>20.4038</v>
      </c>
      <c r="I9" s="66">
        <f t="shared" si="2"/>
        <v>7</v>
      </c>
      <c r="J9" s="65">
        <f>VLOOKUP($A9,'Return Data'!$B$7:$R$2292,13,0)</f>
        <v>30.409099999999999</v>
      </c>
      <c r="K9" s="66">
        <f t="shared" si="3"/>
        <v>22</v>
      </c>
      <c r="L9" s="65">
        <f>VLOOKUP($A9,'Return Data'!$B$7:$R$2292,17,0)</f>
        <v>21.536999999999999</v>
      </c>
      <c r="M9" s="66">
        <f t="shared" si="4"/>
        <v>9</v>
      </c>
      <c r="N9" s="65">
        <f>VLOOKUP($A9,'Return Data'!$B$7:$R$2292,14,0)</f>
        <v>20.759</v>
      </c>
      <c r="O9" s="66">
        <f t="shared" si="5"/>
        <v>2</v>
      </c>
      <c r="P9" s="65">
        <f>VLOOKUP($A9,'Return Data'!$B$7:$R$2292,15,0)</f>
        <v>20.831099999999999</v>
      </c>
      <c r="Q9" s="66">
        <f t="shared" si="6"/>
        <v>1</v>
      </c>
      <c r="R9" s="65">
        <f>VLOOKUP($A9,'Return Data'!$B$7:$R$2292,16,0)</f>
        <v>17.338999999999999</v>
      </c>
      <c r="S9" s="67">
        <f t="shared" si="7"/>
        <v>3</v>
      </c>
    </row>
    <row r="10" spans="1:20" x14ac:dyDescent="0.3">
      <c r="A10" s="63" t="s">
        <v>951</v>
      </c>
      <c r="B10" s="64">
        <f>VLOOKUP($A10,'Return Data'!$B$7:$R$2292,3,0)</f>
        <v>44530</v>
      </c>
      <c r="C10" s="65">
        <f>VLOOKUP($A10,'Return Data'!$B$7:$R$2292,4,0)</f>
        <v>22.56</v>
      </c>
      <c r="D10" s="65">
        <f>VLOOKUP($A10,'Return Data'!$B$7:$R$2292,10,0)</f>
        <v>-1.7848999999999999</v>
      </c>
      <c r="E10" s="66">
        <f t="shared" si="0"/>
        <v>27</v>
      </c>
      <c r="F10" s="65">
        <f>VLOOKUP($A10,'Return Data'!$B$7:$R$2292,11,0)</f>
        <v>9.1965000000000003</v>
      </c>
      <c r="G10" s="66">
        <f t="shared" si="1"/>
        <v>24</v>
      </c>
      <c r="H10" s="65">
        <f>VLOOKUP($A10,'Return Data'!$B$7:$R$2292,12,0)</f>
        <v>14.692399999999999</v>
      </c>
      <c r="I10" s="66">
        <f t="shared" si="2"/>
        <v>27</v>
      </c>
      <c r="J10" s="65">
        <f>VLOOKUP($A10,'Return Data'!$B$7:$R$2292,13,0)</f>
        <v>30.0288</v>
      </c>
      <c r="K10" s="66">
        <f t="shared" si="3"/>
        <v>23</v>
      </c>
      <c r="L10" s="65">
        <f>VLOOKUP($A10,'Return Data'!$B$7:$R$2292,17,0)</f>
        <v>18.7988</v>
      </c>
      <c r="M10" s="66">
        <f t="shared" si="4"/>
        <v>21</v>
      </c>
      <c r="N10" s="65">
        <f>VLOOKUP($A10,'Return Data'!$B$7:$R$2292,14,0)</f>
        <v>16.478200000000001</v>
      </c>
      <c r="O10" s="66">
        <f t="shared" si="5"/>
        <v>22</v>
      </c>
      <c r="P10" s="65">
        <f>VLOOKUP($A10,'Return Data'!$B$7:$R$2292,15,0)</f>
        <v>13.3926</v>
      </c>
      <c r="Q10" s="66">
        <f t="shared" si="6"/>
        <v>25</v>
      </c>
      <c r="R10" s="65">
        <f>VLOOKUP($A10,'Return Data'!$B$7:$R$2292,16,0)</f>
        <v>12.3439</v>
      </c>
      <c r="S10" s="67">
        <f t="shared" si="7"/>
        <v>27</v>
      </c>
    </row>
    <row r="11" spans="1:20" x14ac:dyDescent="0.3">
      <c r="A11" s="63" t="s">
        <v>953</v>
      </c>
      <c r="B11" s="64">
        <f>VLOOKUP($A11,'Return Data'!$B$7:$R$2292,3,0)</f>
        <v>44530</v>
      </c>
      <c r="C11" s="65">
        <f>VLOOKUP($A11,'Return Data'!$B$7:$R$2292,4,0)</f>
        <v>151.02000000000001</v>
      </c>
      <c r="D11" s="65">
        <f>VLOOKUP($A11,'Return Data'!$B$7:$R$2292,10,0)</f>
        <v>0.70009999999999994</v>
      </c>
      <c r="E11" s="66">
        <f t="shared" si="0"/>
        <v>18</v>
      </c>
      <c r="F11" s="65">
        <f>VLOOKUP($A11,'Return Data'!$B$7:$R$2292,11,0)</f>
        <v>11.486800000000001</v>
      </c>
      <c r="G11" s="66">
        <f t="shared" si="1"/>
        <v>18</v>
      </c>
      <c r="H11" s="65">
        <f>VLOOKUP($A11,'Return Data'!$B$7:$R$2292,12,0)</f>
        <v>17.388300000000001</v>
      </c>
      <c r="I11" s="66">
        <f t="shared" si="2"/>
        <v>20</v>
      </c>
      <c r="J11" s="65">
        <f>VLOOKUP($A11,'Return Data'!$B$7:$R$2292,13,0)</f>
        <v>31.093800000000002</v>
      </c>
      <c r="K11" s="66">
        <f t="shared" si="3"/>
        <v>21</v>
      </c>
      <c r="L11" s="65">
        <f>VLOOKUP($A11,'Return Data'!$B$7:$R$2292,17,0)</f>
        <v>20.0688</v>
      </c>
      <c r="M11" s="66">
        <f t="shared" si="4"/>
        <v>19</v>
      </c>
      <c r="N11" s="65">
        <f>VLOOKUP($A11,'Return Data'!$B$7:$R$2292,14,0)</f>
        <v>19.510899999999999</v>
      </c>
      <c r="O11" s="66">
        <f t="shared" si="5"/>
        <v>5</v>
      </c>
      <c r="P11" s="65">
        <f>VLOOKUP($A11,'Return Data'!$B$7:$R$2292,15,0)</f>
        <v>17.202200000000001</v>
      </c>
      <c r="Q11" s="66">
        <f t="shared" si="6"/>
        <v>6</v>
      </c>
      <c r="R11" s="65">
        <f>VLOOKUP($A11,'Return Data'!$B$7:$R$2292,16,0)</f>
        <v>16.079499999999999</v>
      </c>
      <c r="S11" s="67">
        <f t="shared" si="7"/>
        <v>6</v>
      </c>
    </row>
    <row r="12" spans="1:20" x14ac:dyDescent="0.3">
      <c r="A12" s="63" t="s">
        <v>954</v>
      </c>
      <c r="B12" s="64">
        <f>VLOOKUP($A12,'Return Data'!$B$7:$R$2292,3,0)</f>
        <v>44530</v>
      </c>
      <c r="C12" s="65">
        <f>VLOOKUP($A12,'Return Data'!$B$7:$R$2292,4,0)</f>
        <v>44.84</v>
      </c>
      <c r="D12" s="65">
        <f>VLOOKUP($A12,'Return Data'!$B$7:$R$2292,10,0)</f>
        <v>0</v>
      </c>
      <c r="E12" s="66">
        <f t="shared" si="0"/>
        <v>22</v>
      </c>
      <c r="F12" s="65">
        <f>VLOOKUP($A12,'Return Data'!$B$7:$R$2292,11,0)</f>
        <v>11.6812</v>
      </c>
      <c r="G12" s="66">
        <f t="shared" si="1"/>
        <v>17</v>
      </c>
      <c r="H12" s="65">
        <f>VLOOKUP($A12,'Return Data'!$B$7:$R$2292,12,0)</f>
        <v>18.624300000000002</v>
      </c>
      <c r="I12" s="66">
        <f t="shared" si="2"/>
        <v>16</v>
      </c>
      <c r="J12" s="65">
        <f>VLOOKUP($A12,'Return Data'!$B$7:$R$2292,13,0)</f>
        <v>33.214500000000001</v>
      </c>
      <c r="K12" s="66">
        <f t="shared" si="3"/>
        <v>17</v>
      </c>
      <c r="L12" s="65">
        <f>VLOOKUP($A12,'Return Data'!$B$7:$R$2292,17,0)</f>
        <v>24.918600000000001</v>
      </c>
      <c r="M12" s="66">
        <f t="shared" si="4"/>
        <v>1</v>
      </c>
      <c r="N12" s="65">
        <f>VLOOKUP($A12,'Return Data'!$B$7:$R$2292,14,0)</f>
        <v>21.967500000000001</v>
      </c>
      <c r="O12" s="66">
        <f t="shared" si="5"/>
        <v>1</v>
      </c>
      <c r="P12" s="65">
        <f>VLOOKUP($A12,'Return Data'!$B$7:$R$2292,15,0)</f>
        <v>19.645199999999999</v>
      </c>
      <c r="Q12" s="66">
        <f t="shared" si="6"/>
        <v>2</v>
      </c>
      <c r="R12" s="65">
        <f>VLOOKUP($A12,'Return Data'!$B$7:$R$2292,16,0)</f>
        <v>15.908300000000001</v>
      </c>
      <c r="S12" s="67">
        <f t="shared" si="7"/>
        <v>7</v>
      </c>
    </row>
    <row r="13" spans="1:20" x14ac:dyDescent="0.3">
      <c r="A13" s="63" t="s">
        <v>956</v>
      </c>
      <c r="B13" s="64">
        <f>VLOOKUP($A13,'Return Data'!$B$7:$R$2292,3,0)</f>
        <v>44530</v>
      </c>
      <c r="C13" s="65">
        <f>VLOOKUP($A13,'Return Data'!$B$7:$R$2292,4,0)</f>
        <v>300.54199999999997</v>
      </c>
      <c r="D13" s="65">
        <f>VLOOKUP($A13,'Return Data'!$B$7:$R$2292,10,0)</f>
        <v>-3.5741999999999998</v>
      </c>
      <c r="E13" s="66">
        <f t="shared" si="0"/>
        <v>29</v>
      </c>
      <c r="F13" s="65">
        <f>VLOOKUP($A13,'Return Data'!$B$7:$R$2292,11,0)</f>
        <v>6.867</v>
      </c>
      <c r="G13" s="66">
        <f t="shared" si="1"/>
        <v>27</v>
      </c>
      <c r="H13" s="65">
        <f>VLOOKUP($A13,'Return Data'!$B$7:$R$2292,12,0)</f>
        <v>15.031599999999999</v>
      </c>
      <c r="I13" s="66">
        <f t="shared" si="2"/>
        <v>25</v>
      </c>
      <c r="J13" s="65">
        <f>VLOOKUP($A13,'Return Data'!$B$7:$R$2292,13,0)</f>
        <v>26.2378</v>
      </c>
      <c r="K13" s="66">
        <f t="shared" si="3"/>
        <v>27</v>
      </c>
      <c r="L13" s="65">
        <f>VLOOKUP($A13,'Return Data'!$B$7:$R$2292,17,0)</f>
        <v>13.2468</v>
      </c>
      <c r="M13" s="66">
        <f t="shared" si="4"/>
        <v>29</v>
      </c>
      <c r="N13" s="65">
        <f>VLOOKUP($A13,'Return Data'!$B$7:$R$2292,14,0)</f>
        <v>13.573600000000001</v>
      </c>
      <c r="O13" s="66">
        <f t="shared" si="5"/>
        <v>27</v>
      </c>
      <c r="P13" s="65">
        <f>VLOOKUP($A13,'Return Data'!$B$7:$R$2292,15,0)</f>
        <v>12.2729</v>
      </c>
      <c r="Q13" s="66">
        <f t="shared" si="6"/>
        <v>26</v>
      </c>
      <c r="R13" s="65">
        <f>VLOOKUP($A13,'Return Data'!$B$7:$R$2292,16,0)</f>
        <v>11.7973</v>
      </c>
      <c r="S13" s="67">
        <f t="shared" si="7"/>
        <v>28</v>
      </c>
    </row>
    <row r="14" spans="1:20" x14ac:dyDescent="0.3">
      <c r="A14" s="63" t="s">
        <v>959</v>
      </c>
      <c r="B14" s="64">
        <f>VLOOKUP($A14,'Return Data'!$B$7:$R$2292,3,0)</f>
        <v>44530</v>
      </c>
      <c r="C14" s="65">
        <f>VLOOKUP($A14,'Return Data'!$B$7:$R$2292,4,0)</f>
        <v>57.8</v>
      </c>
      <c r="D14" s="65">
        <f>VLOOKUP($A14,'Return Data'!$B$7:$R$2292,10,0)</f>
        <v>-0.24160000000000001</v>
      </c>
      <c r="E14" s="66">
        <f t="shared" si="0"/>
        <v>24</v>
      </c>
      <c r="F14" s="65">
        <f>VLOOKUP($A14,'Return Data'!$B$7:$R$2292,11,0)</f>
        <v>11.712400000000001</v>
      </c>
      <c r="G14" s="66">
        <f t="shared" si="1"/>
        <v>16</v>
      </c>
      <c r="H14" s="65">
        <f>VLOOKUP($A14,'Return Data'!$B$7:$R$2292,12,0)</f>
        <v>17.814900000000002</v>
      </c>
      <c r="I14" s="66">
        <f t="shared" si="2"/>
        <v>18</v>
      </c>
      <c r="J14" s="65">
        <f>VLOOKUP($A14,'Return Data'!$B$7:$R$2292,13,0)</f>
        <v>32.084099999999999</v>
      </c>
      <c r="K14" s="66">
        <f t="shared" si="3"/>
        <v>19</v>
      </c>
      <c r="L14" s="65">
        <f>VLOOKUP($A14,'Return Data'!$B$7:$R$2292,17,0)</f>
        <v>21.026</v>
      </c>
      <c r="M14" s="66">
        <f t="shared" si="4"/>
        <v>13</v>
      </c>
      <c r="N14" s="65">
        <f>VLOOKUP($A14,'Return Data'!$B$7:$R$2292,14,0)</f>
        <v>18.148900000000001</v>
      </c>
      <c r="O14" s="66">
        <f t="shared" si="5"/>
        <v>10</v>
      </c>
      <c r="P14" s="65">
        <f>VLOOKUP($A14,'Return Data'!$B$7:$R$2292,15,0)</f>
        <v>17.287800000000001</v>
      </c>
      <c r="Q14" s="66">
        <f t="shared" si="6"/>
        <v>5</v>
      </c>
      <c r="R14" s="65">
        <f>VLOOKUP($A14,'Return Data'!$B$7:$R$2292,16,0)</f>
        <v>15.2575</v>
      </c>
      <c r="S14" s="67">
        <f t="shared" si="7"/>
        <v>12</v>
      </c>
    </row>
    <row r="15" spans="1:20" x14ac:dyDescent="0.3">
      <c r="A15" s="63" t="s">
        <v>961</v>
      </c>
      <c r="B15" s="64">
        <f>VLOOKUP($A15,'Return Data'!$B$7:$R$2292,3,0)</f>
        <v>44530</v>
      </c>
      <c r="C15" s="65">
        <f>VLOOKUP($A15,'Return Data'!$B$7:$R$2292,4,0)</f>
        <v>750.64649999999995</v>
      </c>
      <c r="D15" s="65">
        <f>VLOOKUP($A15,'Return Data'!$B$7:$R$2292,10,0)</f>
        <v>2.3553999999999999</v>
      </c>
      <c r="E15" s="66">
        <f t="shared" si="0"/>
        <v>7</v>
      </c>
      <c r="F15" s="65">
        <f>VLOOKUP($A15,'Return Data'!$B$7:$R$2292,11,0)</f>
        <v>8.9266000000000005</v>
      </c>
      <c r="G15" s="66">
        <f t="shared" si="1"/>
        <v>26</v>
      </c>
      <c r="H15" s="65">
        <f>VLOOKUP($A15,'Return Data'!$B$7:$R$2292,12,0)</f>
        <v>16.512899999999998</v>
      </c>
      <c r="I15" s="66">
        <f t="shared" si="2"/>
        <v>21</v>
      </c>
      <c r="J15" s="65">
        <f>VLOOKUP($A15,'Return Data'!$B$7:$R$2292,13,0)</f>
        <v>41.217500000000001</v>
      </c>
      <c r="K15" s="66">
        <f t="shared" si="3"/>
        <v>3</v>
      </c>
      <c r="L15" s="65">
        <f>VLOOKUP($A15,'Return Data'!$B$7:$R$2292,17,0)</f>
        <v>22.3078</v>
      </c>
      <c r="M15" s="66">
        <f t="shared" si="4"/>
        <v>7</v>
      </c>
      <c r="N15" s="65">
        <f>VLOOKUP($A15,'Return Data'!$B$7:$R$2292,14,0)</f>
        <v>17.263100000000001</v>
      </c>
      <c r="O15" s="66">
        <f t="shared" si="5"/>
        <v>17</v>
      </c>
      <c r="P15" s="65">
        <f>VLOOKUP($A15,'Return Data'!$B$7:$R$2292,15,0)</f>
        <v>14.282400000000001</v>
      </c>
      <c r="Q15" s="66">
        <f t="shared" si="6"/>
        <v>22</v>
      </c>
      <c r="R15" s="65">
        <f>VLOOKUP($A15,'Return Data'!$B$7:$R$2292,16,0)</f>
        <v>13.7285</v>
      </c>
      <c r="S15" s="67">
        <f t="shared" si="7"/>
        <v>21</v>
      </c>
    </row>
    <row r="16" spans="1:20" x14ac:dyDescent="0.3">
      <c r="A16" s="63" t="s">
        <v>963</v>
      </c>
      <c r="B16" s="64">
        <f>VLOOKUP($A16,'Return Data'!$B$7:$R$2292,3,0)</f>
        <v>44530</v>
      </c>
      <c r="C16" s="65">
        <f>VLOOKUP($A16,'Return Data'!$B$7:$R$2292,4,0)</f>
        <v>705.55</v>
      </c>
      <c r="D16" s="65">
        <f>VLOOKUP($A16,'Return Data'!$B$7:$R$2292,10,0)</f>
        <v>1.9494</v>
      </c>
      <c r="E16" s="66">
        <f t="shared" si="0"/>
        <v>10</v>
      </c>
      <c r="F16" s="65">
        <f>VLOOKUP($A16,'Return Data'!$B$7:$R$2292,11,0)</f>
        <v>9.0661000000000005</v>
      </c>
      <c r="G16" s="66">
        <f t="shared" si="1"/>
        <v>25</v>
      </c>
      <c r="H16" s="65">
        <f>VLOOKUP($A16,'Return Data'!$B$7:$R$2292,12,0)</f>
        <v>14.579700000000001</v>
      </c>
      <c r="I16" s="66">
        <f t="shared" si="2"/>
        <v>28</v>
      </c>
      <c r="J16" s="65">
        <f>VLOOKUP($A16,'Return Data'!$B$7:$R$2292,13,0)</f>
        <v>36.835000000000001</v>
      </c>
      <c r="K16" s="66">
        <f t="shared" si="3"/>
        <v>10</v>
      </c>
      <c r="L16" s="65">
        <f>VLOOKUP($A16,'Return Data'!$B$7:$R$2292,17,0)</f>
        <v>15.919700000000001</v>
      </c>
      <c r="M16" s="66">
        <f t="shared" si="4"/>
        <v>26</v>
      </c>
      <c r="N16" s="65">
        <f>VLOOKUP($A16,'Return Data'!$B$7:$R$2292,14,0)</f>
        <v>14.022</v>
      </c>
      <c r="O16" s="66">
        <f t="shared" si="5"/>
        <v>25</v>
      </c>
      <c r="P16" s="65">
        <f>VLOOKUP($A16,'Return Data'!$B$7:$R$2292,15,0)</f>
        <v>13.938000000000001</v>
      </c>
      <c r="Q16" s="66">
        <f t="shared" si="6"/>
        <v>23</v>
      </c>
      <c r="R16" s="65">
        <f>VLOOKUP($A16,'Return Data'!$B$7:$R$2292,16,0)</f>
        <v>13.598599999999999</v>
      </c>
      <c r="S16" s="67">
        <f t="shared" si="7"/>
        <v>22</v>
      </c>
    </row>
    <row r="17" spans="1:19" x14ac:dyDescent="0.3">
      <c r="A17" s="63" t="s">
        <v>965</v>
      </c>
      <c r="B17" s="64">
        <f>VLOOKUP($A17,'Return Data'!$B$7:$R$2292,3,0)</f>
        <v>44530</v>
      </c>
      <c r="C17" s="65">
        <f>VLOOKUP($A17,'Return Data'!$B$7:$R$2292,4,0)</f>
        <v>331.58960000000002</v>
      </c>
      <c r="D17" s="65">
        <f>VLOOKUP($A17,'Return Data'!$B$7:$R$2292,10,0)</f>
        <v>-0.43120000000000003</v>
      </c>
      <c r="E17" s="66">
        <f t="shared" si="0"/>
        <v>25</v>
      </c>
      <c r="F17" s="65">
        <f>VLOOKUP($A17,'Return Data'!$B$7:$R$2292,11,0)</f>
        <v>9.7533999999999992</v>
      </c>
      <c r="G17" s="66">
        <f t="shared" si="1"/>
        <v>23</v>
      </c>
      <c r="H17" s="65">
        <f>VLOOKUP($A17,'Return Data'!$B$7:$R$2292,12,0)</f>
        <v>15.032500000000001</v>
      </c>
      <c r="I17" s="66">
        <f t="shared" si="2"/>
        <v>24</v>
      </c>
      <c r="J17" s="65">
        <f>VLOOKUP($A17,'Return Data'!$B$7:$R$2292,13,0)</f>
        <v>29.242899999999999</v>
      </c>
      <c r="K17" s="66">
        <f t="shared" si="3"/>
        <v>24</v>
      </c>
      <c r="L17" s="65">
        <f>VLOOKUP($A17,'Return Data'!$B$7:$R$2292,17,0)</f>
        <v>18.351700000000001</v>
      </c>
      <c r="M17" s="66">
        <f t="shared" si="4"/>
        <v>23</v>
      </c>
      <c r="N17" s="65">
        <f>VLOOKUP($A17,'Return Data'!$B$7:$R$2292,14,0)</f>
        <v>17.238800000000001</v>
      </c>
      <c r="O17" s="66">
        <f t="shared" si="5"/>
        <v>18</v>
      </c>
      <c r="P17" s="65">
        <f>VLOOKUP($A17,'Return Data'!$B$7:$R$2292,15,0)</f>
        <v>15.605</v>
      </c>
      <c r="Q17" s="66">
        <f t="shared" si="6"/>
        <v>14</v>
      </c>
      <c r="R17" s="65">
        <f>VLOOKUP($A17,'Return Data'!$B$7:$R$2292,16,0)</f>
        <v>13.4992</v>
      </c>
      <c r="S17" s="67">
        <f t="shared" si="7"/>
        <v>23</v>
      </c>
    </row>
    <row r="18" spans="1:19" x14ac:dyDescent="0.3">
      <c r="A18" s="63" t="s">
        <v>967</v>
      </c>
      <c r="B18" s="64">
        <f>VLOOKUP($A18,'Return Data'!$B$7:$R$2292,3,0)</f>
        <v>44530</v>
      </c>
      <c r="C18" s="65">
        <f>VLOOKUP($A18,'Return Data'!$B$7:$R$2292,4,0)</f>
        <v>68.510000000000005</v>
      </c>
      <c r="D18" s="65">
        <f>VLOOKUP($A18,'Return Data'!$B$7:$R$2292,10,0)</f>
        <v>2.4984999999999999</v>
      </c>
      <c r="E18" s="66">
        <f t="shared" si="0"/>
        <v>6</v>
      </c>
      <c r="F18" s="65">
        <f>VLOOKUP($A18,'Return Data'!$B$7:$R$2292,11,0)</f>
        <v>13.1462</v>
      </c>
      <c r="G18" s="66">
        <f t="shared" si="1"/>
        <v>9</v>
      </c>
      <c r="H18" s="65">
        <f>VLOOKUP($A18,'Return Data'!$B$7:$R$2292,12,0)</f>
        <v>19.334599999999998</v>
      </c>
      <c r="I18" s="66">
        <f t="shared" si="2"/>
        <v>12</v>
      </c>
      <c r="J18" s="65">
        <f>VLOOKUP($A18,'Return Data'!$B$7:$R$2292,13,0)</f>
        <v>37.459899999999998</v>
      </c>
      <c r="K18" s="66">
        <f t="shared" si="3"/>
        <v>8</v>
      </c>
      <c r="L18" s="65">
        <f>VLOOKUP($A18,'Return Data'!$B$7:$R$2292,17,0)</f>
        <v>21.057400000000001</v>
      </c>
      <c r="M18" s="66">
        <f t="shared" si="4"/>
        <v>12</v>
      </c>
      <c r="N18" s="65">
        <f>VLOOKUP($A18,'Return Data'!$B$7:$R$2292,14,0)</f>
        <v>17.5123</v>
      </c>
      <c r="O18" s="66">
        <f t="shared" si="5"/>
        <v>15</v>
      </c>
      <c r="P18" s="65">
        <f>VLOOKUP($A18,'Return Data'!$B$7:$R$2292,15,0)</f>
        <v>16.326499999999999</v>
      </c>
      <c r="Q18" s="66">
        <f t="shared" si="6"/>
        <v>10</v>
      </c>
      <c r="R18" s="65">
        <f>VLOOKUP($A18,'Return Data'!$B$7:$R$2292,16,0)</f>
        <v>15.7782</v>
      </c>
      <c r="S18" s="67">
        <f t="shared" si="7"/>
        <v>8</v>
      </c>
    </row>
    <row r="19" spans="1:19" x14ac:dyDescent="0.3">
      <c r="A19" s="63" t="s">
        <v>969</v>
      </c>
      <c r="B19" s="64">
        <f>VLOOKUP($A19,'Return Data'!$B$7:$R$2292,3,0)</f>
        <v>44530</v>
      </c>
      <c r="C19" s="65">
        <f>VLOOKUP($A19,'Return Data'!$B$7:$R$2292,4,0)</f>
        <v>42.15</v>
      </c>
      <c r="D19" s="65">
        <f>VLOOKUP($A19,'Return Data'!$B$7:$R$2292,10,0)</f>
        <v>1.0548999999999999</v>
      </c>
      <c r="E19" s="66">
        <f t="shared" si="0"/>
        <v>14</v>
      </c>
      <c r="F19" s="65">
        <f>VLOOKUP($A19,'Return Data'!$B$7:$R$2292,11,0)</f>
        <v>13.6425</v>
      </c>
      <c r="G19" s="66">
        <f t="shared" si="1"/>
        <v>6</v>
      </c>
      <c r="H19" s="65">
        <f>VLOOKUP($A19,'Return Data'!$B$7:$R$2292,12,0)</f>
        <v>22.8505</v>
      </c>
      <c r="I19" s="66">
        <f t="shared" si="2"/>
        <v>3</v>
      </c>
      <c r="J19" s="65">
        <f>VLOOKUP($A19,'Return Data'!$B$7:$R$2292,13,0)</f>
        <v>38.151400000000002</v>
      </c>
      <c r="K19" s="66">
        <f t="shared" si="3"/>
        <v>6</v>
      </c>
      <c r="L19" s="65">
        <f>VLOOKUP($A19,'Return Data'!$B$7:$R$2292,17,0)</f>
        <v>23.529699999999998</v>
      </c>
      <c r="M19" s="66">
        <f t="shared" si="4"/>
        <v>4</v>
      </c>
      <c r="N19" s="65">
        <f>VLOOKUP($A19,'Return Data'!$B$7:$R$2292,14,0)</f>
        <v>20.346499999999999</v>
      </c>
      <c r="O19" s="66">
        <f t="shared" si="5"/>
        <v>3</v>
      </c>
      <c r="P19" s="65">
        <f>VLOOKUP($A19,'Return Data'!$B$7:$R$2292,15,0)</f>
        <v>16.244299999999999</v>
      </c>
      <c r="Q19" s="66">
        <f t="shared" si="6"/>
        <v>12</v>
      </c>
      <c r="R19" s="65">
        <f>VLOOKUP($A19,'Return Data'!$B$7:$R$2292,16,0)</f>
        <v>14.9788</v>
      </c>
      <c r="S19" s="67">
        <f t="shared" si="7"/>
        <v>14</v>
      </c>
    </row>
    <row r="20" spans="1:19" x14ac:dyDescent="0.3">
      <c r="A20" s="63" t="s">
        <v>970</v>
      </c>
      <c r="B20" s="64">
        <f>VLOOKUP($A20,'Return Data'!$B$7:$R$2292,3,0)</f>
        <v>44530</v>
      </c>
      <c r="C20" s="65">
        <f>VLOOKUP($A20,'Return Data'!$B$7:$R$2292,4,0)</f>
        <v>54.43</v>
      </c>
      <c r="D20" s="65">
        <f>VLOOKUP($A20,'Return Data'!$B$7:$R$2292,10,0)</f>
        <v>2.7368999999999999</v>
      </c>
      <c r="E20" s="66">
        <f t="shared" si="0"/>
        <v>5</v>
      </c>
      <c r="F20" s="65">
        <f>VLOOKUP($A20,'Return Data'!$B$7:$R$2292,11,0)</f>
        <v>14.7828</v>
      </c>
      <c r="G20" s="66">
        <f t="shared" si="1"/>
        <v>5</v>
      </c>
      <c r="H20" s="65">
        <f>VLOOKUP($A20,'Return Data'!$B$7:$R$2292,12,0)</f>
        <v>21.414200000000001</v>
      </c>
      <c r="I20" s="66">
        <f t="shared" si="2"/>
        <v>6</v>
      </c>
      <c r="J20" s="65">
        <f>VLOOKUP($A20,'Return Data'!$B$7:$R$2292,13,0)</f>
        <v>35.532899999999998</v>
      </c>
      <c r="K20" s="66">
        <f t="shared" si="3"/>
        <v>13</v>
      </c>
      <c r="L20" s="65">
        <f>VLOOKUP($A20,'Return Data'!$B$7:$R$2292,17,0)</f>
        <v>22.670999999999999</v>
      </c>
      <c r="M20" s="66">
        <f t="shared" si="4"/>
        <v>5</v>
      </c>
      <c r="N20" s="65">
        <f>VLOOKUP($A20,'Return Data'!$B$7:$R$2292,14,0)</f>
        <v>18.253599999999999</v>
      </c>
      <c r="O20" s="66">
        <f t="shared" si="5"/>
        <v>9</v>
      </c>
      <c r="P20" s="65">
        <f>VLOOKUP($A20,'Return Data'!$B$7:$R$2292,15,0)</f>
        <v>16.722799999999999</v>
      </c>
      <c r="Q20" s="66">
        <f t="shared" si="6"/>
        <v>9</v>
      </c>
      <c r="R20" s="65">
        <f>VLOOKUP($A20,'Return Data'!$B$7:$R$2292,16,0)</f>
        <v>13.7857</v>
      </c>
      <c r="S20" s="67">
        <f t="shared" si="7"/>
        <v>20</v>
      </c>
    </row>
    <row r="21" spans="1:19" x14ac:dyDescent="0.3">
      <c r="A21" s="63" t="s">
        <v>973</v>
      </c>
      <c r="B21" s="64">
        <f>VLOOKUP($A21,'Return Data'!$B$7:$R$2292,3,0)</f>
        <v>44530</v>
      </c>
      <c r="C21" s="65">
        <f>VLOOKUP($A21,'Return Data'!$B$7:$R$2292,4,0)</f>
        <v>32.33</v>
      </c>
      <c r="D21" s="65">
        <f>VLOOKUP($A21,'Return Data'!$B$7:$R$2292,10,0)</f>
        <v>0.68510000000000004</v>
      </c>
      <c r="E21" s="66">
        <f t="shared" si="0"/>
        <v>19</v>
      </c>
      <c r="F21" s="65">
        <f>VLOOKUP($A21,'Return Data'!$B$7:$R$2292,11,0)</f>
        <v>10.6813</v>
      </c>
      <c r="G21" s="66">
        <f t="shared" si="1"/>
        <v>21</v>
      </c>
      <c r="H21" s="65">
        <f>VLOOKUP($A21,'Return Data'!$B$7:$R$2292,12,0)</f>
        <v>15.836600000000001</v>
      </c>
      <c r="I21" s="66">
        <f t="shared" si="2"/>
        <v>23</v>
      </c>
      <c r="J21" s="65">
        <f>VLOOKUP($A21,'Return Data'!$B$7:$R$2292,13,0)</f>
        <v>24.0123</v>
      </c>
      <c r="K21" s="66">
        <f t="shared" si="3"/>
        <v>29</v>
      </c>
      <c r="L21" s="65">
        <f>VLOOKUP($A21,'Return Data'!$B$7:$R$2292,17,0)</f>
        <v>14.158200000000001</v>
      </c>
      <c r="M21" s="66">
        <f t="shared" si="4"/>
        <v>27</v>
      </c>
      <c r="N21" s="65">
        <f>VLOOKUP($A21,'Return Data'!$B$7:$R$2292,14,0)</f>
        <v>13.6953</v>
      </c>
      <c r="O21" s="66">
        <f t="shared" si="5"/>
        <v>26</v>
      </c>
      <c r="P21" s="65">
        <f>VLOOKUP($A21,'Return Data'!$B$7:$R$2292,15,0)</f>
        <v>14.418900000000001</v>
      </c>
      <c r="Q21" s="66">
        <f t="shared" si="6"/>
        <v>21</v>
      </c>
      <c r="R21" s="65">
        <f>VLOOKUP($A21,'Return Data'!$B$7:$R$2292,16,0)</f>
        <v>13.189</v>
      </c>
      <c r="S21" s="67">
        <f t="shared" si="7"/>
        <v>24</v>
      </c>
    </row>
    <row r="22" spans="1:19" x14ac:dyDescent="0.3">
      <c r="A22" s="63" t="s">
        <v>975</v>
      </c>
      <c r="B22" s="64">
        <f>VLOOKUP($A22,'Return Data'!$B$7:$R$2292,3,0)</f>
        <v>44530</v>
      </c>
      <c r="C22" s="65">
        <f>VLOOKUP($A22,'Return Data'!$B$7:$R$2292,4,0)</f>
        <v>50.36</v>
      </c>
      <c r="D22" s="65">
        <f>VLOOKUP($A22,'Return Data'!$B$7:$R$2292,10,0)</f>
        <v>3.3237999999999999</v>
      </c>
      <c r="E22" s="66">
        <f t="shared" si="0"/>
        <v>1</v>
      </c>
      <c r="F22" s="65">
        <f>VLOOKUP($A22,'Return Data'!$B$7:$R$2292,11,0)</f>
        <v>17.1708</v>
      </c>
      <c r="G22" s="66">
        <f t="shared" si="1"/>
        <v>1</v>
      </c>
      <c r="H22" s="65">
        <f>VLOOKUP($A22,'Return Data'!$B$7:$R$2292,12,0)</f>
        <v>26.373899999999999</v>
      </c>
      <c r="I22" s="66">
        <f t="shared" si="2"/>
        <v>1</v>
      </c>
      <c r="J22" s="65">
        <f>VLOOKUP($A22,'Return Data'!$B$7:$R$2292,13,0)</f>
        <v>40.474200000000003</v>
      </c>
      <c r="K22" s="66">
        <f t="shared" si="3"/>
        <v>4</v>
      </c>
      <c r="L22" s="65">
        <f>VLOOKUP($A22,'Return Data'!$B$7:$R$2292,17,0)</f>
        <v>23.8185</v>
      </c>
      <c r="M22" s="66">
        <f t="shared" si="4"/>
        <v>3</v>
      </c>
      <c r="N22" s="65">
        <f>VLOOKUP($A22,'Return Data'!$B$7:$R$2292,14,0)</f>
        <v>19.2133</v>
      </c>
      <c r="O22" s="66">
        <f t="shared" si="5"/>
        <v>7</v>
      </c>
      <c r="P22" s="65">
        <f>VLOOKUP($A22,'Return Data'!$B$7:$R$2292,15,0)</f>
        <v>17.3597</v>
      </c>
      <c r="Q22" s="66">
        <f t="shared" si="6"/>
        <v>4</v>
      </c>
      <c r="R22" s="65">
        <f>VLOOKUP($A22,'Return Data'!$B$7:$R$2292,16,0)</f>
        <v>16.3795</v>
      </c>
      <c r="S22" s="67">
        <f t="shared" si="7"/>
        <v>4</v>
      </c>
    </row>
    <row r="23" spans="1:19" x14ac:dyDescent="0.3">
      <c r="A23" s="63" t="s">
        <v>977</v>
      </c>
      <c r="B23" s="64">
        <f>VLOOKUP($A23,'Return Data'!$B$7:$R$2292,3,0)</f>
        <v>44530</v>
      </c>
      <c r="C23" s="65">
        <f>VLOOKUP($A23,'Return Data'!$B$7:$R$2292,4,0)</f>
        <v>106.1391</v>
      </c>
      <c r="D23" s="65">
        <f>VLOOKUP($A23,'Return Data'!$B$7:$R$2292,10,0)</f>
        <v>2.7955999999999999</v>
      </c>
      <c r="E23" s="66">
        <f t="shared" si="0"/>
        <v>4</v>
      </c>
      <c r="F23" s="65">
        <f>VLOOKUP($A23,'Return Data'!$B$7:$R$2292,11,0)</f>
        <v>12.543100000000001</v>
      </c>
      <c r="G23" s="66">
        <f t="shared" si="1"/>
        <v>13</v>
      </c>
      <c r="H23" s="65">
        <f>VLOOKUP($A23,'Return Data'!$B$7:$R$2292,12,0)</f>
        <v>17.9192</v>
      </c>
      <c r="I23" s="66">
        <f t="shared" si="2"/>
        <v>17</v>
      </c>
      <c r="J23" s="65">
        <f>VLOOKUP($A23,'Return Data'!$B$7:$R$2292,13,0)</f>
        <v>27.3188</v>
      </c>
      <c r="K23" s="66">
        <f t="shared" si="3"/>
        <v>26</v>
      </c>
      <c r="L23" s="65">
        <f>VLOOKUP($A23,'Return Data'!$B$7:$R$2292,17,0)</f>
        <v>20.389399999999998</v>
      </c>
      <c r="M23" s="66">
        <f t="shared" si="4"/>
        <v>16</v>
      </c>
      <c r="N23" s="65">
        <f>VLOOKUP($A23,'Return Data'!$B$7:$R$2292,14,0)</f>
        <v>15.241099999999999</v>
      </c>
      <c r="O23" s="66">
        <f t="shared" si="5"/>
        <v>23</v>
      </c>
      <c r="P23" s="65">
        <f>VLOOKUP($A23,'Return Data'!$B$7:$R$2292,15,0)</f>
        <v>13.680099999999999</v>
      </c>
      <c r="Q23" s="66">
        <f t="shared" si="6"/>
        <v>24</v>
      </c>
      <c r="R23" s="65">
        <f>VLOOKUP($A23,'Return Data'!$B$7:$R$2292,16,0)</f>
        <v>12.8224</v>
      </c>
      <c r="S23" s="67">
        <f t="shared" si="7"/>
        <v>25</v>
      </c>
    </row>
    <row r="24" spans="1:19" x14ac:dyDescent="0.3">
      <c r="A24" s="63" t="s">
        <v>1904</v>
      </c>
      <c r="B24" s="64">
        <f>VLOOKUP($A24,'Return Data'!$B$7:$R$2292,3,0)</f>
        <v>44530</v>
      </c>
      <c r="C24" s="65">
        <f>VLOOKUP($A24,'Return Data'!$B$7:$R$2292,4,0)</f>
        <v>404.78</v>
      </c>
      <c r="D24" s="65">
        <f>VLOOKUP($A24,'Return Data'!$B$7:$R$2292,10,0)</f>
        <v>0.79810000000000003</v>
      </c>
      <c r="E24" s="66">
        <f t="shared" si="0"/>
        <v>17</v>
      </c>
      <c r="F24" s="65">
        <f>VLOOKUP($A24,'Return Data'!$B$7:$R$2292,11,0)</f>
        <v>12.464499999999999</v>
      </c>
      <c r="G24" s="66">
        <f t="shared" si="1"/>
        <v>14</v>
      </c>
      <c r="H24" s="65">
        <f>VLOOKUP($A24,'Return Data'!$B$7:$R$2292,12,0)</f>
        <v>20.072500000000002</v>
      </c>
      <c r="I24" s="66">
        <f t="shared" si="2"/>
        <v>8</v>
      </c>
      <c r="J24" s="65">
        <f>VLOOKUP($A24,'Return Data'!$B$7:$R$2292,13,0)</f>
        <v>35.709299999999999</v>
      </c>
      <c r="K24" s="66">
        <f t="shared" si="3"/>
        <v>12</v>
      </c>
      <c r="L24" s="65">
        <f>VLOOKUP($A24,'Return Data'!$B$7:$R$2292,17,0)</f>
        <v>22.645399999999999</v>
      </c>
      <c r="M24" s="66">
        <f t="shared" si="4"/>
        <v>6</v>
      </c>
      <c r="N24" s="65">
        <f>VLOOKUP($A24,'Return Data'!$B$7:$R$2292,14,0)</f>
        <v>20.175599999999999</v>
      </c>
      <c r="O24" s="66">
        <f t="shared" si="5"/>
        <v>4</v>
      </c>
      <c r="P24" s="65">
        <f>VLOOKUP($A24,'Return Data'!$B$7:$R$2292,15,0)</f>
        <v>17.0489</v>
      </c>
      <c r="Q24" s="66">
        <f t="shared" si="6"/>
        <v>8</v>
      </c>
      <c r="R24" s="65">
        <f>VLOOKUP($A24,'Return Data'!$B$7:$R$2292,16,0)</f>
        <v>15.6014</v>
      </c>
      <c r="S24" s="67">
        <f t="shared" si="7"/>
        <v>9</v>
      </c>
    </row>
    <row r="25" spans="1:19" x14ac:dyDescent="0.3">
      <c r="A25" s="63" t="s">
        <v>978</v>
      </c>
      <c r="B25" s="64">
        <f>VLOOKUP($A25,'Return Data'!$B$7:$R$2292,3,0)</f>
        <v>44530</v>
      </c>
      <c r="C25" s="65">
        <f>VLOOKUP($A25,'Return Data'!$B$7:$R$2292,4,0)</f>
        <v>42.542999999999999</v>
      </c>
      <c r="D25" s="65">
        <f>VLOOKUP($A25,'Return Data'!$B$7:$R$2292,10,0)</f>
        <v>-7.5200000000000003E-2</v>
      </c>
      <c r="E25" s="66">
        <f t="shared" si="0"/>
        <v>23</v>
      </c>
      <c r="F25" s="65">
        <f>VLOOKUP($A25,'Return Data'!$B$7:$R$2292,11,0)</f>
        <v>10.590299999999999</v>
      </c>
      <c r="G25" s="66">
        <f t="shared" si="1"/>
        <v>22</v>
      </c>
      <c r="H25" s="65">
        <f>VLOOKUP($A25,'Return Data'!$B$7:$R$2292,12,0)</f>
        <v>17.447500000000002</v>
      </c>
      <c r="I25" s="66">
        <f t="shared" si="2"/>
        <v>19</v>
      </c>
      <c r="J25" s="65">
        <f>VLOOKUP($A25,'Return Data'!$B$7:$R$2292,13,0)</f>
        <v>31.760999999999999</v>
      </c>
      <c r="K25" s="66">
        <f t="shared" si="3"/>
        <v>20</v>
      </c>
      <c r="L25" s="65">
        <f>VLOOKUP($A25,'Return Data'!$B$7:$R$2292,17,0)</f>
        <v>18.5611</v>
      </c>
      <c r="M25" s="66">
        <f t="shared" si="4"/>
        <v>22</v>
      </c>
      <c r="N25" s="65">
        <f>VLOOKUP($A25,'Return Data'!$B$7:$R$2292,14,0)</f>
        <v>16.629899999999999</v>
      </c>
      <c r="O25" s="66">
        <f t="shared" si="5"/>
        <v>19</v>
      </c>
      <c r="P25" s="65">
        <f>VLOOKUP($A25,'Return Data'!$B$7:$R$2292,15,0)</f>
        <v>14.8293</v>
      </c>
      <c r="Q25" s="66">
        <f t="shared" si="6"/>
        <v>20</v>
      </c>
      <c r="R25" s="65">
        <f>VLOOKUP($A25,'Return Data'!$B$7:$R$2292,16,0)</f>
        <v>14.245200000000001</v>
      </c>
      <c r="S25" s="67">
        <f t="shared" si="7"/>
        <v>18</v>
      </c>
    </row>
    <row r="26" spans="1:19" x14ac:dyDescent="0.3">
      <c r="A26" s="63" t="s">
        <v>980</v>
      </c>
      <c r="B26" s="64">
        <f>VLOOKUP($A26,'Return Data'!$B$7:$R$2292,3,0)</f>
        <v>44530</v>
      </c>
      <c r="C26" s="65">
        <f>VLOOKUP($A26,'Return Data'!$B$7:$R$2292,4,0)</f>
        <v>44.071199999999997</v>
      </c>
      <c r="D26" s="65">
        <f>VLOOKUP($A26,'Return Data'!$B$7:$R$2292,10,0)</f>
        <v>1.8105</v>
      </c>
      <c r="E26" s="66">
        <f t="shared" si="0"/>
        <v>11</v>
      </c>
      <c r="F26" s="65">
        <f>VLOOKUP($A26,'Return Data'!$B$7:$R$2292,11,0)</f>
        <v>14.985200000000001</v>
      </c>
      <c r="G26" s="66">
        <f t="shared" si="1"/>
        <v>3</v>
      </c>
      <c r="H26" s="65">
        <f>VLOOKUP($A26,'Return Data'!$B$7:$R$2292,12,0)</f>
        <v>22.176300000000001</v>
      </c>
      <c r="I26" s="66">
        <f t="shared" si="2"/>
        <v>4</v>
      </c>
      <c r="J26" s="65">
        <f>VLOOKUP($A26,'Return Data'!$B$7:$R$2292,13,0)</f>
        <v>33.1706</v>
      </c>
      <c r="K26" s="66">
        <f t="shared" si="3"/>
        <v>18</v>
      </c>
      <c r="L26" s="65">
        <f>VLOOKUP($A26,'Return Data'!$B$7:$R$2292,17,0)</f>
        <v>20.129300000000001</v>
      </c>
      <c r="M26" s="66">
        <f t="shared" si="4"/>
        <v>17</v>
      </c>
      <c r="N26" s="65">
        <f>VLOOKUP($A26,'Return Data'!$B$7:$R$2292,14,0)</f>
        <v>18.410799999999998</v>
      </c>
      <c r="O26" s="66">
        <f t="shared" si="5"/>
        <v>8</v>
      </c>
      <c r="P26" s="65">
        <f>VLOOKUP($A26,'Return Data'!$B$7:$R$2292,15,0)</f>
        <v>16.271899999999999</v>
      </c>
      <c r="Q26" s="66">
        <f t="shared" si="6"/>
        <v>11</v>
      </c>
      <c r="R26" s="65">
        <f>VLOOKUP($A26,'Return Data'!$B$7:$R$2292,16,0)</f>
        <v>14.2645</v>
      </c>
      <c r="S26" s="67">
        <f t="shared" si="7"/>
        <v>17</v>
      </c>
    </row>
    <row r="27" spans="1:19" x14ac:dyDescent="0.3">
      <c r="A27" s="63" t="s">
        <v>981</v>
      </c>
      <c r="B27" s="64">
        <f>VLOOKUP($A27,'Return Data'!$B$7:$R$2292,3,0)</f>
        <v>44530</v>
      </c>
      <c r="C27" s="65">
        <f>VLOOKUP($A27,'Return Data'!$B$7:$R$2292,4,0)</f>
        <v>16.107700000000001</v>
      </c>
      <c r="D27" s="65">
        <f>VLOOKUP($A27,'Return Data'!$B$7:$R$2292,10,0)</f>
        <v>2.1958000000000002</v>
      </c>
      <c r="E27" s="66">
        <f t="shared" si="0"/>
        <v>9</v>
      </c>
      <c r="F27" s="65">
        <f>VLOOKUP($A27,'Return Data'!$B$7:$R$2292,11,0)</f>
        <v>11.014900000000001</v>
      </c>
      <c r="G27" s="66">
        <f t="shared" si="1"/>
        <v>20</v>
      </c>
      <c r="H27" s="65">
        <f>VLOOKUP($A27,'Return Data'!$B$7:$R$2292,12,0)</f>
        <v>19.678899999999999</v>
      </c>
      <c r="I27" s="66">
        <f t="shared" si="2"/>
        <v>11</v>
      </c>
      <c r="J27" s="65">
        <f>VLOOKUP($A27,'Return Data'!$B$7:$R$2292,13,0)</f>
        <v>39.655299999999997</v>
      </c>
      <c r="K27" s="66">
        <f t="shared" si="3"/>
        <v>5</v>
      </c>
      <c r="L27" s="65">
        <f>VLOOKUP($A27,'Return Data'!$B$7:$R$2292,17,0)</f>
        <v>21.2334</v>
      </c>
      <c r="M27" s="66">
        <f t="shared" si="4"/>
        <v>10</v>
      </c>
      <c r="N27" s="65"/>
      <c r="O27" s="66"/>
      <c r="P27" s="65"/>
      <c r="Q27" s="66"/>
      <c r="R27" s="65">
        <f>VLOOKUP($A27,'Return Data'!$B$7:$R$2292,16,0)</f>
        <v>19.1938</v>
      </c>
      <c r="S27" s="67">
        <f t="shared" si="7"/>
        <v>1</v>
      </c>
    </row>
    <row r="28" spans="1:19" x14ac:dyDescent="0.3">
      <c r="A28" s="63" t="s">
        <v>983</v>
      </c>
      <c r="B28" s="64">
        <f>VLOOKUP($A28,'Return Data'!$B$7:$R$2292,3,0)</f>
        <v>44530</v>
      </c>
      <c r="C28" s="65">
        <f>VLOOKUP($A28,'Return Data'!$B$7:$R$2292,4,0)</f>
        <v>83.474999999999994</v>
      </c>
      <c r="D28" s="65">
        <f>VLOOKUP($A28,'Return Data'!$B$7:$R$2292,10,0)</f>
        <v>0.83589999999999998</v>
      </c>
      <c r="E28" s="66">
        <f t="shared" si="0"/>
        <v>16</v>
      </c>
      <c r="F28" s="65">
        <f>VLOOKUP($A28,'Return Data'!$B$7:$R$2292,11,0)</f>
        <v>12.7462</v>
      </c>
      <c r="G28" s="66">
        <f t="shared" si="1"/>
        <v>11</v>
      </c>
      <c r="H28" s="65">
        <f>VLOOKUP($A28,'Return Data'!$B$7:$R$2292,12,0)</f>
        <v>18.712399999999999</v>
      </c>
      <c r="I28" s="66">
        <f t="shared" si="2"/>
        <v>15</v>
      </c>
      <c r="J28" s="65">
        <f>VLOOKUP($A28,'Return Data'!$B$7:$R$2292,13,0)</f>
        <v>34.634900000000002</v>
      </c>
      <c r="K28" s="66">
        <f t="shared" si="3"/>
        <v>15</v>
      </c>
      <c r="L28" s="65">
        <f>VLOOKUP($A28,'Return Data'!$B$7:$R$2292,17,0)</f>
        <v>20.510400000000001</v>
      </c>
      <c r="M28" s="66">
        <f t="shared" si="4"/>
        <v>15</v>
      </c>
      <c r="N28" s="65">
        <f>VLOOKUP($A28,'Return Data'!$B$7:$R$2292,14,0)</f>
        <v>18.143799999999999</v>
      </c>
      <c r="O28" s="66">
        <f t="shared" ref="O28:O36" si="8">RANK(N28,N$8:N$36,0)</f>
        <v>11</v>
      </c>
      <c r="P28" s="65">
        <f>VLOOKUP($A28,'Return Data'!$B$7:$R$2292,15,0)</f>
        <v>17.8596</v>
      </c>
      <c r="Q28" s="66">
        <f t="shared" ref="Q28:Q36" si="9">RANK(P28,P$8:P$36,0)</f>
        <v>3</v>
      </c>
      <c r="R28" s="65">
        <f>VLOOKUP($A28,'Return Data'!$B$7:$R$2292,16,0)</f>
        <v>18.184999999999999</v>
      </c>
      <c r="S28" s="67">
        <f t="shared" si="7"/>
        <v>2</v>
      </c>
    </row>
    <row r="29" spans="1:19" x14ac:dyDescent="0.3">
      <c r="A29" s="63" t="s">
        <v>2014</v>
      </c>
      <c r="B29" s="64">
        <f>VLOOKUP($A29,'Return Data'!$B$7:$R$2292,3,0)</f>
        <v>44530</v>
      </c>
      <c r="C29" s="65">
        <f>VLOOKUP($A29,'Return Data'!$B$7:$R$2292,4,0)</f>
        <v>38.010100000000001</v>
      </c>
      <c r="D29" s="65">
        <f>VLOOKUP($A29,'Return Data'!$B$7:$R$2292,10,0)</f>
        <v>0.60109999999999997</v>
      </c>
      <c r="E29" s="66">
        <f t="shared" si="0"/>
        <v>20</v>
      </c>
      <c r="F29" s="65">
        <f>VLOOKUP($A29,'Return Data'!$B$7:$R$2292,11,0)</f>
        <v>12.5665</v>
      </c>
      <c r="G29" s="66">
        <f t="shared" si="1"/>
        <v>12</v>
      </c>
      <c r="H29" s="65">
        <f>VLOOKUP($A29,'Return Data'!$B$7:$R$2292,12,0)</f>
        <v>18.789000000000001</v>
      </c>
      <c r="I29" s="66">
        <f t="shared" si="2"/>
        <v>14</v>
      </c>
      <c r="J29" s="65">
        <f>VLOOKUP($A29,'Return Data'!$B$7:$R$2292,13,0)</f>
        <v>35.1999</v>
      </c>
      <c r="K29" s="66">
        <f t="shared" si="3"/>
        <v>14</v>
      </c>
      <c r="L29" s="65">
        <f>VLOOKUP($A29,'Return Data'!$B$7:$R$2292,17,0)</f>
        <v>20.096</v>
      </c>
      <c r="M29" s="66">
        <f t="shared" si="4"/>
        <v>18</v>
      </c>
      <c r="N29" s="65">
        <f>VLOOKUP($A29,'Return Data'!$B$7:$R$2292,14,0)</f>
        <v>17.6233</v>
      </c>
      <c r="O29" s="66">
        <f t="shared" si="8"/>
        <v>14</v>
      </c>
      <c r="P29" s="65">
        <f>VLOOKUP($A29,'Return Data'!$B$7:$R$2292,15,0)</f>
        <v>15.5601</v>
      </c>
      <c r="Q29" s="66">
        <f t="shared" si="9"/>
        <v>15</v>
      </c>
      <c r="R29" s="65">
        <f>VLOOKUP($A29,'Return Data'!$B$7:$R$2292,16,0)</f>
        <v>13.9696</v>
      </c>
      <c r="S29" s="67">
        <f t="shared" si="7"/>
        <v>19</v>
      </c>
    </row>
    <row r="30" spans="1:19" x14ac:dyDescent="0.3">
      <c r="A30" s="63" t="s">
        <v>986</v>
      </c>
      <c r="B30" s="64">
        <f>VLOOKUP($A30,'Return Data'!$B$7:$R$2292,3,0)</f>
        <v>44530</v>
      </c>
      <c r="C30" s="65">
        <f>VLOOKUP($A30,'Return Data'!$B$7:$R$2292,4,0)</f>
        <v>52.616900000000001</v>
      </c>
      <c r="D30" s="65">
        <f>VLOOKUP($A30,'Return Data'!$B$7:$R$2292,10,0)</f>
        <v>2.3121999999999998</v>
      </c>
      <c r="E30" s="66">
        <f t="shared" si="0"/>
        <v>8</v>
      </c>
      <c r="F30" s="65">
        <f>VLOOKUP($A30,'Return Data'!$B$7:$R$2292,11,0)</f>
        <v>13.4217</v>
      </c>
      <c r="G30" s="66">
        <f t="shared" si="1"/>
        <v>7</v>
      </c>
      <c r="H30" s="65">
        <f>VLOOKUP($A30,'Return Data'!$B$7:$R$2292,12,0)</f>
        <v>19.2608</v>
      </c>
      <c r="I30" s="66">
        <f t="shared" si="2"/>
        <v>13</v>
      </c>
      <c r="J30" s="65">
        <f>VLOOKUP($A30,'Return Data'!$B$7:$R$2292,13,0)</f>
        <v>43.029699999999998</v>
      </c>
      <c r="K30" s="66">
        <f t="shared" si="3"/>
        <v>1</v>
      </c>
      <c r="L30" s="65">
        <f>VLOOKUP($A30,'Return Data'!$B$7:$R$2292,17,0)</f>
        <v>18.204999999999998</v>
      </c>
      <c r="M30" s="66">
        <f t="shared" si="4"/>
        <v>24</v>
      </c>
      <c r="N30" s="65">
        <f>VLOOKUP($A30,'Return Data'!$B$7:$R$2292,14,0)</f>
        <v>14.959899999999999</v>
      </c>
      <c r="O30" s="66">
        <f t="shared" si="8"/>
        <v>24</v>
      </c>
      <c r="P30" s="65">
        <f>VLOOKUP($A30,'Return Data'!$B$7:$R$2292,15,0)</f>
        <v>15.842599999999999</v>
      </c>
      <c r="Q30" s="66">
        <f t="shared" si="9"/>
        <v>13</v>
      </c>
      <c r="R30" s="65">
        <f>VLOOKUP($A30,'Return Data'!$B$7:$R$2292,16,0)</f>
        <v>15.476800000000001</v>
      </c>
      <c r="S30" s="67">
        <f t="shared" si="7"/>
        <v>10</v>
      </c>
    </row>
    <row r="31" spans="1:19" x14ac:dyDescent="0.3">
      <c r="A31" s="63" t="s">
        <v>988</v>
      </c>
      <c r="B31" s="64">
        <f>VLOOKUP($A31,'Return Data'!$B$7:$R$2292,3,0)</f>
        <v>44530</v>
      </c>
      <c r="C31" s="65">
        <f>VLOOKUP($A31,'Return Data'!$B$7:$R$2292,4,0)</f>
        <v>268.69</v>
      </c>
      <c r="D31" s="65">
        <f>VLOOKUP($A31,'Return Data'!$B$7:$R$2292,10,0)</f>
        <v>-2.4860000000000002</v>
      </c>
      <c r="E31" s="66">
        <f t="shared" si="0"/>
        <v>28</v>
      </c>
      <c r="F31" s="65">
        <f>VLOOKUP($A31,'Return Data'!$B$7:$R$2292,11,0)</f>
        <v>6.8010000000000002</v>
      </c>
      <c r="G31" s="66">
        <f t="shared" si="1"/>
        <v>28</v>
      </c>
      <c r="H31" s="65">
        <f>VLOOKUP($A31,'Return Data'!$B$7:$R$2292,12,0)</f>
        <v>14.972200000000001</v>
      </c>
      <c r="I31" s="66">
        <f t="shared" si="2"/>
        <v>26</v>
      </c>
      <c r="J31" s="65">
        <f>VLOOKUP($A31,'Return Data'!$B$7:$R$2292,13,0)</f>
        <v>28.302</v>
      </c>
      <c r="K31" s="66">
        <f t="shared" si="3"/>
        <v>25</v>
      </c>
      <c r="L31" s="65">
        <f>VLOOKUP($A31,'Return Data'!$B$7:$R$2292,17,0)</f>
        <v>17.8094</v>
      </c>
      <c r="M31" s="66">
        <f t="shared" si="4"/>
        <v>25</v>
      </c>
      <c r="N31" s="65">
        <f>VLOOKUP($A31,'Return Data'!$B$7:$R$2292,14,0)</f>
        <v>16.5321</v>
      </c>
      <c r="O31" s="66">
        <f t="shared" si="8"/>
        <v>21</v>
      </c>
      <c r="P31" s="65">
        <f>VLOOKUP($A31,'Return Data'!$B$7:$R$2292,15,0)</f>
        <v>15.127000000000001</v>
      </c>
      <c r="Q31" s="66">
        <f t="shared" si="9"/>
        <v>18</v>
      </c>
      <c r="R31" s="65">
        <f>VLOOKUP($A31,'Return Data'!$B$7:$R$2292,16,0)</f>
        <v>14.8971</v>
      </c>
      <c r="S31" s="67">
        <f t="shared" si="7"/>
        <v>15</v>
      </c>
    </row>
    <row r="32" spans="1:19" x14ac:dyDescent="0.3">
      <c r="A32" s="63" t="s">
        <v>989</v>
      </c>
      <c r="B32" s="64">
        <f>VLOOKUP($A32,'Return Data'!$B$7:$R$2292,3,0)</f>
        <v>44530</v>
      </c>
      <c r="C32" s="65">
        <f>VLOOKUP($A32,'Return Data'!$B$7:$R$2292,4,0)</f>
        <v>64.565200000000004</v>
      </c>
      <c r="D32" s="65">
        <f>VLOOKUP($A32,'Return Data'!$B$7:$R$2292,10,0)</f>
        <v>1.6417999999999999</v>
      </c>
      <c r="E32" s="66">
        <f t="shared" si="0"/>
        <v>12</v>
      </c>
      <c r="F32" s="65">
        <f>VLOOKUP($A32,'Return Data'!$B$7:$R$2292,11,0)</f>
        <v>11.308199999999999</v>
      </c>
      <c r="G32" s="66">
        <f t="shared" si="1"/>
        <v>19</v>
      </c>
      <c r="H32" s="65">
        <f>VLOOKUP($A32,'Return Data'!$B$7:$R$2292,12,0)</f>
        <v>16.256399999999999</v>
      </c>
      <c r="I32" s="66">
        <f t="shared" si="2"/>
        <v>22</v>
      </c>
      <c r="J32" s="65">
        <f>VLOOKUP($A32,'Return Data'!$B$7:$R$2292,13,0)</f>
        <v>33.665700000000001</v>
      </c>
      <c r="K32" s="66">
        <f t="shared" si="3"/>
        <v>16</v>
      </c>
      <c r="L32" s="65">
        <f>VLOOKUP($A32,'Return Data'!$B$7:$R$2292,17,0)</f>
        <v>21.167000000000002</v>
      </c>
      <c r="M32" s="66">
        <f t="shared" si="4"/>
        <v>11</v>
      </c>
      <c r="N32" s="65">
        <f>VLOOKUP($A32,'Return Data'!$B$7:$R$2292,14,0)</f>
        <v>18.1037</v>
      </c>
      <c r="O32" s="66">
        <f t="shared" si="8"/>
        <v>12</v>
      </c>
      <c r="P32" s="65">
        <f>VLOOKUP($A32,'Return Data'!$B$7:$R$2292,15,0)</f>
        <v>15.463800000000001</v>
      </c>
      <c r="Q32" s="66">
        <f t="shared" si="9"/>
        <v>16</v>
      </c>
      <c r="R32" s="65">
        <f>VLOOKUP($A32,'Return Data'!$B$7:$R$2292,16,0)</f>
        <v>16.3581</v>
      </c>
      <c r="S32" s="67">
        <f t="shared" si="7"/>
        <v>5</v>
      </c>
    </row>
    <row r="33" spans="1:19" x14ac:dyDescent="0.3">
      <c r="A33" s="63" t="s">
        <v>992</v>
      </c>
      <c r="B33" s="64">
        <f>VLOOKUP($A33,'Return Data'!$B$7:$R$2292,3,0)</f>
        <v>44530</v>
      </c>
      <c r="C33" s="65">
        <f>VLOOKUP($A33,'Return Data'!$B$7:$R$2292,4,0)</f>
        <v>359.14670000000001</v>
      </c>
      <c r="D33" s="65">
        <f>VLOOKUP($A33,'Return Data'!$B$7:$R$2292,10,0)</f>
        <v>1.2918000000000001</v>
      </c>
      <c r="E33" s="66">
        <f t="shared" si="0"/>
        <v>13</v>
      </c>
      <c r="F33" s="65">
        <f>VLOOKUP($A33,'Return Data'!$B$7:$R$2292,11,0)</f>
        <v>12.2432</v>
      </c>
      <c r="G33" s="66">
        <f t="shared" si="1"/>
        <v>15</v>
      </c>
      <c r="H33" s="65">
        <f>VLOOKUP($A33,'Return Data'!$B$7:$R$2292,12,0)</f>
        <v>20.0138</v>
      </c>
      <c r="I33" s="66">
        <f t="shared" si="2"/>
        <v>9</v>
      </c>
      <c r="J33" s="65">
        <f>VLOOKUP($A33,'Return Data'!$B$7:$R$2292,13,0)</f>
        <v>41.253399999999999</v>
      </c>
      <c r="K33" s="66">
        <f t="shared" si="3"/>
        <v>2</v>
      </c>
      <c r="L33" s="65">
        <f>VLOOKUP($A33,'Return Data'!$B$7:$R$2292,17,0)</f>
        <v>19.490600000000001</v>
      </c>
      <c r="M33" s="66">
        <f t="shared" si="4"/>
        <v>20</v>
      </c>
      <c r="N33" s="65">
        <f>VLOOKUP($A33,'Return Data'!$B$7:$R$2292,14,0)</f>
        <v>17.477599999999999</v>
      </c>
      <c r="O33" s="66">
        <f t="shared" si="8"/>
        <v>16</v>
      </c>
      <c r="P33" s="65">
        <f>VLOOKUP($A33,'Return Data'!$B$7:$R$2292,15,0)</f>
        <v>15.4397</v>
      </c>
      <c r="Q33" s="66">
        <f t="shared" si="9"/>
        <v>17</v>
      </c>
      <c r="R33" s="65">
        <f>VLOOKUP($A33,'Return Data'!$B$7:$R$2292,16,0)</f>
        <v>14.353999999999999</v>
      </c>
      <c r="S33" s="67">
        <f t="shared" si="7"/>
        <v>16</v>
      </c>
    </row>
    <row r="34" spans="1:19" x14ac:dyDescent="0.3">
      <c r="A34" s="63" t="s">
        <v>993</v>
      </c>
      <c r="B34" s="64">
        <f>VLOOKUP($A34,'Return Data'!$B$7:$R$2292,3,0)</f>
        <v>44530</v>
      </c>
      <c r="C34" s="65">
        <f>VLOOKUP($A34,'Return Data'!$B$7:$R$2292,4,0)</f>
        <v>104.54</v>
      </c>
      <c r="D34" s="65">
        <f>VLOOKUP($A34,'Return Data'!$B$7:$R$2292,10,0)</f>
        <v>-1.3774</v>
      </c>
      <c r="E34" s="66">
        <f t="shared" si="0"/>
        <v>26</v>
      </c>
      <c r="F34" s="65">
        <f>VLOOKUP($A34,'Return Data'!$B$7:$R$2292,11,0)</f>
        <v>6.1859000000000002</v>
      </c>
      <c r="G34" s="66">
        <f t="shared" si="1"/>
        <v>29</v>
      </c>
      <c r="H34" s="65">
        <f>VLOOKUP($A34,'Return Data'!$B$7:$R$2292,12,0)</f>
        <v>14.1142</v>
      </c>
      <c r="I34" s="66">
        <f t="shared" si="2"/>
        <v>29</v>
      </c>
      <c r="J34" s="65">
        <f>VLOOKUP($A34,'Return Data'!$B$7:$R$2292,13,0)</f>
        <v>25.032900000000001</v>
      </c>
      <c r="K34" s="66">
        <f t="shared" si="3"/>
        <v>28</v>
      </c>
      <c r="L34" s="65">
        <f>VLOOKUP($A34,'Return Data'!$B$7:$R$2292,17,0)</f>
        <v>13.8605</v>
      </c>
      <c r="M34" s="66">
        <f t="shared" si="4"/>
        <v>28</v>
      </c>
      <c r="N34" s="65">
        <f>VLOOKUP($A34,'Return Data'!$B$7:$R$2292,14,0)</f>
        <v>11.4373</v>
      </c>
      <c r="O34" s="66">
        <f t="shared" si="8"/>
        <v>28</v>
      </c>
      <c r="P34" s="65">
        <f>VLOOKUP($A34,'Return Data'!$B$7:$R$2292,15,0)</f>
        <v>10.3642</v>
      </c>
      <c r="Q34" s="66">
        <f t="shared" si="9"/>
        <v>27</v>
      </c>
      <c r="R34" s="65">
        <f>VLOOKUP($A34,'Return Data'!$B$7:$R$2292,16,0)</f>
        <v>10.123200000000001</v>
      </c>
      <c r="S34" s="67">
        <f t="shared" si="7"/>
        <v>29</v>
      </c>
    </row>
    <row r="35" spans="1:19" x14ac:dyDescent="0.3">
      <c r="A35" s="63" t="s">
        <v>995</v>
      </c>
      <c r="B35" s="64">
        <f>VLOOKUP($A35,'Return Data'!$B$7:$R$2292,3,0)</f>
        <v>44530</v>
      </c>
      <c r="C35" s="65">
        <f>VLOOKUP($A35,'Return Data'!$B$7:$R$2292,4,0)</f>
        <v>17.010000000000002</v>
      </c>
      <c r="D35" s="65">
        <f>VLOOKUP($A35,'Return Data'!$B$7:$R$2292,10,0)</f>
        <v>3.1534</v>
      </c>
      <c r="E35" s="66">
        <f t="shared" si="0"/>
        <v>2</v>
      </c>
      <c r="F35" s="65">
        <f>VLOOKUP($A35,'Return Data'!$B$7:$R$2292,11,0)</f>
        <v>15.2439</v>
      </c>
      <c r="G35" s="66">
        <f t="shared" si="1"/>
        <v>2</v>
      </c>
      <c r="H35" s="65">
        <f>VLOOKUP($A35,'Return Data'!$B$7:$R$2292,12,0)</f>
        <v>21.760899999999999</v>
      </c>
      <c r="I35" s="66">
        <f t="shared" si="2"/>
        <v>5</v>
      </c>
      <c r="J35" s="65">
        <f>VLOOKUP($A35,'Return Data'!$B$7:$R$2292,13,0)</f>
        <v>36.956499999999998</v>
      </c>
      <c r="K35" s="66">
        <f t="shared" si="3"/>
        <v>9</v>
      </c>
      <c r="L35" s="65">
        <f>VLOOKUP($A35,'Return Data'!$B$7:$R$2292,17,0)</f>
        <v>21.66</v>
      </c>
      <c r="M35" s="66">
        <f t="shared" si="4"/>
        <v>8</v>
      </c>
      <c r="N35" s="65">
        <f>VLOOKUP($A35,'Return Data'!$B$7:$R$2292,14,0)</f>
        <v>17.917000000000002</v>
      </c>
      <c r="O35" s="66">
        <f t="shared" si="8"/>
        <v>13</v>
      </c>
      <c r="P35" s="65">
        <f>VLOOKUP($A35,'Return Data'!$B$7:$R$2292,15,0)</f>
        <v>0</v>
      </c>
      <c r="Q35" s="66">
        <f t="shared" si="9"/>
        <v>28</v>
      </c>
      <c r="R35" s="65">
        <f>VLOOKUP($A35,'Return Data'!$B$7:$R$2292,16,0)</f>
        <v>12.3583</v>
      </c>
      <c r="S35" s="67">
        <f t="shared" si="7"/>
        <v>26</v>
      </c>
    </row>
    <row r="36" spans="1:19" x14ac:dyDescent="0.3">
      <c r="A36" s="63" t="s">
        <v>1909</v>
      </c>
      <c r="B36" s="64">
        <f>VLOOKUP($A36,'Return Data'!$B$7:$R$2292,3,0)</f>
        <v>44530</v>
      </c>
      <c r="C36" s="65">
        <f>VLOOKUP($A36,'Return Data'!$B$7:$R$2292,4,0)</f>
        <v>205.25120000000001</v>
      </c>
      <c r="D36" s="65">
        <f>VLOOKUP($A36,'Return Data'!$B$7:$R$2292,10,0)</f>
        <v>2.8542999999999998</v>
      </c>
      <c r="E36" s="66">
        <f t="shared" si="0"/>
        <v>3</v>
      </c>
      <c r="F36" s="65">
        <f>VLOOKUP($A36,'Return Data'!$B$7:$R$2292,11,0)</f>
        <v>14.9086</v>
      </c>
      <c r="G36" s="66">
        <f t="shared" si="1"/>
        <v>4</v>
      </c>
      <c r="H36" s="65">
        <f>VLOOKUP($A36,'Return Data'!$B$7:$R$2292,12,0)</f>
        <v>23.0303</v>
      </c>
      <c r="I36" s="66">
        <f t="shared" si="2"/>
        <v>2</v>
      </c>
      <c r="J36" s="65">
        <f>VLOOKUP($A36,'Return Data'!$B$7:$R$2292,13,0)</f>
        <v>37.641599999999997</v>
      </c>
      <c r="K36" s="66">
        <f t="shared" si="3"/>
        <v>7</v>
      </c>
      <c r="L36" s="65">
        <f>VLOOKUP($A36,'Return Data'!$B$7:$R$2292,17,0)</f>
        <v>24.473600000000001</v>
      </c>
      <c r="M36" s="66">
        <f t="shared" si="4"/>
        <v>2</v>
      </c>
      <c r="N36" s="65">
        <f>VLOOKUP($A36,'Return Data'!$B$7:$R$2292,14,0)</f>
        <v>19.431999999999999</v>
      </c>
      <c r="O36" s="66">
        <f t="shared" si="8"/>
        <v>6</v>
      </c>
      <c r="P36" s="65">
        <f>VLOOKUP($A36,'Return Data'!$B$7:$R$2292,15,0)</f>
        <v>17.139900000000001</v>
      </c>
      <c r="Q36" s="66">
        <f t="shared" si="9"/>
        <v>7</v>
      </c>
      <c r="R36" s="65">
        <f>VLOOKUP($A36,'Return Data'!$B$7:$R$2292,16,0)</f>
        <v>15.2316</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0.93651379310344818</v>
      </c>
      <c r="E38" s="74"/>
      <c r="F38" s="75">
        <f>AVERAGE(F8:F36)</f>
        <v>11.779265517241377</v>
      </c>
      <c r="G38" s="74"/>
      <c r="H38" s="75">
        <f>AVERAGE(H8:H36)</f>
        <v>18.613948275862068</v>
      </c>
      <c r="I38" s="74"/>
      <c r="J38" s="75">
        <f>AVERAGE(J8:J36)</f>
        <v>33.985965517241382</v>
      </c>
      <c r="K38" s="74"/>
      <c r="L38" s="75">
        <f>AVERAGE(L8:L36)</f>
        <v>20.080448275862068</v>
      </c>
      <c r="M38" s="74"/>
      <c r="N38" s="75">
        <f>AVERAGE(N8:N36)</f>
        <v>17.380253571428572</v>
      </c>
      <c r="O38" s="74"/>
      <c r="P38" s="75">
        <f>AVERAGE(P8:P36)</f>
        <v>15.187039285714286</v>
      </c>
      <c r="Q38" s="74"/>
      <c r="R38" s="75">
        <f>AVERAGE(R8:R36)</f>
        <v>14.694910344827587</v>
      </c>
      <c r="S38" s="76"/>
    </row>
    <row r="39" spans="1:19" x14ac:dyDescent="0.3">
      <c r="A39" s="73" t="s">
        <v>28</v>
      </c>
      <c r="B39" s="74"/>
      <c r="C39" s="74"/>
      <c r="D39" s="75">
        <f>MIN(D8:D36)</f>
        <v>-3.5741999999999998</v>
      </c>
      <c r="E39" s="74"/>
      <c r="F39" s="75">
        <f>MIN(F8:F36)</f>
        <v>6.1859000000000002</v>
      </c>
      <c r="G39" s="74"/>
      <c r="H39" s="75">
        <f>MIN(H8:H36)</f>
        <v>14.1142</v>
      </c>
      <c r="I39" s="74"/>
      <c r="J39" s="75">
        <f>MIN(J8:J36)</f>
        <v>24.0123</v>
      </c>
      <c r="K39" s="74"/>
      <c r="L39" s="75">
        <f>MIN(L8:L36)</f>
        <v>13.2468</v>
      </c>
      <c r="M39" s="74"/>
      <c r="N39" s="75">
        <f>MIN(N8:N36)</f>
        <v>11.4373</v>
      </c>
      <c r="O39" s="74"/>
      <c r="P39" s="75">
        <f>MIN(P8:P36)</f>
        <v>0</v>
      </c>
      <c r="Q39" s="74"/>
      <c r="R39" s="75">
        <f>MIN(R8:R36)</f>
        <v>10.123200000000001</v>
      </c>
      <c r="S39" s="76"/>
    </row>
    <row r="40" spans="1:19" ht="15" thickBot="1" x14ac:dyDescent="0.35">
      <c r="A40" s="77" t="s">
        <v>29</v>
      </c>
      <c r="B40" s="78"/>
      <c r="C40" s="78"/>
      <c r="D40" s="79">
        <f>MAX(D8:D36)</f>
        <v>3.3237999999999999</v>
      </c>
      <c r="E40" s="78"/>
      <c r="F40" s="79">
        <f>MAX(F8:F36)</f>
        <v>17.1708</v>
      </c>
      <c r="G40" s="78"/>
      <c r="H40" s="79">
        <f>MAX(H8:H36)</f>
        <v>26.373899999999999</v>
      </c>
      <c r="I40" s="78"/>
      <c r="J40" s="79">
        <f>MAX(J8:J36)</f>
        <v>43.029699999999998</v>
      </c>
      <c r="K40" s="78"/>
      <c r="L40" s="79">
        <f>MAX(L8:L36)</f>
        <v>24.918600000000001</v>
      </c>
      <c r="M40" s="78"/>
      <c r="N40" s="79">
        <f>MAX(N8:N36)</f>
        <v>21.967500000000001</v>
      </c>
      <c r="O40" s="78"/>
      <c r="P40" s="79">
        <f>MAX(P8:P36)</f>
        <v>20.831099999999999</v>
      </c>
      <c r="Q40" s="78"/>
      <c r="R40" s="79">
        <f>MAX(R8:R36)</f>
        <v>19.1938</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1340</v>
      </c>
      <c r="B8" s="64">
        <f>VLOOKUP($A8,'Return Data'!$B$7:$R$2292,3,0)</f>
        <v>44530</v>
      </c>
      <c r="C8" s="65">
        <f>VLOOKUP($A8,'Return Data'!$B$7:$R$2292,4,0)</f>
        <v>69.256399999999999</v>
      </c>
      <c r="D8" s="65">
        <f>VLOOKUP($A8,'Return Data'!$B$7:$R$2292,9,0)</f>
        <v>9.2078000000000007</v>
      </c>
      <c r="E8" s="66">
        <f t="shared" ref="E8:E31" si="0">RANK(D8,D$8:D$31,0)</f>
        <v>11</v>
      </c>
      <c r="F8" s="65">
        <f>VLOOKUP($A8,'Return Data'!$B$7:$R$2292,10,0)</f>
        <v>5.6196999999999999</v>
      </c>
      <c r="G8" s="66">
        <f t="shared" ref="G8:G31" si="1">RANK(F8,F$8:F$31,0)</f>
        <v>8</v>
      </c>
      <c r="H8" s="65">
        <f>VLOOKUP($A8,'Return Data'!$B$7:$R$2292,11,0)</f>
        <v>6.4604999999999997</v>
      </c>
      <c r="I8" s="66">
        <f t="shared" ref="I8:I31" si="2">RANK(H8,H$8:H$31,0)</f>
        <v>2</v>
      </c>
      <c r="J8" s="65">
        <f>VLOOKUP($A8,'Return Data'!$B$7:$R$2292,12,0)</f>
        <v>8.5606000000000009</v>
      </c>
      <c r="K8" s="66">
        <f t="shared" ref="K8:K31" si="3">RANK(J8,J$8:J$31,0)</f>
        <v>1</v>
      </c>
      <c r="L8" s="65">
        <f>VLOOKUP($A8,'Return Data'!$B$7:$R$2292,13,0)</f>
        <v>4.8090999999999999</v>
      </c>
      <c r="M8" s="66">
        <f t="shared" ref="M8:M31" si="4">RANK(L8,L$8:L$31,0)</f>
        <v>3</v>
      </c>
      <c r="N8" s="65">
        <f>VLOOKUP($A8,'Return Data'!$B$7:$R$2292,17,0)</f>
        <v>8.3587000000000007</v>
      </c>
      <c r="O8" s="66">
        <f t="shared" ref="O8:O31" si="5">RANK(N8,N$8:N$31,0)</f>
        <v>8</v>
      </c>
      <c r="P8" s="65">
        <f>VLOOKUP($A8,'Return Data'!$B$7:$R$2292,14,0)</f>
        <v>10.2026</v>
      </c>
      <c r="Q8" s="66">
        <f t="shared" ref="Q8:Q31" si="6">RANK(P8,P$8:P$31,0)</f>
        <v>11</v>
      </c>
      <c r="R8" s="65">
        <f>VLOOKUP($A8,'Return Data'!$B$7:$R$2292,16,0)</f>
        <v>9.7667999999999999</v>
      </c>
      <c r="S8" s="67">
        <f t="shared" ref="S8:S31" si="7">RANK(R8,R$8:R$31,0)</f>
        <v>7</v>
      </c>
    </row>
    <row r="9" spans="1:19" x14ac:dyDescent="0.3">
      <c r="A9" s="82" t="s">
        <v>1341</v>
      </c>
      <c r="B9" s="64">
        <f>VLOOKUP($A9,'Return Data'!$B$7:$R$2292,3,0)</f>
        <v>44530</v>
      </c>
      <c r="C9" s="65">
        <f>VLOOKUP($A9,'Return Data'!$B$7:$R$2292,4,0)</f>
        <v>21.411999999999999</v>
      </c>
      <c r="D9" s="65">
        <f>VLOOKUP($A9,'Return Data'!$B$7:$R$2292,9,0)</f>
        <v>9.1447000000000003</v>
      </c>
      <c r="E9" s="66">
        <f t="shared" si="0"/>
        <v>12</v>
      </c>
      <c r="F9" s="65">
        <f>VLOOKUP($A9,'Return Data'!$B$7:$R$2292,10,0)</f>
        <v>5.5994999999999999</v>
      </c>
      <c r="G9" s="66">
        <f t="shared" si="1"/>
        <v>9</v>
      </c>
      <c r="H9" s="65">
        <f>VLOOKUP($A9,'Return Data'!$B$7:$R$2292,11,0)</f>
        <v>4.8929999999999998</v>
      </c>
      <c r="I9" s="66">
        <f t="shared" si="2"/>
        <v>12</v>
      </c>
      <c r="J9" s="65">
        <f>VLOOKUP($A9,'Return Data'!$B$7:$R$2292,12,0)</f>
        <v>5.9259000000000004</v>
      </c>
      <c r="K9" s="66">
        <f t="shared" si="3"/>
        <v>18</v>
      </c>
      <c r="L9" s="65">
        <f>VLOOKUP($A9,'Return Data'!$B$7:$R$2292,13,0)</f>
        <v>3.9346000000000001</v>
      </c>
      <c r="M9" s="66">
        <f t="shared" si="4"/>
        <v>8</v>
      </c>
      <c r="N9" s="65">
        <f>VLOOKUP($A9,'Return Data'!$B$7:$R$2292,17,0)</f>
        <v>8.5182000000000002</v>
      </c>
      <c r="O9" s="66">
        <f t="shared" si="5"/>
        <v>7</v>
      </c>
      <c r="P9" s="65">
        <f>VLOOKUP($A9,'Return Data'!$B$7:$R$2292,14,0)</f>
        <v>10.468999999999999</v>
      </c>
      <c r="Q9" s="66">
        <f t="shared" si="6"/>
        <v>6</v>
      </c>
      <c r="R9" s="65">
        <f>VLOOKUP($A9,'Return Data'!$B$7:$R$2292,16,0)</f>
        <v>8.1053999999999995</v>
      </c>
      <c r="S9" s="67">
        <f t="shared" si="7"/>
        <v>21</v>
      </c>
    </row>
    <row r="10" spans="1:19" x14ac:dyDescent="0.3">
      <c r="A10" s="82" t="s">
        <v>1344</v>
      </c>
      <c r="B10" s="64">
        <f>VLOOKUP($A10,'Return Data'!$B$7:$R$2292,3,0)</f>
        <v>44530</v>
      </c>
      <c r="C10" s="65">
        <f>VLOOKUP($A10,'Return Data'!$B$7:$R$2292,4,0)</f>
        <v>36.991199999999999</v>
      </c>
      <c r="D10" s="65">
        <f>VLOOKUP($A10,'Return Data'!$B$7:$R$2292,9,0)</f>
        <v>8.85</v>
      </c>
      <c r="E10" s="66">
        <f t="shared" si="0"/>
        <v>13</v>
      </c>
      <c r="F10" s="65">
        <f>VLOOKUP($A10,'Return Data'!$B$7:$R$2292,10,0)</f>
        <v>4.8582999999999998</v>
      </c>
      <c r="G10" s="66">
        <f t="shared" si="1"/>
        <v>14</v>
      </c>
      <c r="H10" s="65">
        <f>VLOOKUP($A10,'Return Data'!$B$7:$R$2292,11,0)</f>
        <v>5.1463000000000001</v>
      </c>
      <c r="I10" s="66">
        <f t="shared" si="2"/>
        <v>10</v>
      </c>
      <c r="J10" s="65">
        <f>VLOOKUP($A10,'Return Data'!$B$7:$R$2292,12,0)</f>
        <v>7.2007000000000003</v>
      </c>
      <c r="K10" s="66">
        <f t="shared" si="3"/>
        <v>9</v>
      </c>
      <c r="L10" s="65">
        <f>VLOOKUP($A10,'Return Data'!$B$7:$R$2292,13,0)</f>
        <v>3.4245999999999999</v>
      </c>
      <c r="M10" s="66">
        <f t="shared" si="4"/>
        <v>13</v>
      </c>
      <c r="N10" s="65">
        <f>VLOOKUP($A10,'Return Data'!$B$7:$R$2292,17,0)</f>
        <v>6.7690999999999999</v>
      </c>
      <c r="O10" s="66">
        <f t="shared" si="5"/>
        <v>17</v>
      </c>
      <c r="P10" s="65">
        <f>VLOOKUP($A10,'Return Data'!$B$7:$R$2292,14,0)</f>
        <v>8.4091000000000005</v>
      </c>
      <c r="Q10" s="66">
        <f t="shared" si="6"/>
        <v>18</v>
      </c>
      <c r="R10" s="65">
        <f>VLOOKUP($A10,'Return Data'!$B$7:$R$2292,16,0)</f>
        <v>8.4059000000000008</v>
      </c>
      <c r="S10" s="67">
        <f t="shared" si="7"/>
        <v>17</v>
      </c>
    </row>
    <row r="11" spans="1:19" x14ac:dyDescent="0.3">
      <c r="A11" s="82" t="s">
        <v>2021</v>
      </c>
      <c r="B11" s="64">
        <f>VLOOKUP($A11,'Return Data'!$B$7:$R$2292,3,0)</f>
        <v>44530</v>
      </c>
      <c r="C11" s="65">
        <f>VLOOKUP($A11,'Return Data'!$B$7:$R$2292,4,0)</f>
        <v>64.599500000000006</v>
      </c>
      <c r="D11" s="65">
        <f>VLOOKUP($A11,'Return Data'!$B$7:$R$2292,9,0)</f>
        <v>6.1867999999999999</v>
      </c>
      <c r="E11" s="66">
        <f t="shared" si="0"/>
        <v>20</v>
      </c>
      <c r="F11" s="65">
        <f>VLOOKUP($A11,'Return Data'!$B$7:$R$2292,10,0)</f>
        <v>4.7123999999999997</v>
      </c>
      <c r="G11" s="66">
        <f t="shared" si="1"/>
        <v>15</v>
      </c>
      <c r="H11" s="65">
        <f>VLOOKUP($A11,'Return Data'!$B$7:$R$2292,11,0)</f>
        <v>4.2335000000000003</v>
      </c>
      <c r="I11" s="66">
        <f t="shared" si="2"/>
        <v>20</v>
      </c>
      <c r="J11" s="65">
        <f>VLOOKUP($A11,'Return Data'!$B$7:$R$2292,12,0)</f>
        <v>5.0608000000000004</v>
      </c>
      <c r="K11" s="66">
        <f t="shared" si="3"/>
        <v>21</v>
      </c>
      <c r="L11" s="65">
        <f>VLOOKUP($A11,'Return Data'!$B$7:$R$2292,13,0)</f>
        <v>2.9506999999999999</v>
      </c>
      <c r="M11" s="66">
        <f t="shared" si="4"/>
        <v>19</v>
      </c>
      <c r="N11" s="65">
        <f>VLOOKUP($A11,'Return Data'!$B$7:$R$2292,17,0)</f>
        <v>6.6928000000000001</v>
      </c>
      <c r="O11" s="66">
        <f t="shared" si="5"/>
        <v>18</v>
      </c>
      <c r="P11" s="65">
        <f>VLOOKUP($A11,'Return Data'!$B$7:$R$2292,14,0)</f>
        <v>8.3888999999999996</v>
      </c>
      <c r="Q11" s="66">
        <f t="shared" si="6"/>
        <v>19</v>
      </c>
      <c r="R11" s="65">
        <f>VLOOKUP($A11,'Return Data'!$B$7:$R$2292,16,0)</f>
        <v>8.7969000000000008</v>
      </c>
      <c r="S11" s="67">
        <f t="shared" si="7"/>
        <v>14</v>
      </c>
    </row>
    <row r="12" spans="1:19" x14ac:dyDescent="0.3">
      <c r="A12" s="82" t="s">
        <v>1345</v>
      </c>
      <c r="B12" s="64">
        <f>VLOOKUP($A12,'Return Data'!$B$7:$R$2292,3,0)</f>
        <v>44530</v>
      </c>
      <c r="C12" s="65">
        <f>VLOOKUP($A12,'Return Data'!$B$7:$R$2292,4,0)</f>
        <v>79.721900000000005</v>
      </c>
      <c r="D12" s="65">
        <f>VLOOKUP($A12,'Return Data'!$B$7:$R$2292,9,0)</f>
        <v>8.4579000000000004</v>
      </c>
      <c r="E12" s="66">
        <f t="shared" si="0"/>
        <v>14</v>
      </c>
      <c r="F12" s="65">
        <f>VLOOKUP($A12,'Return Data'!$B$7:$R$2292,10,0)</f>
        <v>5.6853999999999996</v>
      </c>
      <c r="G12" s="66">
        <f t="shared" si="1"/>
        <v>7</v>
      </c>
      <c r="H12" s="65">
        <f>VLOOKUP($A12,'Return Data'!$B$7:$R$2292,11,0)</f>
        <v>5.5457999999999998</v>
      </c>
      <c r="I12" s="66">
        <f t="shared" si="2"/>
        <v>7</v>
      </c>
      <c r="J12" s="65">
        <f>VLOOKUP($A12,'Return Data'!$B$7:$R$2292,12,0)</f>
        <v>7.0759999999999996</v>
      </c>
      <c r="K12" s="66">
        <f t="shared" si="3"/>
        <v>10</v>
      </c>
      <c r="L12" s="65">
        <f>VLOOKUP($A12,'Return Data'!$B$7:$R$2292,13,0)</f>
        <v>4.1973000000000003</v>
      </c>
      <c r="M12" s="66">
        <f t="shared" si="4"/>
        <v>6</v>
      </c>
      <c r="N12" s="65">
        <f>VLOOKUP($A12,'Return Data'!$B$7:$R$2292,17,0)</f>
        <v>8.7288999999999994</v>
      </c>
      <c r="O12" s="66">
        <f t="shared" si="5"/>
        <v>6</v>
      </c>
      <c r="P12" s="65">
        <f>VLOOKUP($A12,'Return Data'!$B$7:$R$2292,14,0)</f>
        <v>10.770099999999999</v>
      </c>
      <c r="Q12" s="66">
        <f t="shared" si="6"/>
        <v>3</v>
      </c>
      <c r="R12" s="65">
        <f>VLOOKUP($A12,'Return Data'!$B$7:$R$2292,16,0)</f>
        <v>8.8610000000000007</v>
      </c>
      <c r="S12" s="67">
        <f t="shared" si="7"/>
        <v>13</v>
      </c>
    </row>
    <row r="13" spans="1:19" x14ac:dyDescent="0.3">
      <c r="A13" s="82" t="s">
        <v>1347</v>
      </c>
      <c r="B13" s="64">
        <f>VLOOKUP($A13,'Return Data'!$B$7:$R$2292,3,0)</f>
        <v>44530</v>
      </c>
      <c r="C13" s="65">
        <f>VLOOKUP($A13,'Return Data'!$B$7:$R$2292,4,0)</f>
        <v>20.6203</v>
      </c>
      <c r="D13" s="65">
        <f>VLOOKUP($A13,'Return Data'!$B$7:$R$2292,9,0)</f>
        <v>7.5560999999999998</v>
      </c>
      <c r="E13" s="66">
        <f t="shared" si="0"/>
        <v>16</v>
      </c>
      <c r="F13" s="65">
        <f>VLOOKUP($A13,'Return Data'!$B$7:$R$2292,10,0)</f>
        <v>7.0076999999999998</v>
      </c>
      <c r="G13" s="66">
        <f t="shared" si="1"/>
        <v>2</v>
      </c>
      <c r="H13" s="65">
        <f>VLOOKUP($A13,'Return Data'!$B$7:$R$2292,11,0)</f>
        <v>5.3445</v>
      </c>
      <c r="I13" s="66">
        <f t="shared" si="2"/>
        <v>8</v>
      </c>
      <c r="J13" s="65">
        <f>VLOOKUP($A13,'Return Data'!$B$7:$R$2292,12,0)</f>
        <v>8.3521000000000001</v>
      </c>
      <c r="K13" s="66">
        <f t="shared" si="3"/>
        <v>3</v>
      </c>
      <c r="L13" s="65">
        <f>VLOOKUP($A13,'Return Data'!$B$7:$R$2292,13,0)</f>
        <v>5.5007000000000001</v>
      </c>
      <c r="M13" s="66">
        <f t="shared" si="4"/>
        <v>2</v>
      </c>
      <c r="N13" s="65">
        <f>VLOOKUP($A13,'Return Data'!$B$7:$R$2292,17,0)</f>
        <v>9.3602000000000007</v>
      </c>
      <c r="O13" s="66">
        <f t="shared" si="5"/>
        <v>2</v>
      </c>
      <c r="P13" s="65">
        <f>VLOOKUP($A13,'Return Data'!$B$7:$R$2292,14,0)</f>
        <v>10.684200000000001</v>
      </c>
      <c r="Q13" s="66">
        <f t="shared" si="6"/>
        <v>5</v>
      </c>
      <c r="R13" s="65">
        <f>VLOOKUP($A13,'Return Data'!$B$7:$R$2292,16,0)</f>
        <v>9.7220999999999993</v>
      </c>
      <c r="S13" s="67">
        <f t="shared" si="7"/>
        <v>8</v>
      </c>
    </row>
    <row r="14" spans="1:19" x14ac:dyDescent="0.3">
      <c r="A14" s="82" t="s">
        <v>1350</v>
      </c>
      <c r="B14" s="64">
        <f>VLOOKUP($A14,'Return Data'!$B$7:$R$2292,3,0)</f>
        <v>44530</v>
      </c>
      <c r="C14" s="65">
        <f>VLOOKUP($A14,'Return Data'!$B$7:$R$2292,4,0)</f>
        <v>52.364199999999997</v>
      </c>
      <c r="D14" s="65">
        <f>VLOOKUP($A14,'Return Data'!$B$7:$R$2292,9,0)</f>
        <v>5.8632999999999997</v>
      </c>
      <c r="E14" s="66">
        <f t="shared" si="0"/>
        <v>22</v>
      </c>
      <c r="F14" s="65">
        <f>VLOOKUP($A14,'Return Data'!$B$7:$R$2292,10,0)</f>
        <v>4.0033000000000003</v>
      </c>
      <c r="G14" s="66">
        <f t="shared" si="1"/>
        <v>20</v>
      </c>
      <c r="H14" s="65">
        <f>VLOOKUP($A14,'Return Data'!$B$7:$R$2292,11,0)</f>
        <v>4.4519000000000002</v>
      </c>
      <c r="I14" s="66">
        <f t="shared" si="2"/>
        <v>16</v>
      </c>
      <c r="J14" s="65">
        <f>VLOOKUP($A14,'Return Data'!$B$7:$R$2292,12,0)</f>
        <v>6.1990999999999996</v>
      </c>
      <c r="K14" s="66">
        <f t="shared" si="3"/>
        <v>15</v>
      </c>
      <c r="L14" s="65">
        <f>VLOOKUP($A14,'Return Data'!$B$7:$R$2292,13,0)</f>
        <v>3.1478999999999999</v>
      </c>
      <c r="M14" s="66">
        <f t="shared" si="4"/>
        <v>17</v>
      </c>
      <c r="N14" s="65">
        <f>VLOOKUP($A14,'Return Data'!$B$7:$R$2292,17,0)</f>
        <v>5.6818</v>
      </c>
      <c r="O14" s="66">
        <f t="shared" si="5"/>
        <v>23</v>
      </c>
      <c r="P14" s="65">
        <f>VLOOKUP($A14,'Return Data'!$B$7:$R$2292,14,0)</f>
        <v>7.5571000000000002</v>
      </c>
      <c r="Q14" s="66">
        <f t="shared" si="6"/>
        <v>23</v>
      </c>
      <c r="R14" s="65">
        <f>VLOOKUP($A14,'Return Data'!$B$7:$R$2292,16,0)</f>
        <v>7.7891000000000004</v>
      </c>
      <c r="S14" s="67">
        <f t="shared" si="7"/>
        <v>23</v>
      </c>
    </row>
    <row r="15" spans="1:19" x14ac:dyDescent="0.3">
      <c r="A15" s="82" t="s">
        <v>1352</v>
      </c>
      <c r="B15" s="64">
        <f>VLOOKUP($A15,'Return Data'!$B$7:$R$2292,3,0)</f>
        <v>44530</v>
      </c>
      <c r="C15" s="65">
        <f>VLOOKUP($A15,'Return Data'!$B$7:$R$2292,4,0)</f>
        <v>46.724299999999999</v>
      </c>
      <c r="D15" s="65">
        <f>VLOOKUP($A15,'Return Data'!$B$7:$R$2292,9,0)</f>
        <v>11.714700000000001</v>
      </c>
      <c r="E15" s="66">
        <f t="shared" si="0"/>
        <v>4</v>
      </c>
      <c r="F15" s="65">
        <f>VLOOKUP($A15,'Return Data'!$B$7:$R$2292,10,0)</f>
        <v>6.1943999999999999</v>
      </c>
      <c r="G15" s="66">
        <f t="shared" si="1"/>
        <v>3</v>
      </c>
      <c r="H15" s="65">
        <f>VLOOKUP($A15,'Return Data'!$B$7:$R$2292,11,0)</f>
        <v>5.7832999999999997</v>
      </c>
      <c r="I15" s="66">
        <f t="shared" si="2"/>
        <v>5</v>
      </c>
      <c r="J15" s="65">
        <f>VLOOKUP($A15,'Return Data'!$B$7:$R$2292,12,0)</f>
        <v>6.8917000000000002</v>
      </c>
      <c r="K15" s="66">
        <f t="shared" si="3"/>
        <v>12</v>
      </c>
      <c r="L15" s="65">
        <f>VLOOKUP($A15,'Return Data'!$B$7:$R$2292,13,0)</f>
        <v>3.7642000000000002</v>
      </c>
      <c r="M15" s="66">
        <f t="shared" si="4"/>
        <v>9</v>
      </c>
      <c r="N15" s="65">
        <f>VLOOKUP($A15,'Return Data'!$B$7:$R$2292,17,0)</f>
        <v>7.0435999999999996</v>
      </c>
      <c r="O15" s="66">
        <f t="shared" si="5"/>
        <v>15</v>
      </c>
      <c r="P15" s="65">
        <f>VLOOKUP($A15,'Return Data'!$B$7:$R$2292,14,0)</f>
        <v>8.1191999999999993</v>
      </c>
      <c r="Q15" s="66">
        <f t="shared" si="6"/>
        <v>20</v>
      </c>
      <c r="R15" s="65">
        <f>VLOOKUP($A15,'Return Data'!$B$7:$R$2292,16,0)</f>
        <v>8.3543000000000003</v>
      </c>
      <c r="S15" s="67">
        <f t="shared" si="7"/>
        <v>18</v>
      </c>
    </row>
    <row r="16" spans="1:19" x14ac:dyDescent="0.3">
      <c r="A16" s="82" t="s">
        <v>1354</v>
      </c>
      <c r="B16" s="64">
        <f>VLOOKUP($A16,'Return Data'!$B$7:$R$2292,3,0)</f>
        <v>44530</v>
      </c>
      <c r="C16" s="65">
        <f>VLOOKUP($A16,'Return Data'!$B$7:$R$2292,4,0)</f>
        <v>86.252200000000002</v>
      </c>
      <c r="D16" s="65">
        <f>VLOOKUP($A16,'Return Data'!$B$7:$R$2292,9,0)</f>
        <v>14.2342</v>
      </c>
      <c r="E16" s="66">
        <f t="shared" si="0"/>
        <v>1</v>
      </c>
      <c r="F16" s="65">
        <f>VLOOKUP($A16,'Return Data'!$B$7:$R$2292,10,0)</f>
        <v>9.9977</v>
      </c>
      <c r="G16" s="66">
        <f t="shared" si="1"/>
        <v>1</v>
      </c>
      <c r="H16" s="65">
        <f>VLOOKUP($A16,'Return Data'!$B$7:$R$2292,11,0)</f>
        <v>8.0543999999999993</v>
      </c>
      <c r="I16" s="66">
        <f t="shared" si="2"/>
        <v>1</v>
      </c>
      <c r="J16" s="65">
        <f>VLOOKUP($A16,'Return Data'!$B$7:$R$2292,12,0)</f>
        <v>8.4847999999999999</v>
      </c>
      <c r="K16" s="66">
        <f t="shared" si="3"/>
        <v>2</v>
      </c>
      <c r="L16" s="65">
        <f>VLOOKUP($A16,'Return Data'!$B$7:$R$2292,13,0)</f>
        <v>5.9099000000000004</v>
      </c>
      <c r="M16" s="66">
        <f t="shared" si="4"/>
        <v>1</v>
      </c>
      <c r="N16" s="65">
        <f>VLOOKUP($A16,'Return Data'!$B$7:$R$2292,17,0)</f>
        <v>9.7302</v>
      </c>
      <c r="O16" s="66">
        <f t="shared" si="5"/>
        <v>1</v>
      </c>
      <c r="P16" s="65">
        <f>VLOOKUP($A16,'Return Data'!$B$7:$R$2292,14,0)</f>
        <v>10.458600000000001</v>
      </c>
      <c r="Q16" s="66">
        <f t="shared" si="6"/>
        <v>7</v>
      </c>
      <c r="R16" s="65">
        <f>VLOOKUP($A16,'Return Data'!$B$7:$R$2292,16,0)</f>
        <v>9.3149999999999995</v>
      </c>
      <c r="S16" s="67">
        <f t="shared" si="7"/>
        <v>10</v>
      </c>
    </row>
    <row r="17" spans="1:19" x14ac:dyDescent="0.3">
      <c r="A17" s="82" t="s">
        <v>1356</v>
      </c>
      <c r="B17" s="64">
        <f>VLOOKUP($A17,'Return Data'!$B$7:$R$2292,3,0)</f>
        <v>44530</v>
      </c>
      <c r="C17" s="65">
        <f>VLOOKUP($A17,'Return Data'!$B$7:$R$2292,4,0)</f>
        <v>18.6709</v>
      </c>
      <c r="D17" s="65">
        <f>VLOOKUP($A17,'Return Data'!$B$7:$R$2292,9,0)</f>
        <v>11.7079</v>
      </c>
      <c r="E17" s="66">
        <f t="shared" si="0"/>
        <v>5</v>
      </c>
      <c r="F17" s="65">
        <f>VLOOKUP($A17,'Return Data'!$B$7:$R$2292,10,0)</f>
        <v>4.1981000000000002</v>
      </c>
      <c r="G17" s="66">
        <f t="shared" si="1"/>
        <v>18</v>
      </c>
      <c r="H17" s="65">
        <f>VLOOKUP($A17,'Return Data'!$B$7:$R$2292,11,0)</f>
        <v>3.6669999999999998</v>
      </c>
      <c r="I17" s="66">
        <f t="shared" si="2"/>
        <v>21</v>
      </c>
      <c r="J17" s="65">
        <f>VLOOKUP($A17,'Return Data'!$B$7:$R$2292,12,0)</f>
        <v>6.5045000000000002</v>
      </c>
      <c r="K17" s="66">
        <f t="shared" si="3"/>
        <v>14</v>
      </c>
      <c r="L17" s="65">
        <f>VLOOKUP($A17,'Return Data'!$B$7:$R$2292,13,0)</f>
        <v>3.4243999999999999</v>
      </c>
      <c r="M17" s="66">
        <f t="shared" si="4"/>
        <v>14</v>
      </c>
      <c r="N17" s="65">
        <f>VLOOKUP($A17,'Return Data'!$B$7:$R$2292,17,0)</f>
        <v>5.9089</v>
      </c>
      <c r="O17" s="66">
        <f t="shared" si="5"/>
        <v>22</v>
      </c>
      <c r="P17" s="65">
        <f>VLOOKUP($A17,'Return Data'!$B$7:$R$2292,14,0)</f>
        <v>7.4276</v>
      </c>
      <c r="Q17" s="66">
        <f t="shared" si="6"/>
        <v>24</v>
      </c>
      <c r="R17" s="65">
        <f>VLOOKUP($A17,'Return Data'!$B$7:$R$2292,16,0)</f>
        <v>7.1798000000000002</v>
      </c>
      <c r="S17" s="67">
        <f t="shared" si="7"/>
        <v>24</v>
      </c>
    </row>
    <row r="18" spans="1:19" x14ac:dyDescent="0.3">
      <c r="A18" s="82" t="s">
        <v>1357</v>
      </c>
      <c r="B18" s="64">
        <f>VLOOKUP($A18,'Return Data'!$B$7:$R$2292,3,0)</f>
        <v>44530</v>
      </c>
      <c r="C18" s="65">
        <f>VLOOKUP($A18,'Return Data'!$B$7:$R$2292,4,0)</f>
        <v>30.170999999999999</v>
      </c>
      <c r="D18" s="65">
        <f>VLOOKUP($A18,'Return Data'!$B$7:$R$2292,9,0)</f>
        <v>7.8261000000000003</v>
      </c>
      <c r="E18" s="66">
        <f t="shared" si="0"/>
        <v>15</v>
      </c>
      <c r="F18" s="65">
        <f>VLOOKUP($A18,'Return Data'!$B$7:$R$2292,10,0)</f>
        <v>4.5837000000000003</v>
      </c>
      <c r="G18" s="66">
        <f t="shared" si="1"/>
        <v>16</v>
      </c>
      <c r="H18" s="65">
        <f>VLOOKUP($A18,'Return Data'!$B$7:$R$2292,11,0)</f>
        <v>4.8521000000000001</v>
      </c>
      <c r="I18" s="66">
        <f t="shared" si="2"/>
        <v>13</v>
      </c>
      <c r="J18" s="65">
        <f>VLOOKUP($A18,'Return Data'!$B$7:$R$2292,12,0)</f>
        <v>6.9093</v>
      </c>
      <c r="K18" s="66">
        <f t="shared" si="3"/>
        <v>11</v>
      </c>
      <c r="L18" s="65">
        <f>VLOOKUP($A18,'Return Data'!$B$7:$R$2292,13,0)</f>
        <v>3.4148999999999998</v>
      </c>
      <c r="M18" s="66">
        <f t="shared" si="4"/>
        <v>15</v>
      </c>
      <c r="N18" s="65">
        <f>VLOOKUP($A18,'Return Data'!$B$7:$R$2292,17,0)</f>
        <v>8.7601999999999993</v>
      </c>
      <c r="O18" s="66">
        <f t="shared" si="5"/>
        <v>4</v>
      </c>
      <c r="P18" s="65">
        <f>VLOOKUP($A18,'Return Data'!$B$7:$R$2292,14,0)</f>
        <v>10.9778</v>
      </c>
      <c r="Q18" s="66">
        <f t="shared" si="6"/>
        <v>1</v>
      </c>
      <c r="R18" s="65">
        <f>VLOOKUP($A18,'Return Data'!$B$7:$R$2292,16,0)</f>
        <v>9.7682000000000002</v>
      </c>
      <c r="S18" s="67">
        <f t="shared" si="7"/>
        <v>6</v>
      </c>
    </row>
    <row r="19" spans="1:19" x14ac:dyDescent="0.3">
      <c r="A19" s="82" t="s">
        <v>1360</v>
      </c>
      <c r="B19" s="64">
        <f>VLOOKUP($A19,'Return Data'!$B$7:$R$2292,3,0)</f>
        <v>44530</v>
      </c>
      <c r="C19" s="65">
        <f>VLOOKUP($A19,'Return Data'!$B$7:$R$2292,4,0)</f>
        <v>2459.6810999999998</v>
      </c>
      <c r="D19" s="65">
        <f>VLOOKUP($A19,'Return Data'!$B$7:$R$2292,9,0)</f>
        <v>11.6478</v>
      </c>
      <c r="E19" s="66">
        <f t="shared" si="0"/>
        <v>6</v>
      </c>
      <c r="F19" s="65">
        <f>VLOOKUP($A19,'Return Data'!$B$7:$R$2292,10,0)</f>
        <v>5.4177999999999997</v>
      </c>
      <c r="G19" s="66">
        <f t="shared" si="1"/>
        <v>11</v>
      </c>
      <c r="H19" s="65">
        <f>VLOOKUP($A19,'Return Data'!$B$7:$R$2292,11,0)</f>
        <v>3.3881000000000001</v>
      </c>
      <c r="I19" s="66">
        <f t="shared" si="2"/>
        <v>22</v>
      </c>
      <c r="J19" s="65">
        <f>VLOOKUP($A19,'Return Data'!$B$7:$R$2292,12,0)</f>
        <v>4.7192999999999996</v>
      </c>
      <c r="K19" s="66">
        <f t="shared" si="3"/>
        <v>23</v>
      </c>
      <c r="L19" s="65">
        <f>VLOOKUP($A19,'Return Data'!$B$7:$R$2292,13,0)</f>
        <v>2.0272000000000001</v>
      </c>
      <c r="M19" s="66">
        <f t="shared" si="4"/>
        <v>23</v>
      </c>
      <c r="N19" s="65">
        <f>VLOOKUP($A19,'Return Data'!$B$7:$R$2292,17,0)</f>
        <v>5.2314999999999996</v>
      </c>
      <c r="O19" s="66">
        <f t="shared" si="5"/>
        <v>24</v>
      </c>
      <c r="P19" s="65">
        <f>VLOOKUP($A19,'Return Data'!$B$7:$R$2292,14,0)</f>
        <v>7.6361999999999997</v>
      </c>
      <c r="Q19" s="66">
        <f t="shared" si="6"/>
        <v>22</v>
      </c>
      <c r="R19" s="65">
        <f>VLOOKUP($A19,'Return Data'!$B$7:$R$2292,16,0)</f>
        <v>7.9333</v>
      </c>
      <c r="S19" s="67">
        <f t="shared" si="7"/>
        <v>22</v>
      </c>
    </row>
    <row r="20" spans="1:19" x14ac:dyDescent="0.3">
      <c r="A20" s="82" t="s">
        <v>1361</v>
      </c>
      <c r="B20" s="64">
        <f>VLOOKUP($A20,'Return Data'!$B$7:$R$2292,3,0)</f>
        <v>44530</v>
      </c>
      <c r="C20" s="65">
        <f>VLOOKUP($A20,'Return Data'!$B$7:$R$2292,4,0)</f>
        <v>88.108800000000002</v>
      </c>
      <c r="D20" s="65">
        <f>VLOOKUP($A20,'Return Data'!$B$7:$R$2292,9,0)</f>
        <v>6.4782999999999999</v>
      </c>
      <c r="E20" s="66">
        <f t="shared" si="0"/>
        <v>18</v>
      </c>
      <c r="F20" s="65">
        <f>VLOOKUP($A20,'Return Data'!$B$7:$R$2292,10,0)</f>
        <v>5.5377000000000001</v>
      </c>
      <c r="G20" s="66">
        <f t="shared" si="1"/>
        <v>10</v>
      </c>
      <c r="H20" s="65">
        <f>VLOOKUP($A20,'Return Data'!$B$7:$R$2292,11,0)</f>
        <v>6.4309000000000003</v>
      </c>
      <c r="I20" s="66">
        <f t="shared" si="2"/>
        <v>3</v>
      </c>
      <c r="J20" s="65">
        <f>VLOOKUP($A20,'Return Data'!$B$7:$R$2292,12,0)</f>
        <v>7.6464999999999996</v>
      </c>
      <c r="K20" s="66">
        <f t="shared" si="3"/>
        <v>6</v>
      </c>
      <c r="L20" s="65">
        <f>VLOOKUP($A20,'Return Data'!$B$7:$R$2292,13,0)</f>
        <v>4.7358000000000002</v>
      </c>
      <c r="M20" s="66">
        <f t="shared" si="4"/>
        <v>4</v>
      </c>
      <c r="N20" s="65">
        <f>VLOOKUP($A20,'Return Data'!$B$7:$R$2292,17,0)</f>
        <v>9.0494000000000003</v>
      </c>
      <c r="O20" s="66">
        <f t="shared" si="5"/>
        <v>3</v>
      </c>
      <c r="P20" s="65">
        <f>VLOOKUP($A20,'Return Data'!$B$7:$R$2292,14,0)</f>
        <v>10.3714</v>
      </c>
      <c r="Q20" s="66">
        <f t="shared" si="6"/>
        <v>8</v>
      </c>
      <c r="R20" s="65">
        <f>VLOOKUP($A20,'Return Data'!$B$7:$R$2292,16,0)</f>
        <v>9.0312000000000001</v>
      </c>
      <c r="S20" s="67">
        <f t="shared" si="7"/>
        <v>12</v>
      </c>
    </row>
    <row r="21" spans="1:19" x14ac:dyDescent="0.3">
      <c r="A21" s="82" t="s">
        <v>1363</v>
      </c>
      <c r="B21" s="64">
        <f>VLOOKUP($A21,'Return Data'!$B$7:$R$2292,3,0)</f>
        <v>44530</v>
      </c>
      <c r="C21" s="65">
        <f>VLOOKUP($A21,'Return Data'!$B$7:$R$2292,4,0)</f>
        <v>60.381300000000003</v>
      </c>
      <c r="D21" s="65">
        <f>VLOOKUP($A21,'Return Data'!$B$7:$R$2292,9,0)</f>
        <v>5.8785999999999996</v>
      </c>
      <c r="E21" s="66">
        <f t="shared" si="0"/>
        <v>21</v>
      </c>
      <c r="F21" s="65">
        <f>VLOOKUP($A21,'Return Data'!$B$7:$R$2292,10,0)</f>
        <v>4.0556999999999999</v>
      </c>
      <c r="G21" s="66">
        <f t="shared" si="1"/>
        <v>19</v>
      </c>
      <c r="H21" s="65">
        <f>VLOOKUP($A21,'Return Data'!$B$7:$R$2292,11,0)</f>
        <v>4.4292999999999996</v>
      </c>
      <c r="I21" s="66">
        <f t="shared" si="2"/>
        <v>17</v>
      </c>
      <c r="J21" s="65">
        <f>VLOOKUP($A21,'Return Data'!$B$7:$R$2292,12,0)</f>
        <v>6.1821000000000002</v>
      </c>
      <c r="K21" s="66">
        <f t="shared" si="3"/>
        <v>16</v>
      </c>
      <c r="L21" s="65">
        <f>VLOOKUP($A21,'Return Data'!$B$7:$R$2292,13,0)</f>
        <v>2.6705000000000001</v>
      </c>
      <c r="M21" s="66">
        <f t="shared" si="4"/>
        <v>21</v>
      </c>
      <c r="N21" s="65">
        <f>VLOOKUP($A21,'Return Data'!$B$7:$R$2292,17,0)</f>
        <v>7.4894999999999996</v>
      </c>
      <c r="O21" s="66">
        <f t="shared" si="5"/>
        <v>13</v>
      </c>
      <c r="P21" s="65">
        <f>VLOOKUP($A21,'Return Data'!$B$7:$R$2292,14,0)</f>
        <v>8.7612000000000005</v>
      </c>
      <c r="Q21" s="66">
        <f t="shared" si="6"/>
        <v>16</v>
      </c>
      <c r="R21" s="65">
        <f>VLOOKUP($A21,'Return Data'!$B$7:$R$2292,16,0)</f>
        <v>9.6217000000000006</v>
      </c>
      <c r="S21" s="67">
        <f t="shared" si="7"/>
        <v>9</v>
      </c>
    </row>
    <row r="22" spans="1:19" x14ac:dyDescent="0.3">
      <c r="A22" s="82" t="s">
        <v>1365</v>
      </c>
      <c r="B22" s="64">
        <f>VLOOKUP($A22,'Return Data'!$B$7:$R$2292,3,0)</f>
        <v>44530</v>
      </c>
      <c r="C22" s="65">
        <f>VLOOKUP($A22,'Return Data'!$B$7:$R$2292,4,0)</f>
        <v>52.682000000000002</v>
      </c>
      <c r="D22" s="65">
        <f>VLOOKUP($A22,'Return Data'!$B$7:$R$2292,9,0)</f>
        <v>5.2004000000000001</v>
      </c>
      <c r="E22" s="66">
        <f t="shared" si="0"/>
        <v>23</v>
      </c>
      <c r="F22" s="65">
        <f>VLOOKUP($A22,'Return Data'!$B$7:$R$2292,10,0)</f>
        <v>2.3658999999999999</v>
      </c>
      <c r="G22" s="66">
        <f t="shared" si="1"/>
        <v>24</v>
      </c>
      <c r="H22" s="65">
        <f>VLOOKUP($A22,'Return Data'!$B$7:$R$2292,11,0)</f>
        <v>2.7195</v>
      </c>
      <c r="I22" s="66">
        <f t="shared" si="2"/>
        <v>23</v>
      </c>
      <c r="J22" s="65">
        <f>VLOOKUP($A22,'Return Data'!$B$7:$R$2292,12,0)</f>
        <v>4.8612000000000002</v>
      </c>
      <c r="K22" s="66">
        <f t="shared" si="3"/>
        <v>22</v>
      </c>
      <c r="L22" s="65">
        <f>VLOOKUP($A22,'Return Data'!$B$7:$R$2292,13,0)</f>
        <v>2.9849000000000001</v>
      </c>
      <c r="M22" s="66">
        <f t="shared" si="4"/>
        <v>18</v>
      </c>
      <c r="N22" s="65">
        <f>VLOOKUP($A22,'Return Data'!$B$7:$R$2292,17,0)</f>
        <v>7.0296000000000003</v>
      </c>
      <c r="O22" s="66">
        <f t="shared" si="5"/>
        <v>16</v>
      </c>
      <c r="P22" s="65">
        <f>VLOOKUP($A22,'Return Data'!$B$7:$R$2292,14,0)</f>
        <v>9.3228000000000009</v>
      </c>
      <c r="Q22" s="66">
        <f t="shared" si="6"/>
        <v>13</v>
      </c>
      <c r="R22" s="65">
        <f>VLOOKUP($A22,'Return Data'!$B$7:$R$2292,16,0)</f>
        <v>8.1714000000000002</v>
      </c>
      <c r="S22" s="67">
        <f t="shared" si="7"/>
        <v>20</v>
      </c>
    </row>
    <row r="23" spans="1:19" x14ac:dyDescent="0.3">
      <c r="A23" s="82" t="s">
        <v>1368</v>
      </c>
      <c r="B23" s="64">
        <f>VLOOKUP($A23,'Return Data'!$B$7:$R$2292,3,0)</f>
        <v>44530</v>
      </c>
      <c r="C23" s="65">
        <f>VLOOKUP($A23,'Return Data'!$B$7:$R$2292,4,0)</f>
        <v>34.0822</v>
      </c>
      <c r="D23" s="65">
        <f>VLOOKUP($A23,'Return Data'!$B$7:$R$2292,9,0)</f>
        <v>9.3429000000000002</v>
      </c>
      <c r="E23" s="66">
        <f t="shared" si="0"/>
        <v>10</v>
      </c>
      <c r="F23" s="65">
        <f>VLOOKUP($A23,'Return Data'!$B$7:$R$2292,10,0)</f>
        <v>6.0533000000000001</v>
      </c>
      <c r="G23" s="66">
        <f t="shared" si="1"/>
        <v>5</v>
      </c>
      <c r="H23" s="65">
        <f>VLOOKUP($A23,'Return Data'!$B$7:$R$2292,11,0)</f>
        <v>5.2739000000000003</v>
      </c>
      <c r="I23" s="66">
        <f t="shared" si="2"/>
        <v>9</v>
      </c>
      <c r="J23" s="65">
        <f>VLOOKUP($A23,'Return Data'!$B$7:$R$2292,12,0)</f>
        <v>7.2760999999999996</v>
      </c>
      <c r="K23" s="66">
        <f t="shared" si="3"/>
        <v>7</v>
      </c>
      <c r="L23" s="65">
        <f>VLOOKUP($A23,'Return Data'!$B$7:$R$2292,13,0)</f>
        <v>3.7332999999999998</v>
      </c>
      <c r="M23" s="66">
        <f t="shared" si="4"/>
        <v>10</v>
      </c>
      <c r="N23" s="65">
        <f>VLOOKUP($A23,'Return Data'!$B$7:$R$2292,17,0)</f>
        <v>7.8524000000000003</v>
      </c>
      <c r="O23" s="66">
        <f t="shared" si="5"/>
        <v>11</v>
      </c>
      <c r="P23" s="65">
        <f>VLOOKUP($A23,'Return Data'!$B$7:$R$2292,14,0)</f>
        <v>10.279</v>
      </c>
      <c r="Q23" s="66">
        <f t="shared" si="6"/>
        <v>9</v>
      </c>
      <c r="R23" s="65">
        <f>VLOOKUP($A23,'Return Data'!$B$7:$R$2292,16,0)</f>
        <v>10.4594</v>
      </c>
      <c r="S23" s="67">
        <f t="shared" si="7"/>
        <v>1</v>
      </c>
    </row>
    <row r="24" spans="1:19" x14ac:dyDescent="0.3">
      <c r="A24" s="82" t="s">
        <v>1370</v>
      </c>
      <c r="B24" s="64">
        <f>VLOOKUP($A24,'Return Data'!$B$7:$R$2292,3,0)</f>
        <v>44530</v>
      </c>
      <c r="C24" s="65">
        <f>VLOOKUP($A24,'Return Data'!$B$7:$R$2292,4,0)</f>
        <v>25.7392</v>
      </c>
      <c r="D24" s="65">
        <f>VLOOKUP($A24,'Return Data'!$B$7:$R$2292,9,0)</f>
        <v>6.3723999999999998</v>
      </c>
      <c r="E24" s="66">
        <f t="shared" si="0"/>
        <v>19</v>
      </c>
      <c r="F24" s="65">
        <f>VLOOKUP($A24,'Return Data'!$B$7:$R$2292,10,0)</f>
        <v>5.2365000000000004</v>
      </c>
      <c r="G24" s="66">
        <f t="shared" si="1"/>
        <v>12</v>
      </c>
      <c r="H24" s="65">
        <f>VLOOKUP($A24,'Return Data'!$B$7:$R$2292,11,0)</f>
        <v>5.0743999999999998</v>
      </c>
      <c r="I24" s="66">
        <f t="shared" si="2"/>
        <v>11</v>
      </c>
      <c r="J24" s="65">
        <f>VLOOKUP($A24,'Return Data'!$B$7:$R$2292,12,0)</f>
        <v>7.2093999999999996</v>
      </c>
      <c r="K24" s="66">
        <f t="shared" si="3"/>
        <v>8</v>
      </c>
      <c r="L24" s="65">
        <f>VLOOKUP($A24,'Return Data'!$B$7:$R$2292,13,0)</f>
        <v>4.5468000000000002</v>
      </c>
      <c r="M24" s="66">
        <f t="shared" si="4"/>
        <v>5</v>
      </c>
      <c r="N24" s="65">
        <f>VLOOKUP($A24,'Return Data'!$B$7:$R$2292,17,0)</f>
        <v>7.3029999999999999</v>
      </c>
      <c r="O24" s="66">
        <f t="shared" si="5"/>
        <v>14</v>
      </c>
      <c r="P24" s="65">
        <f>VLOOKUP($A24,'Return Data'!$B$7:$R$2292,14,0)</f>
        <v>8.9852000000000007</v>
      </c>
      <c r="Q24" s="66">
        <f t="shared" si="6"/>
        <v>15</v>
      </c>
      <c r="R24" s="65">
        <f>VLOOKUP($A24,'Return Data'!$B$7:$R$2292,16,0)</f>
        <v>8.2615999999999996</v>
      </c>
      <c r="S24" s="67">
        <f t="shared" si="7"/>
        <v>19</v>
      </c>
    </row>
    <row r="25" spans="1:19" x14ac:dyDescent="0.3">
      <c r="A25" s="82" t="s">
        <v>1371</v>
      </c>
      <c r="B25" s="64">
        <f>VLOOKUP($A25,'Return Data'!$B$7:$R$2292,3,0)</f>
        <v>44530</v>
      </c>
      <c r="C25" s="65">
        <f>VLOOKUP($A25,'Return Data'!$B$7:$R$2292,4,0)</f>
        <v>54.0379</v>
      </c>
      <c r="D25" s="65">
        <f>VLOOKUP($A25,'Return Data'!$B$7:$R$2292,9,0)</f>
        <v>6.7028999999999996</v>
      </c>
      <c r="E25" s="66">
        <f t="shared" si="0"/>
        <v>17</v>
      </c>
      <c r="F25" s="65">
        <f>VLOOKUP($A25,'Return Data'!$B$7:$R$2292,10,0)</f>
        <v>4.3659999999999997</v>
      </c>
      <c r="G25" s="66">
        <f t="shared" si="1"/>
        <v>17</v>
      </c>
      <c r="H25" s="65">
        <f>VLOOKUP($A25,'Return Data'!$B$7:$R$2292,11,0)</f>
        <v>4.4085000000000001</v>
      </c>
      <c r="I25" s="66">
        <f t="shared" si="2"/>
        <v>18</v>
      </c>
      <c r="J25" s="65">
        <f>VLOOKUP($A25,'Return Data'!$B$7:$R$2292,12,0)</f>
        <v>5.8029999999999999</v>
      </c>
      <c r="K25" s="66">
        <f t="shared" si="3"/>
        <v>19</v>
      </c>
      <c r="L25" s="65">
        <f>VLOOKUP($A25,'Return Data'!$B$7:$R$2292,13,0)</f>
        <v>3.7233999999999998</v>
      </c>
      <c r="M25" s="66">
        <f t="shared" si="4"/>
        <v>11</v>
      </c>
      <c r="N25" s="65">
        <f>VLOOKUP($A25,'Return Data'!$B$7:$R$2292,17,0)</f>
        <v>8.0425000000000004</v>
      </c>
      <c r="O25" s="66">
        <f t="shared" si="5"/>
        <v>9</v>
      </c>
      <c r="P25" s="65">
        <f>VLOOKUP($A25,'Return Data'!$B$7:$R$2292,14,0)</f>
        <v>10.2128</v>
      </c>
      <c r="Q25" s="66">
        <f t="shared" si="6"/>
        <v>10</v>
      </c>
      <c r="R25" s="65">
        <f>VLOOKUP($A25,'Return Data'!$B$7:$R$2292,16,0)</f>
        <v>9.9898000000000007</v>
      </c>
      <c r="S25" s="67">
        <f t="shared" si="7"/>
        <v>4</v>
      </c>
    </row>
    <row r="26" spans="1:19" x14ac:dyDescent="0.3">
      <c r="A26" s="82" t="s">
        <v>1373</v>
      </c>
      <c r="B26" s="64">
        <f>VLOOKUP($A26,'Return Data'!$B$7:$R$2292,3,0)</f>
        <v>44530</v>
      </c>
      <c r="C26" s="65">
        <f>VLOOKUP($A26,'Return Data'!$B$7:$R$2292,4,0)</f>
        <v>68.351799999999997</v>
      </c>
      <c r="D26" s="65">
        <f>VLOOKUP($A26,'Return Data'!$B$7:$R$2292,9,0)</f>
        <v>10.8065</v>
      </c>
      <c r="E26" s="66">
        <f t="shared" si="0"/>
        <v>7</v>
      </c>
      <c r="F26" s="65">
        <f>VLOOKUP($A26,'Return Data'!$B$7:$R$2292,10,0)</f>
        <v>5.0576999999999996</v>
      </c>
      <c r="G26" s="66">
        <f t="shared" si="1"/>
        <v>13</v>
      </c>
      <c r="H26" s="65">
        <f>VLOOKUP($A26,'Return Data'!$B$7:$R$2292,11,0)</f>
        <v>4.5899000000000001</v>
      </c>
      <c r="I26" s="66">
        <f t="shared" si="2"/>
        <v>14</v>
      </c>
      <c r="J26" s="65">
        <f>VLOOKUP($A26,'Return Data'!$B$7:$R$2292,12,0)</f>
        <v>6.1006</v>
      </c>
      <c r="K26" s="66">
        <f t="shared" si="3"/>
        <v>17</v>
      </c>
      <c r="L26" s="65">
        <f>VLOOKUP($A26,'Return Data'!$B$7:$R$2292,13,0)</f>
        <v>2.4605000000000001</v>
      </c>
      <c r="M26" s="66">
        <f t="shared" si="4"/>
        <v>22</v>
      </c>
      <c r="N26" s="65">
        <f>VLOOKUP($A26,'Return Data'!$B$7:$R$2292,17,0)</f>
        <v>6.0488</v>
      </c>
      <c r="O26" s="66">
        <f t="shared" si="5"/>
        <v>21</v>
      </c>
      <c r="P26" s="65">
        <f>VLOOKUP($A26,'Return Data'!$B$7:$R$2292,14,0)</f>
        <v>8.1035000000000004</v>
      </c>
      <c r="Q26" s="66">
        <f t="shared" si="6"/>
        <v>21</v>
      </c>
      <c r="R26" s="65">
        <f>VLOOKUP($A26,'Return Data'!$B$7:$R$2292,16,0)</f>
        <v>8.6859000000000002</v>
      </c>
      <c r="S26" s="67">
        <f t="shared" si="7"/>
        <v>15</v>
      </c>
    </row>
    <row r="27" spans="1:19" x14ac:dyDescent="0.3">
      <c r="A27" s="82" t="s">
        <v>1375</v>
      </c>
      <c r="B27" s="64">
        <f>VLOOKUP($A27,'Return Data'!$B$7:$R$2292,3,0)</f>
        <v>44530</v>
      </c>
      <c r="C27" s="65">
        <f>VLOOKUP($A27,'Return Data'!$B$7:$R$2292,4,0)</f>
        <v>51.937100000000001</v>
      </c>
      <c r="D27" s="65">
        <f>VLOOKUP($A27,'Return Data'!$B$7:$R$2292,9,0)</f>
        <v>4.7789999999999999</v>
      </c>
      <c r="E27" s="66">
        <f t="shared" si="0"/>
        <v>24</v>
      </c>
      <c r="F27" s="65">
        <f>VLOOKUP($A27,'Return Data'!$B$7:$R$2292,10,0)</f>
        <v>3.6128999999999998</v>
      </c>
      <c r="G27" s="66">
        <f t="shared" si="1"/>
        <v>21</v>
      </c>
      <c r="H27" s="65">
        <f>VLOOKUP($A27,'Return Data'!$B$7:$R$2292,11,0)</f>
        <v>4.5170000000000003</v>
      </c>
      <c r="I27" s="66">
        <f t="shared" si="2"/>
        <v>15</v>
      </c>
      <c r="J27" s="65">
        <f>VLOOKUP($A27,'Return Data'!$B$7:$R$2292,12,0)</f>
        <v>5.5144000000000002</v>
      </c>
      <c r="K27" s="66">
        <f t="shared" si="3"/>
        <v>20</v>
      </c>
      <c r="L27" s="65">
        <f>VLOOKUP($A27,'Return Data'!$B$7:$R$2292,13,0)</f>
        <v>3.2113999999999998</v>
      </c>
      <c r="M27" s="66">
        <f t="shared" si="4"/>
        <v>16</v>
      </c>
      <c r="N27" s="65">
        <f>VLOOKUP($A27,'Return Data'!$B$7:$R$2292,17,0)</f>
        <v>6.6257000000000001</v>
      </c>
      <c r="O27" s="66">
        <f t="shared" si="5"/>
        <v>20</v>
      </c>
      <c r="P27" s="65">
        <f>VLOOKUP($A27,'Return Data'!$B$7:$R$2292,14,0)</f>
        <v>9.1080000000000005</v>
      </c>
      <c r="Q27" s="66">
        <f t="shared" si="6"/>
        <v>14</v>
      </c>
      <c r="R27" s="65">
        <f>VLOOKUP($A27,'Return Data'!$B$7:$R$2292,16,0)</f>
        <v>9.1265999999999998</v>
      </c>
      <c r="S27" s="67">
        <f t="shared" si="7"/>
        <v>11</v>
      </c>
    </row>
    <row r="28" spans="1:19" x14ac:dyDescent="0.3">
      <c r="A28" s="82" t="s">
        <v>864</v>
      </c>
      <c r="B28" s="64">
        <f>VLOOKUP($A28,'Return Data'!$B$7:$R$2292,3,0)</f>
        <v>44530</v>
      </c>
      <c r="C28" s="65">
        <f>VLOOKUP($A28,'Return Data'!$B$7:$R$2292,4,0)</f>
        <v>18.069800000000001</v>
      </c>
      <c r="D28" s="65">
        <f>VLOOKUP($A28,'Return Data'!$B$7:$R$2292,9,0)</f>
        <v>10.356999999999999</v>
      </c>
      <c r="E28" s="66">
        <f t="shared" si="0"/>
        <v>9</v>
      </c>
      <c r="F28" s="65">
        <f>VLOOKUP($A28,'Return Data'!$B$7:$R$2292,10,0)</f>
        <v>3.0933999999999999</v>
      </c>
      <c r="G28" s="66">
        <f t="shared" si="1"/>
        <v>23</v>
      </c>
      <c r="H28" s="65">
        <f>VLOOKUP($A28,'Return Data'!$B$7:$R$2292,11,0)</f>
        <v>-0.13669999999999999</v>
      </c>
      <c r="I28" s="66">
        <f t="shared" si="2"/>
        <v>24</v>
      </c>
      <c r="J28" s="65">
        <f>VLOOKUP($A28,'Return Data'!$B$7:$R$2292,12,0)</f>
        <v>3.8641000000000001</v>
      </c>
      <c r="K28" s="66">
        <f t="shared" si="3"/>
        <v>24</v>
      </c>
      <c r="L28" s="65">
        <f>VLOOKUP($A28,'Return Data'!$B$7:$R$2292,13,0)</f>
        <v>1.9123000000000001</v>
      </c>
      <c r="M28" s="66">
        <f t="shared" si="4"/>
        <v>24</v>
      </c>
      <c r="N28" s="65">
        <f>VLOOKUP($A28,'Return Data'!$B$7:$R$2292,17,0)</f>
        <v>6.6414</v>
      </c>
      <c r="O28" s="66">
        <f t="shared" si="5"/>
        <v>19</v>
      </c>
      <c r="P28" s="65">
        <f>VLOOKUP($A28,'Return Data'!$B$7:$R$2292,14,0)</f>
        <v>8.7494999999999994</v>
      </c>
      <c r="Q28" s="66">
        <f t="shared" si="6"/>
        <v>17</v>
      </c>
      <c r="R28" s="65">
        <f>VLOOKUP($A28,'Return Data'!$B$7:$R$2292,16,0)</f>
        <v>8.5848999999999993</v>
      </c>
      <c r="S28" s="67">
        <f t="shared" si="7"/>
        <v>16</v>
      </c>
    </row>
    <row r="29" spans="1:19" x14ac:dyDescent="0.3">
      <c r="A29" s="82" t="s">
        <v>867</v>
      </c>
      <c r="B29" s="64">
        <f>VLOOKUP($A29,'Return Data'!$B$7:$R$2292,3,0)</f>
        <v>44530</v>
      </c>
      <c r="C29" s="65">
        <f>VLOOKUP($A29,'Return Data'!$B$7:$R$2292,4,0)</f>
        <v>20.1433</v>
      </c>
      <c r="D29" s="65">
        <f>VLOOKUP($A29,'Return Data'!$B$7:$R$2292,9,0)</f>
        <v>13.4061</v>
      </c>
      <c r="E29" s="66">
        <f t="shared" si="0"/>
        <v>2</v>
      </c>
      <c r="F29" s="65">
        <f>VLOOKUP($A29,'Return Data'!$B$7:$R$2292,10,0)</f>
        <v>5.7628000000000004</v>
      </c>
      <c r="G29" s="66">
        <f t="shared" si="1"/>
        <v>6</v>
      </c>
      <c r="H29" s="65">
        <f>VLOOKUP($A29,'Return Data'!$B$7:$R$2292,11,0)</f>
        <v>5.7487000000000004</v>
      </c>
      <c r="I29" s="66">
        <f t="shared" si="2"/>
        <v>6</v>
      </c>
      <c r="J29" s="65">
        <f>VLOOKUP($A29,'Return Data'!$B$7:$R$2292,12,0)</f>
        <v>7.9878999999999998</v>
      </c>
      <c r="K29" s="66">
        <f t="shared" si="3"/>
        <v>4</v>
      </c>
      <c r="L29" s="65">
        <f>VLOOKUP($A29,'Return Data'!$B$7:$R$2292,13,0)</f>
        <v>4.0545999999999998</v>
      </c>
      <c r="M29" s="66">
        <f t="shared" si="4"/>
        <v>7</v>
      </c>
      <c r="N29" s="65">
        <f>VLOOKUP($A29,'Return Data'!$B$7:$R$2292,17,0)</f>
        <v>8.7542000000000009</v>
      </c>
      <c r="O29" s="66">
        <f t="shared" si="5"/>
        <v>5</v>
      </c>
      <c r="P29" s="65">
        <f>VLOOKUP($A29,'Return Data'!$B$7:$R$2292,14,0)</f>
        <v>10.93</v>
      </c>
      <c r="Q29" s="66">
        <f t="shared" si="6"/>
        <v>2</v>
      </c>
      <c r="R29" s="65">
        <f>VLOOKUP($A29,'Return Data'!$B$7:$R$2292,16,0)</f>
        <v>10.182399999999999</v>
      </c>
      <c r="S29" s="67">
        <f t="shared" si="7"/>
        <v>2</v>
      </c>
    </row>
    <row r="30" spans="1:19" x14ac:dyDescent="0.3">
      <c r="A30" s="82" t="s">
        <v>868</v>
      </c>
      <c r="B30" s="64">
        <f>VLOOKUP($A30,'Return Data'!$B$7:$R$2292,3,0)</f>
        <v>44530</v>
      </c>
      <c r="C30" s="65">
        <f>VLOOKUP($A30,'Return Data'!$B$7:$R$2292,4,0)</f>
        <v>37.1462</v>
      </c>
      <c r="D30" s="65">
        <f>VLOOKUP($A30,'Return Data'!$B$7:$R$2292,9,0)</f>
        <v>10.524100000000001</v>
      </c>
      <c r="E30" s="66">
        <f t="shared" si="0"/>
        <v>8</v>
      </c>
      <c r="F30" s="65">
        <f>VLOOKUP($A30,'Return Data'!$B$7:$R$2292,10,0)</f>
        <v>3.4767999999999999</v>
      </c>
      <c r="G30" s="66">
        <f t="shared" si="1"/>
        <v>22</v>
      </c>
      <c r="H30" s="65">
        <f>VLOOKUP($A30,'Return Data'!$B$7:$R$2292,11,0)</f>
        <v>4.3303000000000003</v>
      </c>
      <c r="I30" s="66">
        <f t="shared" si="2"/>
        <v>19</v>
      </c>
      <c r="J30" s="65">
        <f>VLOOKUP($A30,'Return Data'!$B$7:$R$2292,12,0)</f>
        <v>6.8239999999999998</v>
      </c>
      <c r="K30" s="66">
        <f t="shared" si="3"/>
        <v>13</v>
      </c>
      <c r="L30" s="65">
        <f>VLOOKUP($A30,'Return Data'!$B$7:$R$2292,13,0)</f>
        <v>2.8388</v>
      </c>
      <c r="M30" s="66">
        <f t="shared" si="4"/>
        <v>20</v>
      </c>
      <c r="N30" s="65">
        <f>VLOOKUP($A30,'Return Data'!$B$7:$R$2292,17,0)</f>
        <v>7.9832000000000001</v>
      </c>
      <c r="O30" s="66">
        <f t="shared" si="5"/>
        <v>10</v>
      </c>
      <c r="P30" s="65">
        <f>VLOOKUP($A30,'Return Data'!$B$7:$R$2292,14,0)</f>
        <v>10.7628</v>
      </c>
      <c r="Q30" s="66">
        <f t="shared" si="6"/>
        <v>4</v>
      </c>
      <c r="R30" s="65">
        <f>VLOOKUP($A30,'Return Data'!$B$7:$R$2292,16,0)</f>
        <v>10.118600000000001</v>
      </c>
      <c r="S30" s="67">
        <f t="shared" si="7"/>
        <v>3</v>
      </c>
    </row>
    <row r="31" spans="1:19" x14ac:dyDescent="0.3">
      <c r="A31" s="82" t="s">
        <v>871</v>
      </c>
      <c r="B31" s="64">
        <f>VLOOKUP($A31,'Return Data'!$B$7:$R$2292,3,0)</f>
        <v>44530</v>
      </c>
      <c r="C31" s="65">
        <f>VLOOKUP($A31,'Return Data'!$B$7:$R$2292,4,0)</f>
        <v>52.787799999999997</v>
      </c>
      <c r="D31" s="65">
        <f>VLOOKUP($A31,'Return Data'!$B$7:$R$2292,9,0)</f>
        <v>12.6585</v>
      </c>
      <c r="E31" s="66">
        <f t="shared" si="0"/>
        <v>3</v>
      </c>
      <c r="F31" s="65">
        <f>VLOOKUP($A31,'Return Data'!$B$7:$R$2292,10,0)</f>
        <v>6.1291000000000002</v>
      </c>
      <c r="G31" s="66">
        <f t="shared" si="1"/>
        <v>4</v>
      </c>
      <c r="H31" s="65">
        <f>VLOOKUP($A31,'Return Data'!$B$7:$R$2292,11,0)</f>
        <v>5.8193000000000001</v>
      </c>
      <c r="I31" s="66">
        <f t="shared" si="2"/>
        <v>4</v>
      </c>
      <c r="J31" s="65">
        <f>VLOOKUP($A31,'Return Data'!$B$7:$R$2292,12,0)</f>
        <v>7.8407999999999998</v>
      </c>
      <c r="K31" s="66">
        <f t="shared" si="3"/>
        <v>5</v>
      </c>
      <c r="L31" s="65">
        <f>VLOOKUP($A31,'Return Data'!$B$7:$R$2292,13,0)</f>
        <v>3.6837</v>
      </c>
      <c r="M31" s="66">
        <f t="shared" si="4"/>
        <v>12</v>
      </c>
      <c r="N31" s="65">
        <f>VLOOKUP($A31,'Return Data'!$B$7:$R$2292,17,0)</f>
        <v>7.5834999999999999</v>
      </c>
      <c r="O31" s="66">
        <f t="shared" si="5"/>
        <v>12</v>
      </c>
      <c r="P31" s="65">
        <f>VLOOKUP($A31,'Return Data'!$B$7:$R$2292,14,0)</f>
        <v>9.7971000000000004</v>
      </c>
      <c r="Q31" s="66">
        <f t="shared" si="6"/>
        <v>12</v>
      </c>
      <c r="R31" s="65">
        <f>VLOOKUP($A31,'Return Data'!$B$7:$R$2292,16,0)</f>
        <v>9.9059000000000008</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8.9543333333333344</v>
      </c>
      <c r="E33" s="88"/>
      <c r="F33" s="89">
        <f>AVERAGE(F8:F31)</f>
        <v>5.1094083333333336</v>
      </c>
      <c r="G33" s="88"/>
      <c r="H33" s="89">
        <f>AVERAGE(H8:H31)</f>
        <v>4.792724999999999</v>
      </c>
      <c r="I33" s="88"/>
      <c r="J33" s="89">
        <f>AVERAGE(J8:J31)</f>
        <v>6.6247875000000009</v>
      </c>
      <c r="K33" s="88"/>
      <c r="L33" s="89">
        <f>AVERAGE(L8:L31)</f>
        <v>3.6275624999999998</v>
      </c>
      <c r="M33" s="88"/>
      <c r="N33" s="89">
        <f>AVERAGE(N8:N31)</f>
        <v>7.5494708333333334</v>
      </c>
      <c r="O33" s="88"/>
      <c r="P33" s="89">
        <f>AVERAGE(P8:P31)</f>
        <v>9.4368208333333339</v>
      </c>
      <c r="Q33" s="88"/>
      <c r="R33" s="89">
        <f>AVERAGE(R8:R31)</f>
        <v>9.0057166666666664</v>
      </c>
      <c r="S33" s="90"/>
    </row>
    <row r="34" spans="1:19" x14ac:dyDescent="0.3">
      <c r="A34" s="87" t="s">
        <v>28</v>
      </c>
      <c r="B34" s="88"/>
      <c r="C34" s="88"/>
      <c r="D34" s="89">
        <f>MIN(D8:D31)</f>
        <v>4.7789999999999999</v>
      </c>
      <c r="E34" s="88"/>
      <c r="F34" s="89">
        <f>MIN(F8:F31)</f>
        <v>2.3658999999999999</v>
      </c>
      <c r="G34" s="88"/>
      <c r="H34" s="89">
        <f>MIN(H8:H31)</f>
        <v>-0.13669999999999999</v>
      </c>
      <c r="I34" s="88"/>
      <c r="J34" s="89">
        <f>MIN(J8:J31)</f>
        <v>3.8641000000000001</v>
      </c>
      <c r="K34" s="88"/>
      <c r="L34" s="89">
        <f>MIN(L8:L31)</f>
        <v>1.9123000000000001</v>
      </c>
      <c r="M34" s="88"/>
      <c r="N34" s="89">
        <f>MIN(N8:N31)</f>
        <v>5.2314999999999996</v>
      </c>
      <c r="O34" s="88"/>
      <c r="P34" s="89">
        <f>MIN(P8:P31)</f>
        <v>7.4276</v>
      </c>
      <c r="Q34" s="88"/>
      <c r="R34" s="89">
        <f>MIN(R8:R31)</f>
        <v>7.1798000000000002</v>
      </c>
      <c r="S34" s="90"/>
    </row>
    <row r="35" spans="1:19" ht="15" thickBot="1" x14ac:dyDescent="0.35">
      <c r="A35" s="91" t="s">
        <v>29</v>
      </c>
      <c r="B35" s="92"/>
      <c r="C35" s="92"/>
      <c r="D35" s="93">
        <f>MAX(D8:D31)</f>
        <v>14.2342</v>
      </c>
      <c r="E35" s="92"/>
      <c r="F35" s="93">
        <f>MAX(F8:F31)</f>
        <v>9.9977</v>
      </c>
      <c r="G35" s="92"/>
      <c r="H35" s="93">
        <f>MAX(H8:H31)</f>
        <v>8.0543999999999993</v>
      </c>
      <c r="I35" s="92"/>
      <c r="J35" s="93">
        <f>MAX(J8:J31)</f>
        <v>8.5606000000000009</v>
      </c>
      <c r="K35" s="92"/>
      <c r="L35" s="93">
        <f>MAX(L8:L31)</f>
        <v>5.9099000000000004</v>
      </c>
      <c r="M35" s="92"/>
      <c r="N35" s="93">
        <f>MAX(N8:N31)</f>
        <v>9.7302</v>
      </c>
      <c r="O35" s="92"/>
      <c r="P35" s="93">
        <f>MAX(P8:P31)</f>
        <v>10.9778</v>
      </c>
      <c r="Q35" s="92"/>
      <c r="R35" s="93">
        <f>MAX(R8:R31)</f>
        <v>10.4594</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1339</v>
      </c>
      <c r="B8" s="64">
        <f>VLOOKUP($A8,'Return Data'!$B$7:$R$2292,3,0)</f>
        <v>44530</v>
      </c>
      <c r="C8" s="65">
        <f>VLOOKUP($A8,'Return Data'!$B$7:$R$2292,4,0)</f>
        <v>65.972700000000003</v>
      </c>
      <c r="D8" s="65">
        <f>VLOOKUP($A8,'Return Data'!$B$7:$R$2292,9,0)</f>
        <v>8.5526999999999997</v>
      </c>
      <c r="E8" s="66">
        <f>RANK(D8,D$8:D$34,0)</f>
        <v>13</v>
      </c>
      <c r="F8" s="65">
        <f>VLOOKUP($A8,'Return Data'!$B$7:$R$2292,10,0)</f>
        <v>4.9611999999999998</v>
      </c>
      <c r="G8" s="66">
        <f>RANK(F8,F$8:F$34,0)</f>
        <v>9</v>
      </c>
      <c r="H8" s="65">
        <f>VLOOKUP($A8,'Return Data'!$B$7:$R$2292,11,0)</f>
        <v>5.7904999999999998</v>
      </c>
      <c r="I8" s="66">
        <f>RANK(H8,H$8:H$34,0)</f>
        <v>2</v>
      </c>
      <c r="J8" s="65">
        <f>VLOOKUP($A8,'Return Data'!$B$7:$R$2292,12,0)</f>
        <v>7.8516000000000004</v>
      </c>
      <c r="K8" s="66">
        <f>RANK(J8,J$8:J$34,0)</f>
        <v>1</v>
      </c>
      <c r="L8" s="65">
        <f>VLOOKUP($A8,'Return Data'!$B$7:$R$2292,13,0)</f>
        <v>4.1273</v>
      </c>
      <c r="M8" s="66">
        <f>RANK(L8,L$8:L$34,0)</f>
        <v>3</v>
      </c>
      <c r="N8" s="65">
        <f>VLOOKUP($A8,'Return Data'!$B$7:$R$2292,17,0)</f>
        <v>7.6833999999999998</v>
      </c>
      <c r="O8" s="66">
        <f>RANK(N8,N$8:N$34,0)</f>
        <v>9</v>
      </c>
      <c r="P8" s="65">
        <f>VLOOKUP($A8,'Return Data'!$B$7:$R$2292,14,0)</f>
        <v>9.5251000000000001</v>
      </c>
      <c r="Q8" s="66">
        <f>RANK(P8,P$8:P$34,0)</f>
        <v>9</v>
      </c>
      <c r="R8" s="65">
        <f>VLOOKUP($A8,'Return Data'!$B$7:$R$2292,16,0)</f>
        <v>8.8895</v>
      </c>
      <c r="S8" s="67">
        <f>RANK(R8,R$8:R$34,0)</f>
        <v>7</v>
      </c>
    </row>
    <row r="9" spans="1:19" x14ac:dyDescent="0.3">
      <c r="A9" s="82" t="s">
        <v>1342</v>
      </c>
      <c r="B9" s="64">
        <f>VLOOKUP($A9,'Return Data'!$B$7:$R$2292,3,0)</f>
        <v>44530</v>
      </c>
      <c r="C9" s="65">
        <f>VLOOKUP($A9,'Return Data'!$B$7:$R$2292,4,0)</f>
        <v>20.4468</v>
      </c>
      <c r="D9" s="65">
        <f>VLOOKUP($A9,'Return Data'!$B$7:$R$2292,9,0)</f>
        <v>8.5427999999999997</v>
      </c>
      <c r="E9" s="66">
        <f t="shared" ref="E9:E34" si="0">RANK(D9,D$8:D$34,0)</f>
        <v>14</v>
      </c>
      <c r="F9" s="65">
        <f>VLOOKUP($A9,'Return Data'!$B$7:$R$2292,10,0)</f>
        <v>4.9885000000000002</v>
      </c>
      <c r="G9" s="66">
        <f t="shared" ref="G9:G34" si="1">RANK(F9,F$8:F$34,0)</f>
        <v>8</v>
      </c>
      <c r="H9" s="65">
        <f>VLOOKUP($A9,'Return Data'!$B$7:$R$2292,11,0)</f>
        <v>4.2766999999999999</v>
      </c>
      <c r="I9" s="66">
        <f t="shared" ref="I9:I34" si="2">RANK(H9,H$8:H$34,0)</f>
        <v>11</v>
      </c>
      <c r="J9" s="65">
        <f>VLOOKUP($A9,'Return Data'!$B$7:$R$2292,12,0)</f>
        <v>5.2971000000000004</v>
      </c>
      <c r="K9" s="66">
        <f t="shared" ref="K9:K34" si="3">RANK(J9,J$8:J$34,0)</f>
        <v>19</v>
      </c>
      <c r="L9" s="65">
        <f>VLOOKUP($A9,'Return Data'!$B$7:$R$2292,13,0)</f>
        <v>3.3104</v>
      </c>
      <c r="M9" s="66">
        <f t="shared" ref="M9:M34" si="4">RANK(L9,L$8:L$34,0)</f>
        <v>9</v>
      </c>
      <c r="N9" s="65">
        <f>VLOOKUP($A9,'Return Data'!$B$7:$R$2292,17,0)</f>
        <v>7.9264999999999999</v>
      </c>
      <c r="O9" s="66">
        <f t="shared" ref="O9:O34" si="5">RANK(N9,N$8:N$34,0)</f>
        <v>7</v>
      </c>
      <c r="P9" s="65">
        <f>VLOOKUP($A9,'Return Data'!$B$7:$R$2292,14,0)</f>
        <v>9.9009</v>
      </c>
      <c r="Q9" s="66">
        <f t="shared" ref="Q9:Q34" si="6">RANK(P9,P$8:P$34,0)</f>
        <v>6</v>
      </c>
      <c r="R9" s="65">
        <f>VLOOKUP($A9,'Return Data'!$B$7:$R$2292,16,0)</f>
        <v>7.5232999999999999</v>
      </c>
      <c r="S9" s="67">
        <f t="shared" ref="S9:S34" si="7">RANK(R9,R$8:R$34,0)</f>
        <v>20</v>
      </c>
    </row>
    <row r="10" spans="1:19" x14ac:dyDescent="0.3">
      <c r="A10" s="82" t="s">
        <v>1343</v>
      </c>
      <c r="B10" s="64">
        <f>VLOOKUP($A10,'Return Data'!$B$7:$R$2292,3,0)</f>
        <v>44530</v>
      </c>
      <c r="C10" s="65">
        <f>VLOOKUP($A10,'Return Data'!$B$7:$R$2292,4,0)</f>
        <v>34.278199999999998</v>
      </c>
      <c r="D10" s="65">
        <f>VLOOKUP($A10,'Return Data'!$B$7:$R$2292,9,0)</f>
        <v>8.0795999999999992</v>
      </c>
      <c r="E10" s="66">
        <f t="shared" si="0"/>
        <v>16</v>
      </c>
      <c r="F10" s="65">
        <f>VLOOKUP($A10,'Return Data'!$B$7:$R$2292,10,0)</f>
        <v>4.0903999999999998</v>
      </c>
      <c r="G10" s="66">
        <f t="shared" si="1"/>
        <v>15</v>
      </c>
      <c r="H10" s="65">
        <f>VLOOKUP($A10,'Return Data'!$B$7:$R$2292,11,0)</f>
        <v>4.3788999999999998</v>
      </c>
      <c r="I10" s="66">
        <f t="shared" si="2"/>
        <v>9</v>
      </c>
      <c r="J10" s="65">
        <f>VLOOKUP($A10,'Return Data'!$B$7:$R$2292,12,0)</f>
        <v>6.4043999999999999</v>
      </c>
      <c r="K10" s="66">
        <f t="shared" si="3"/>
        <v>10</v>
      </c>
      <c r="L10" s="65">
        <f>VLOOKUP($A10,'Return Data'!$B$7:$R$2292,13,0)</f>
        <v>2.6387</v>
      </c>
      <c r="M10" s="66">
        <f t="shared" si="4"/>
        <v>17</v>
      </c>
      <c r="N10" s="65">
        <f>VLOOKUP($A10,'Return Data'!$B$7:$R$2292,17,0)</f>
        <v>5.9425999999999997</v>
      </c>
      <c r="O10" s="66">
        <f t="shared" si="5"/>
        <v>21</v>
      </c>
      <c r="P10" s="65">
        <f>VLOOKUP($A10,'Return Data'!$B$7:$R$2292,14,0)</f>
        <v>7.5831999999999997</v>
      </c>
      <c r="Q10" s="66">
        <f t="shared" si="6"/>
        <v>21</v>
      </c>
      <c r="R10" s="65">
        <f>VLOOKUP($A10,'Return Data'!$B$7:$R$2292,16,0)</f>
        <v>6.4499000000000004</v>
      </c>
      <c r="S10" s="67">
        <f t="shared" si="7"/>
        <v>26</v>
      </c>
    </row>
    <row r="11" spans="1:19" x14ac:dyDescent="0.3">
      <c r="A11" s="82" t="s">
        <v>2022</v>
      </c>
      <c r="B11" s="64">
        <f>VLOOKUP($A11,'Return Data'!$B$7:$R$2292,3,0)</f>
        <v>44530</v>
      </c>
      <c r="C11" s="65">
        <f>VLOOKUP($A11,'Return Data'!$B$7:$R$2292,4,0)</f>
        <v>61.505200000000002</v>
      </c>
      <c r="D11" s="65">
        <f>VLOOKUP($A11,'Return Data'!$B$7:$R$2292,9,0)</f>
        <v>5.5327999999999999</v>
      </c>
      <c r="E11" s="66">
        <f t="shared" si="0"/>
        <v>21</v>
      </c>
      <c r="F11" s="65">
        <f>VLOOKUP($A11,'Return Data'!$B$7:$R$2292,10,0)</f>
        <v>3.9958999999999998</v>
      </c>
      <c r="G11" s="66">
        <f t="shared" si="1"/>
        <v>17</v>
      </c>
      <c r="H11" s="65">
        <f>VLOOKUP($A11,'Return Data'!$B$7:$R$2292,11,0)</f>
        <v>3.4895999999999998</v>
      </c>
      <c r="I11" s="66">
        <f t="shared" si="2"/>
        <v>19</v>
      </c>
      <c r="J11" s="65">
        <f>VLOOKUP($A11,'Return Data'!$B$7:$R$2292,12,0)</f>
        <v>4.3108000000000004</v>
      </c>
      <c r="K11" s="66">
        <f t="shared" si="3"/>
        <v>23</v>
      </c>
      <c r="L11" s="65">
        <f>VLOOKUP($A11,'Return Data'!$B$7:$R$2292,13,0)</f>
        <v>2.1869999999999998</v>
      </c>
      <c r="M11" s="66">
        <f t="shared" si="4"/>
        <v>22</v>
      </c>
      <c r="N11" s="65">
        <f>VLOOKUP($A11,'Return Data'!$B$7:$R$2292,17,0)</f>
        <v>5.9382000000000001</v>
      </c>
      <c r="O11" s="66">
        <f t="shared" si="5"/>
        <v>22</v>
      </c>
      <c r="P11" s="65">
        <f>VLOOKUP($A11,'Return Data'!$B$7:$R$2292,14,0)</f>
        <v>7.6425000000000001</v>
      </c>
      <c r="Q11" s="66">
        <f t="shared" si="6"/>
        <v>20</v>
      </c>
      <c r="R11" s="65">
        <f>VLOOKUP($A11,'Return Data'!$B$7:$R$2292,16,0)</f>
        <v>8.6332000000000004</v>
      </c>
      <c r="S11" s="67">
        <f t="shared" si="7"/>
        <v>9</v>
      </c>
    </row>
    <row r="12" spans="1:19" x14ac:dyDescent="0.3">
      <c r="A12" s="82" t="s">
        <v>1346</v>
      </c>
      <c r="B12" s="64">
        <f>VLOOKUP($A12,'Return Data'!$B$7:$R$2292,3,0)</f>
        <v>44530</v>
      </c>
      <c r="C12" s="65">
        <f>VLOOKUP($A12,'Return Data'!$B$7:$R$2292,4,0)</f>
        <v>76.363200000000006</v>
      </c>
      <c r="D12" s="65">
        <f>VLOOKUP($A12,'Return Data'!$B$7:$R$2292,9,0)</f>
        <v>7.9066999999999998</v>
      </c>
      <c r="E12" s="66">
        <f t="shared" si="0"/>
        <v>17</v>
      </c>
      <c r="F12" s="65">
        <f>VLOOKUP($A12,'Return Data'!$B$7:$R$2292,10,0)</f>
        <v>5.1539999999999999</v>
      </c>
      <c r="G12" s="66">
        <f t="shared" si="1"/>
        <v>6</v>
      </c>
      <c r="H12" s="65">
        <f>VLOOKUP($A12,'Return Data'!$B$7:$R$2292,11,0)</f>
        <v>5.0193000000000003</v>
      </c>
      <c r="I12" s="66">
        <f t="shared" si="2"/>
        <v>7</v>
      </c>
      <c r="J12" s="65">
        <f>VLOOKUP($A12,'Return Data'!$B$7:$R$2292,12,0)</f>
        <v>6.5297999999999998</v>
      </c>
      <c r="K12" s="66">
        <f t="shared" si="3"/>
        <v>8</v>
      </c>
      <c r="L12" s="65">
        <f>VLOOKUP($A12,'Return Data'!$B$7:$R$2292,13,0)</f>
        <v>3.6545999999999998</v>
      </c>
      <c r="M12" s="66">
        <f t="shared" si="4"/>
        <v>6</v>
      </c>
      <c r="N12" s="65">
        <f>VLOOKUP($A12,'Return Data'!$B$7:$R$2292,17,0)</f>
        <v>8.1365999999999996</v>
      </c>
      <c r="O12" s="66">
        <f t="shared" si="5"/>
        <v>4</v>
      </c>
      <c r="P12" s="65">
        <f>VLOOKUP($A12,'Return Data'!$B$7:$R$2292,14,0)</f>
        <v>10.145200000000001</v>
      </c>
      <c r="Q12" s="66">
        <f t="shared" si="6"/>
        <v>4</v>
      </c>
      <c r="R12" s="65">
        <f>VLOOKUP($A12,'Return Data'!$B$7:$R$2292,16,0)</f>
        <v>9.5970999999999993</v>
      </c>
      <c r="S12" s="67">
        <f t="shared" si="7"/>
        <v>3</v>
      </c>
    </row>
    <row r="13" spans="1:19" x14ac:dyDescent="0.3">
      <c r="A13" s="82" t="s">
        <v>1348</v>
      </c>
      <c r="B13" s="64">
        <f>VLOOKUP($A13,'Return Data'!$B$7:$R$2292,3,0)</f>
        <v>44530</v>
      </c>
      <c r="C13" s="65">
        <f>VLOOKUP($A13,'Return Data'!$B$7:$R$2292,4,0)</f>
        <v>19.8443</v>
      </c>
      <c r="D13" s="65">
        <f>VLOOKUP($A13,'Return Data'!$B$7:$R$2292,9,0)</f>
        <v>6.8986999999999998</v>
      </c>
      <c r="E13" s="66">
        <f t="shared" si="0"/>
        <v>19</v>
      </c>
      <c r="F13" s="65">
        <f>VLOOKUP($A13,'Return Data'!$B$7:$R$2292,10,0)</f>
        <v>6.3083999999999998</v>
      </c>
      <c r="G13" s="66">
        <f t="shared" si="1"/>
        <v>2</v>
      </c>
      <c r="H13" s="65">
        <f>VLOOKUP($A13,'Return Data'!$B$7:$R$2292,11,0)</f>
        <v>4.6081000000000003</v>
      </c>
      <c r="I13" s="66">
        <f t="shared" si="2"/>
        <v>8</v>
      </c>
      <c r="J13" s="65">
        <f>VLOOKUP($A13,'Return Data'!$B$7:$R$2292,12,0)</f>
        <v>7.5655000000000001</v>
      </c>
      <c r="K13" s="66">
        <f t="shared" si="3"/>
        <v>4</v>
      </c>
      <c r="L13" s="65">
        <f>VLOOKUP($A13,'Return Data'!$B$7:$R$2292,13,0)</f>
        <v>4.7845000000000004</v>
      </c>
      <c r="M13" s="66">
        <f t="shared" si="4"/>
        <v>2</v>
      </c>
      <c r="N13" s="65">
        <f>VLOOKUP($A13,'Return Data'!$B$7:$R$2292,17,0)</f>
        <v>8.7493999999999996</v>
      </c>
      <c r="O13" s="66">
        <f t="shared" si="5"/>
        <v>2</v>
      </c>
      <c r="P13" s="65">
        <f>VLOOKUP($A13,'Return Data'!$B$7:$R$2292,14,0)</f>
        <v>10.092599999999999</v>
      </c>
      <c r="Q13" s="66">
        <f t="shared" si="6"/>
        <v>5</v>
      </c>
      <c r="R13" s="65">
        <f>VLOOKUP($A13,'Return Data'!$B$7:$R$2292,16,0)</f>
        <v>9.1838999999999995</v>
      </c>
      <c r="S13" s="67">
        <f t="shared" si="7"/>
        <v>5</v>
      </c>
    </row>
    <row r="14" spans="1:19" x14ac:dyDescent="0.3">
      <c r="A14" s="82" t="s">
        <v>1349</v>
      </c>
      <c r="B14" s="64">
        <f>VLOOKUP($A14,'Return Data'!$B$7:$R$2292,3,0)</f>
        <v>44530</v>
      </c>
      <c r="C14" s="65">
        <f>VLOOKUP($A14,'Return Data'!$B$7:$R$2292,4,0)</f>
        <v>48.636000000000003</v>
      </c>
      <c r="D14" s="65">
        <f>VLOOKUP($A14,'Return Data'!$B$7:$R$2292,9,0)</f>
        <v>5.4054000000000002</v>
      </c>
      <c r="E14" s="66">
        <f t="shared" si="0"/>
        <v>22</v>
      </c>
      <c r="F14" s="65">
        <f>VLOOKUP($A14,'Return Data'!$B$7:$R$2292,10,0)</f>
        <v>3.5423</v>
      </c>
      <c r="G14" s="66">
        <f t="shared" si="1"/>
        <v>20</v>
      </c>
      <c r="H14" s="65">
        <f>VLOOKUP($A14,'Return Data'!$B$7:$R$2292,11,0)</f>
        <v>3.9912999999999998</v>
      </c>
      <c r="I14" s="66">
        <f t="shared" si="2"/>
        <v>15</v>
      </c>
      <c r="J14" s="65">
        <f>VLOOKUP($A14,'Return Data'!$B$7:$R$2292,12,0)</f>
        <v>5.7390999999999996</v>
      </c>
      <c r="K14" s="66">
        <f t="shared" si="3"/>
        <v>14</v>
      </c>
      <c r="L14" s="65">
        <f>VLOOKUP($A14,'Return Data'!$B$7:$R$2292,13,0)</f>
        <v>2.6949000000000001</v>
      </c>
      <c r="M14" s="66">
        <f t="shared" si="4"/>
        <v>16</v>
      </c>
      <c r="N14" s="65">
        <f>VLOOKUP($A14,'Return Data'!$B$7:$R$2292,17,0)</f>
        <v>5.1797000000000004</v>
      </c>
      <c r="O14" s="66">
        <f t="shared" si="5"/>
        <v>24</v>
      </c>
      <c r="P14" s="65">
        <f>VLOOKUP($A14,'Return Data'!$B$7:$R$2292,14,0)</f>
        <v>6.9863</v>
      </c>
      <c r="Q14" s="66">
        <f t="shared" si="6"/>
        <v>25</v>
      </c>
      <c r="R14" s="65">
        <f>VLOOKUP($A14,'Return Data'!$B$7:$R$2292,16,0)</f>
        <v>8.2324000000000002</v>
      </c>
      <c r="S14" s="67">
        <f t="shared" si="7"/>
        <v>13</v>
      </c>
    </row>
    <row r="15" spans="1:19" x14ac:dyDescent="0.3">
      <c r="A15" s="82" t="s">
        <v>1351</v>
      </c>
      <c r="B15" s="64">
        <f>VLOOKUP($A15,'Return Data'!$B$7:$R$2292,3,0)</f>
        <v>44530</v>
      </c>
      <c r="C15" s="65">
        <f>VLOOKUP($A15,'Return Data'!$B$7:$R$2292,4,0)</f>
        <v>45.077800000000003</v>
      </c>
      <c r="D15" s="65">
        <f>VLOOKUP($A15,'Return Data'!$B$7:$R$2292,9,0)</f>
        <v>11.2562</v>
      </c>
      <c r="E15" s="66">
        <f t="shared" si="0"/>
        <v>6</v>
      </c>
      <c r="F15" s="65">
        <f>VLOOKUP($A15,'Return Data'!$B$7:$R$2292,10,0)</f>
        <v>5.7302</v>
      </c>
      <c r="G15" s="66">
        <f t="shared" si="1"/>
        <v>4</v>
      </c>
      <c r="H15" s="65">
        <f>VLOOKUP($A15,'Return Data'!$B$7:$R$2292,11,0)</f>
        <v>5.3163</v>
      </c>
      <c r="I15" s="66">
        <f t="shared" si="2"/>
        <v>6</v>
      </c>
      <c r="J15" s="65">
        <f>VLOOKUP($A15,'Return Data'!$B$7:$R$2292,12,0)</f>
        <v>6.4241000000000001</v>
      </c>
      <c r="K15" s="66">
        <f t="shared" si="3"/>
        <v>9</v>
      </c>
      <c r="L15" s="65">
        <f>VLOOKUP($A15,'Return Data'!$B$7:$R$2292,13,0)</f>
        <v>3.2951000000000001</v>
      </c>
      <c r="M15" s="66">
        <f t="shared" si="4"/>
        <v>10</v>
      </c>
      <c r="N15" s="65">
        <f>VLOOKUP($A15,'Return Data'!$B$7:$R$2292,17,0)</f>
        <v>6.5679999999999996</v>
      </c>
      <c r="O15" s="66">
        <f t="shared" si="5"/>
        <v>13</v>
      </c>
      <c r="P15" s="65">
        <f>VLOOKUP($A15,'Return Data'!$B$7:$R$2292,14,0)</f>
        <v>7.6702000000000004</v>
      </c>
      <c r="Q15" s="66">
        <f t="shared" si="6"/>
        <v>19</v>
      </c>
      <c r="R15" s="65">
        <f>VLOOKUP($A15,'Return Data'!$B$7:$R$2292,16,0)</f>
        <v>7.6745000000000001</v>
      </c>
      <c r="S15" s="67">
        <f t="shared" si="7"/>
        <v>18</v>
      </c>
    </row>
    <row r="16" spans="1:19" x14ac:dyDescent="0.3">
      <c r="A16" s="82" t="s">
        <v>1353</v>
      </c>
      <c r="B16" s="64">
        <f>VLOOKUP($A16,'Return Data'!$B$7:$R$2292,3,0)</f>
        <v>44530</v>
      </c>
      <c r="C16" s="65">
        <f>VLOOKUP($A16,'Return Data'!$B$7:$R$2292,4,0)</f>
        <v>81.619699999999995</v>
      </c>
      <c r="D16" s="65">
        <f>VLOOKUP($A16,'Return Data'!$B$7:$R$2292,9,0)</f>
        <v>13.617100000000001</v>
      </c>
      <c r="E16" s="66">
        <f t="shared" si="0"/>
        <v>1</v>
      </c>
      <c r="F16" s="65">
        <f>VLOOKUP($A16,'Return Data'!$B$7:$R$2292,10,0)</f>
        <v>9.3726000000000003</v>
      </c>
      <c r="G16" s="66">
        <f t="shared" si="1"/>
        <v>1</v>
      </c>
      <c r="H16" s="65">
        <f>VLOOKUP($A16,'Return Data'!$B$7:$R$2292,11,0)</f>
        <v>7.4202000000000004</v>
      </c>
      <c r="I16" s="66">
        <f t="shared" si="2"/>
        <v>1</v>
      </c>
      <c r="J16" s="65">
        <f>VLOOKUP($A16,'Return Data'!$B$7:$R$2292,12,0)</f>
        <v>7.8369</v>
      </c>
      <c r="K16" s="66">
        <f t="shared" si="3"/>
        <v>2</v>
      </c>
      <c r="L16" s="65">
        <f>VLOOKUP($A16,'Return Data'!$B$7:$R$2292,13,0)</f>
        <v>5.2655000000000003</v>
      </c>
      <c r="M16" s="66">
        <f t="shared" si="4"/>
        <v>1</v>
      </c>
      <c r="N16" s="65">
        <f>VLOOKUP($A16,'Return Data'!$B$7:$R$2292,17,0)</f>
        <v>9.1302000000000003</v>
      </c>
      <c r="O16" s="66">
        <f t="shared" si="5"/>
        <v>1</v>
      </c>
      <c r="P16" s="65">
        <f>VLOOKUP($A16,'Return Data'!$B$7:$R$2292,14,0)</f>
        <v>9.8673000000000002</v>
      </c>
      <c r="Q16" s="66">
        <f t="shared" si="6"/>
        <v>7</v>
      </c>
      <c r="R16" s="65">
        <f>VLOOKUP($A16,'Return Data'!$B$7:$R$2292,16,0)</f>
        <v>9.8727999999999998</v>
      </c>
      <c r="S16" s="67">
        <f t="shared" si="7"/>
        <v>2</v>
      </c>
    </row>
    <row r="17" spans="1:19" x14ac:dyDescent="0.3">
      <c r="A17" s="82" t="s">
        <v>1355</v>
      </c>
      <c r="B17" s="64">
        <f>VLOOKUP($A17,'Return Data'!$B$7:$R$2292,3,0)</f>
        <v>44530</v>
      </c>
      <c r="C17" s="65">
        <f>VLOOKUP($A17,'Return Data'!$B$7:$R$2292,4,0)</f>
        <v>17.568100000000001</v>
      </c>
      <c r="D17" s="65">
        <f>VLOOKUP($A17,'Return Data'!$B$7:$R$2292,9,0)</f>
        <v>10.9335</v>
      </c>
      <c r="E17" s="66">
        <f t="shared" si="0"/>
        <v>7</v>
      </c>
      <c r="F17" s="65">
        <f>VLOOKUP($A17,'Return Data'!$B$7:$R$2292,10,0)</f>
        <v>3.4211999999999998</v>
      </c>
      <c r="G17" s="66">
        <f t="shared" si="1"/>
        <v>21</v>
      </c>
      <c r="H17" s="65">
        <f>VLOOKUP($A17,'Return Data'!$B$7:$R$2292,11,0)</f>
        <v>2.8845999999999998</v>
      </c>
      <c r="I17" s="66">
        <f t="shared" si="2"/>
        <v>22</v>
      </c>
      <c r="J17" s="65">
        <f>VLOOKUP($A17,'Return Data'!$B$7:$R$2292,12,0)</f>
        <v>5.6971999999999996</v>
      </c>
      <c r="K17" s="66">
        <f t="shared" si="3"/>
        <v>15</v>
      </c>
      <c r="L17" s="65">
        <f>VLOOKUP($A17,'Return Data'!$B$7:$R$2292,13,0)</f>
        <v>2.6341000000000001</v>
      </c>
      <c r="M17" s="66">
        <f t="shared" si="4"/>
        <v>18</v>
      </c>
      <c r="N17" s="65">
        <f>VLOOKUP($A17,'Return Data'!$B$7:$R$2292,17,0)</f>
        <v>5.032</v>
      </c>
      <c r="O17" s="66">
        <f t="shared" si="5"/>
        <v>25</v>
      </c>
      <c r="P17" s="65">
        <f>VLOOKUP($A17,'Return Data'!$B$7:$R$2292,14,0)</f>
        <v>6.5758000000000001</v>
      </c>
      <c r="Q17" s="66">
        <f t="shared" si="6"/>
        <v>27</v>
      </c>
      <c r="R17" s="65">
        <f>VLOOKUP($A17,'Return Data'!$B$7:$R$2292,16,0)</f>
        <v>6.5000999999999998</v>
      </c>
      <c r="S17" s="67">
        <f t="shared" si="7"/>
        <v>25</v>
      </c>
    </row>
    <row r="18" spans="1:19" x14ac:dyDescent="0.3">
      <c r="A18" s="82" t="s">
        <v>1358</v>
      </c>
      <c r="B18" s="64">
        <f>VLOOKUP($A18,'Return Data'!$B$7:$R$2292,3,0)</f>
        <v>44530</v>
      </c>
      <c r="C18" s="65">
        <f>VLOOKUP($A18,'Return Data'!$B$7:$R$2292,4,0)</f>
        <v>28.540500000000002</v>
      </c>
      <c r="D18" s="65">
        <f>VLOOKUP($A18,'Return Data'!$B$7:$R$2292,9,0)</f>
        <v>7.1989000000000001</v>
      </c>
      <c r="E18" s="66">
        <f t="shared" si="0"/>
        <v>18</v>
      </c>
      <c r="F18" s="65">
        <f>VLOOKUP($A18,'Return Data'!$B$7:$R$2292,10,0)</f>
        <v>3.9563000000000001</v>
      </c>
      <c r="G18" s="66">
        <f t="shared" si="1"/>
        <v>18</v>
      </c>
      <c r="H18" s="65">
        <f>VLOOKUP($A18,'Return Data'!$B$7:$R$2292,11,0)</f>
        <v>4.2183000000000002</v>
      </c>
      <c r="I18" s="66">
        <f t="shared" si="2"/>
        <v>13</v>
      </c>
      <c r="J18" s="65">
        <f>VLOOKUP($A18,'Return Data'!$B$7:$R$2292,12,0)</f>
        <v>6.2569999999999997</v>
      </c>
      <c r="K18" s="66">
        <f t="shared" si="3"/>
        <v>12</v>
      </c>
      <c r="L18" s="65">
        <f>VLOOKUP($A18,'Return Data'!$B$7:$R$2292,13,0)</f>
        <v>2.7728999999999999</v>
      </c>
      <c r="M18" s="66">
        <f t="shared" si="4"/>
        <v>13</v>
      </c>
      <c r="N18" s="65">
        <f>VLOOKUP($A18,'Return Data'!$B$7:$R$2292,17,0)</f>
        <v>8.0917999999999992</v>
      </c>
      <c r="O18" s="66">
        <f t="shared" si="5"/>
        <v>5</v>
      </c>
      <c r="P18" s="65">
        <f>VLOOKUP($A18,'Return Data'!$B$7:$R$2292,14,0)</f>
        <v>10.3256</v>
      </c>
      <c r="Q18" s="66">
        <f t="shared" si="6"/>
        <v>3</v>
      </c>
      <c r="R18" s="65">
        <f>VLOOKUP($A18,'Return Data'!$B$7:$R$2292,16,0)</f>
        <v>8.4085999999999999</v>
      </c>
      <c r="S18" s="67">
        <f t="shared" si="7"/>
        <v>11</v>
      </c>
    </row>
    <row r="19" spans="1:19" x14ac:dyDescent="0.3">
      <c r="A19" s="82" t="s">
        <v>1359</v>
      </c>
      <c r="B19" s="64">
        <f>VLOOKUP($A19,'Return Data'!$B$7:$R$2292,3,0)</f>
        <v>44530</v>
      </c>
      <c r="C19" s="65">
        <f>VLOOKUP($A19,'Return Data'!$B$7:$R$2292,4,0)</f>
        <v>2285.5086999999999</v>
      </c>
      <c r="D19" s="65">
        <f>VLOOKUP($A19,'Return Data'!$B$7:$R$2292,9,0)</f>
        <v>10.87</v>
      </c>
      <c r="E19" s="66">
        <f t="shared" si="0"/>
        <v>8</v>
      </c>
      <c r="F19" s="65">
        <f>VLOOKUP($A19,'Return Data'!$B$7:$R$2292,10,0)</f>
        <v>4.6379999999999999</v>
      </c>
      <c r="G19" s="66">
        <f t="shared" si="1"/>
        <v>10</v>
      </c>
      <c r="H19" s="65">
        <f>VLOOKUP($A19,'Return Data'!$B$7:$R$2292,11,0)</f>
        <v>2.6063000000000001</v>
      </c>
      <c r="I19" s="66">
        <f t="shared" si="2"/>
        <v>24</v>
      </c>
      <c r="J19" s="65">
        <f>VLOOKUP($A19,'Return Data'!$B$7:$R$2292,12,0)</f>
        <v>3.9232999999999998</v>
      </c>
      <c r="K19" s="66">
        <f t="shared" si="3"/>
        <v>26</v>
      </c>
      <c r="L19" s="65">
        <f>VLOOKUP($A19,'Return Data'!$B$7:$R$2292,13,0)</f>
        <v>1.2441</v>
      </c>
      <c r="M19" s="66">
        <f t="shared" si="4"/>
        <v>27</v>
      </c>
      <c r="N19" s="65">
        <f>VLOOKUP($A19,'Return Data'!$B$7:$R$2292,17,0)</f>
        <v>4.3883999999999999</v>
      </c>
      <c r="O19" s="66">
        <f t="shared" si="5"/>
        <v>27</v>
      </c>
      <c r="P19" s="65">
        <f>VLOOKUP($A19,'Return Data'!$B$7:$R$2292,14,0)</f>
        <v>6.7941000000000003</v>
      </c>
      <c r="Q19" s="66">
        <f t="shared" si="6"/>
        <v>26</v>
      </c>
      <c r="R19" s="65">
        <f>VLOOKUP($A19,'Return Data'!$B$7:$R$2292,16,0)</f>
        <v>6.1651999999999996</v>
      </c>
      <c r="S19" s="67">
        <f t="shared" si="7"/>
        <v>27</v>
      </c>
    </row>
    <row r="20" spans="1:19" x14ac:dyDescent="0.3">
      <c r="A20" s="82" t="s">
        <v>1362</v>
      </c>
      <c r="B20" s="64">
        <f>VLOOKUP($A20,'Return Data'!$B$7:$R$2292,3,0)</f>
        <v>44530</v>
      </c>
      <c r="C20" s="65">
        <f>VLOOKUP($A20,'Return Data'!$B$7:$R$2292,4,0)</f>
        <v>78.690799999999996</v>
      </c>
      <c r="D20" s="65">
        <f>VLOOKUP($A20,'Return Data'!$B$7:$R$2292,9,0)</f>
        <v>5.3387000000000002</v>
      </c>
      <c r="E20" s="66">
        <f t="shared" si="0"/>
        <v>23</v>
      </c>
      <c r="F20" s="65">
        <f>VLOOKUP($A20,'Return Data'!$B$7:$R$2292,10,0)</f>
        <v>4.4481999999999999</v>
      </c>
      <c r="G20" s="66">
        <f t="shared" si="1"/>
        <v>11</v>
      </c>
      <c r="H20" s="65">
        <f>VLOOKUP($A20,'Return Data'!$B$7:$R$2292,11,0)</f>
        <v>5.3743999999999996</v>
      </c>
      <c r="I20" s="66">
        <f t="shared" si="2"/>
        <v>5</v>
      </c>
      <c r="J20" s="65">
        <f>VLOOKUP($A20,'Return Data'!$B$7:$R$2292,12,0)</f>
        <v>6.5739000000000001</v>
      </c>
      <c r="K20" s="66">
        <f t="shared" si="3"/>
        <v>7</v>
      </c>
      <c r="L20" s="65">
        <f>VLOOKUP($A20,'Return Data'!$B$7:$R$2292,13,0)</f>
        <v>3.6728999999999998</v>
      </c>
      <c r="M20" s="66">
        <f t="shared" si="4"/>
        <v>5</v>
      </c>
      <c r="N20" s="65">
        <f>VLOOKUP($A20,'Return Data'!$B$7:$R$2292,17,0)</f>
        <v>7.9455999999999998</v>
      </c>
      <c r="O20" s="66">
        <f t="shared" si="5"/>
        <v>6</v>
      </c>
      <c r="P20" s="65">
        <f>VLOOKUP($A20,'Return Data'!$B$7:$R$2292,14,0)</f>
        <v>9.2575000000000003</v>
      </c>
      <c r="Q20" s="66">
        <f t="shared" si="6"/>
        <v>11</v>
      </c>
      <c r="R20" s="65">
        <f>VLOOKUP($A20,'Return Data'!$B$7:$R$2292,16,0)</f>
        <v>9.4108000000000001</v>
      </c>
      <c r="S20" s="67">
        <f t="shared" si="7"/>
        <v>4</v>
      </c>
    </row>
    <row r="21" spans="1:19" x14ac:dyDescent="0.3">
      <c r="A21" s="82" t="s">
        <v>1364</v>
      </c>
      <c r="B21" s="64">
        <f>VLOOKUP($A21,'Return Data'!$B$7:$R$2292,3,0)</f>
        <v>44530</v>
      </c>
      <c r="C21" s="65">
        <f>VLOOKUP($A21,'Return Data'!$B$7:$R$2292,4,0)</f>
        <v>54.990600000000001</v>
      </c>
      <c r="D21" s="65">
        <f>VLOOKUP($A21,'Return Data'!$B$7:$R$2292,9,0)</f>
        <v>4.6715</v>
      </c>
      <c r="E21" s="66">
        <f t="shared" si="0"/>
        <v>25</v>
      </c>
      <c r="F21" s="65">
        <f>VLOOKUP($A21,'Return Data'!$B$7:$R$2292,10,0)</f>
        <v>2.8448000000000002</v>
      </c>
      <c r="G21" s="66">
        <f t="shared" si="1"/>
        <v>26</v>
      </c>
      <c r="H21" s="65">
        <f>VLOOKUP($A21,'Return Data'!$B$7:$R$2292,11,0)</f>
        <v>3.2061000000000002</v>
      </c>
      <c r="I21" s="66">
        <f t="shared" si="2"/>
        <v>20</v>
      </c>
      <c r="J21" s="65">
        <f>VLOOKUP($A21,'Return Data'!$B$7:$R$2292,12,0)</f>
        <v>4.9253</v>
      </c>
      <c r="K21" s="66">
        <f t="shared" si="3"/>
        <v>22</v>
      </c>
      <c r="L21" s="65">
        <f>VLOOKUP($A21,'Return Data'!$B$7:$R$2292,13,0)</f>
        <v>1.4461999999999999</v>
      </c>
      <c r="M21" s="66">
        <f t="shared" si="4"/>
        <v>26</v>
      </c>
      <c r="N21" s="65">
        <f>VLOOKUP($A21,'Return Data'!$B$7:$R$2292,17,0)</f>
        <v>6.2103000000000002</v>
      </c>
      <c r="O21" s="66">
        <f t="shared" si="5"/>
        <v>19</v>
      </c>
      <c r="P21" s="65">
        <f>VLOOKUP($A21,'Return Data'!$B$7:$R$2292,14,0)</f>
        <v>7.4584000000000001</v>
      </c>
      <c r="Q21" s="66">
        <f t="shared" si="6"/>
        <v>22</v>
      </c>
      <c r="R21" s="65">
        <f>VLOOKUP($A21,'Return Data'!$B$7:$R$2292,16,0)</f>
        <v>8.1768000000000001</v>
      </c>
      <c r="S21" s="67">
        <f t="shared" si="7"/>
        <v>15</v>
      </c>
    </row>
    <row r="22" spans="1:19" x14ac:dyDescent="0.3">
      <c r="A22" s="82" t="s">
        <v>1366</v>
      </c>
      <c r="B22" s="64">
        <f>VLOOKUP($A22,'Return Data'!$B$7:$R$2292,3,0)</f>
        <v>44530</v>
      </c>
      <c r="C22" s="65">
        <f>VLOOKUP($A22,'Return Data'!$B$7:$R$2292,4,0)</f>
        <v>49.0702</v>
      </c>
      <c r="D22" s="65">
        <f>VLOOKUP($A22,'Return Data'!$B$7:$R$2292,9,0)</f>
        <v>4.4782000000000002</v>
      </c>
      <c r="E22" s="66">
        <f t="shared" si="0"/>
        <v>27</v>
      </c>
      <c r="F22" s="65">
        <f>VLOOKUP($A22,'Return Data'!$B$7:$R$2292,10,0)</f>
        <v>1.6424000000000001</v>
      </c>
      <c r="G22" s="66">
        <f t="shared" si="1"/>
        <v>27</v>
      </c>
      <c r="H22" s="65">
        <f>VLOOKUP($A22,'Return Data'!$B$7:$R$2292,11,0)</f>
        <v>1.9916</v>
      </c>
      <c r="I22" s="66">
        <f t="shared" si="2"/>
        <v>25</v>
      </c>
      <c r="J22" s="65">
        <f>VLOOKUP($A22,'Return Data'!$B$7:$R$2292,12,0)</f>
        <v>4.117</v>
      </c>
      <c r="K22" s="66">
        <f t="shared" si="3"/>
        <v>25</v>
      </c>
      <c r="L22" s="65">
        <f>VLOOKUP($A22,'Return Data'!$B$7:$R$2292,13,0)</f>
        <v>2.2467000000000001</v>
      </c>
      <c r="M22" s="66">
        <f t="shared" si="4"/>
        <v>21</v>
      </c>
      <c r="N22" s="65">
        <f>VLOOKUP($A22,'Return Data'!$B$7:$R$2292,17,0)</f>
        <v>6.2030000000000003</v>
      </c>
      <c r="O22" s="66">
        <f t="shared" si="5"/>
        <v>20</v>
      </c>
      <c r="P22" s="65">
        <f>VLOOKUP($A22,'Return Data'!$B$7:$R$2292,14,0)</f>
        <v>8.5086999999999993</v>
      </c>
      <c r="Q22" s="66">
        <f t="shared" si="6"/>
        <v>16</v>
      </c>
      <c r="R22" s="65">
        <f>VLOOKUP($A22,'Return Data'!$B$7:$R$2292,16,0)</f>
        <v>7.4912999999999998</v>
      </c>
      <c r="S22" s="67">
        <f t="shared" si="7"/>
        <v>21</v>
      </c>
    </row>
    <row r="23" spans="1:19" x14ac:dyDescent="0.3">
      <c r="A23" s="82" t="s">
        <v>1367</v>
      </c>
      <c r="B23" s="64">
        <f>VLOOKUP($A23,'Return Data'!$B$7:$R$2292,3,0)</f>
        <v>44530</v>
      </c>
      <c r="C23" s="65">
        <f>VLOOKUP($A23,'Return Data'!$B$7:$R$2292,4,0)</f>
        <v>31.074400000000001</v>
      </c>
      <c r="D23" s="65">
        <f>VLOOKUP($A23,'Return Data'!$B$7:$R$2292,9,0)</f>
        <v>8.3787000000000003</v>
      </c>
      <c r="E23" s="66">
        <f t="shared" si="0"/>
        <v>15</v>
      </c>
      <c r="F23" s="65">
        <f>VLOOKUP($A23,'Return Data'!$B$7:$R$2292,10,0)</f>
        <v>5.0819000000000001</v>
      </c>
      <c r="G23" s="66">
        <f t="shared" si="1"/>
        <v>7</v>
      </c>
      <c r="H23" s="65">
        <f>VLOOKUP($A23,'Return Data'!$B$7:$R$2292,11,0)</f>
        <v>4.2907000000000002</v>
      </c>
      <c r="I23" s="66">
        <f t="shared" si="2"/>
        <v>10</v>
      </c>
      <c r="J23" s="65">
        <f>VLOOKUP($A23,'Return Data'!$B$7:$R$2292,12,0)</f>
        <v>6.2632000000000003</v>
      </c>
      <c r="K23" s="66">
        <f t="shared" si="3"/>
        <v>11</v>
      </c>
      <c r="L23" s="65">
        <f>VLOOKUP($A23,'Return Data'!$B$7:$R$2292,13,0)</f>
        <v>2.7368000000000001</v>
      </c>
      <c r="M23" s="66">
        <f t="shared" si="4"/>
        <v>14</v>
      </c>
      <c r="N23" s="65">
        <f>VLOOKUP($A23,'Return Data'!$B$7:$R$2292,17,0)</f>
        <v>6.8268000000000004</v>
      </c>
      <c r="O23" s="66">
        <f t="shared" si="5"/>
        <v>12</v>
      </c>
      <c r="P23" s="65">
        <f>VLOOKUP($A23,'Return Data'!$B$7:$R$2292,14,0)</f>
        <v>9.2492999999999999</v>
      </c>
      <c r="Q23" s="66">
        <f t="shared" si="6"/>
        <v>12</v>
      </c>
      <c r="R23" s="65">
        <f>VLOOKUP($A23,'Return Data'!$B$7:$R$2292,16,0)</f>
        <v>8.9111999999999991</v>
      </c>
      <c r="S23" s="67">
        <f t="shared" si="7"/>
        <v>6</v>
      </c>
    </row>
    <row r="24" spans="1:19" x14ac:dyDescent="0.3">
      <c r="A24" s="82" t="s">
        <v>1369</v>
      </c>
      <c r="B24" s="64">
        <f>VLOOKUP($A24,'Return Data'!$B$7:$R$2292,3,0)</f>
        <v>44530</v>
      </c>
      <c r="C24" s="65">
        <f>VLOOKUP($A24,'Return Data'!$B$7:$R$2292,4,0)</f>
        <v>24.6707</v>
      </c>
      <c r="D24" s="65">
        <f>VLOOKUP($A24,'Return Data'!$B$7:$R$2292,9,0)</f>
        <v>5.2111999999999998</v>
      </c>
      <c r="E24" s="66">
        <f t="shared" si="0"/>
        <v>24</v>
      </c>
      <c r="F24" s="65">
        <f>VLOOKUP($A24,'Return Data'!$B$7:$R$2292,10,0)</f>
        <v>4.0681000000000003</v>
      </c>
      <c r="G24" s="66">
        <f t="shared" si="1"/>
        <v>16</v>
      </c>
      <c r="H24" s="65">
        <f>VLOOKUP($A24,'Return Data'!$B$7:$R$2292,11,0)</f>
        <v>3.9119999999999999</v>
      </c>
      <c r="I24" s="66">
        <f t="shared" si="2"/>
        <v>17</v>
      </c>
      <c r="J24" s="65">
        <f>VLOOKUP($A24,'Return Data'!$B$7:$R$2292,12,0)</f>
        <v>6.0096999999999996</v>
      </c>
      <c r="K24" s="66">
        <f t="shared" si="3"/>
        <v>13</v>
      </c>
      <c r="L24" s="65">
        <f>VLOOKUP($A24,'Return Data'!$B$7:$R$2292,13,0)</f>
        <v>3.3527999999999998</v>
      </c>
      <c r="M24" s="66">
        <f t="shared" si="4"/>
        <v>8</v>
      </c>
      <c r="N24" s="65">
        <f>VLOOKUP($A24,'Return Data'!$B$7:$R$2292,17,0)</f>
        <v>6.2607999999999997</v>
      </c>
      <c r="O24" s="66">
        <f t="shared" si="5"/>
        <v>18</v>
      </c>
      <c r="P24" s="65">
        <f>VLOOKUP($A24,'Return Data'!$B$7:$R$2292,14,0)</f>
        <v>8.0881000000000007</v>
      </c>
      <c r="Q24" s="66">
        <f t="shared" si="6"/>
        <v>18</v>
      </c>
      <c r="R24" s="65">
        <f>VLOOKUP($A24,'Return Data'!$B$7:$R$2292,16,0)</f>
        <v>7.1356999999999999</v>
      </c>
      <c r="S24" s="67">
        <f t="shared" si="7"/>
        <v>22</v>
      </c>
    </row>
    <row r="25" spans="1:19" x14ac:dyDescent="0.3">
      <c r="A25" s="82" t="s">
        <v>1372</v>
      </c>
      <c r="B25" s="64">
        <f>VLOOKUP($A25,'Return Data'!$B$7:$R$2292,3,0)</f>
        <v>44530</v>
      </c>
      <c r="C25" s="65">
        <f>VLOOKUP($A25,'Return Data'!$B$7:$R$2292,4,0)</f>
        <v>51.9071</v>
      </c>
      <c r="D25" s="65">
        <f>VLOOKUP($A25,'Return Data'!$B$7:$R$2292,9,0)</f>
        <v>6.2217000000000002</v>
      </c>
      <c r="E25" s="66">
        <f t="shared" si="0"/>
        <v>20</v>
      </c>
      <c r="F25" s="65">
        <f>VLOOKUP($A25,'Return Data'!$B$7:$R$2292,10,0)</f>
        <v>3.8814000000000002</v>
      </c>
      <c r="G25" s="66">
        <f t="shared" si="1"/>
        <v>19</v>
      </c>
      <c r="H25" s="65">
        <f>VLOOKUP($A25,'Return Data'!$B$7:$R$2292,11,0)</f>
        <v>3.9184999999999999</v>
      </c>
      <c r="I25" s="66">
        <f t="shared" si="2"/>
        <v>16</v>
      </c>
      <c r="J25" s="65">
        <f>VLOOKUP($A25,'Return Data'!$B$7:$R$2292,12,0)</f>
        <v>5.3033999999999999</v>
      </c>
      <c r="K25" s="66">
        <f t="shared" si="3"/>
        <v>18</v>
      </c>
      <c r="L25" s="65">
        <f>VLOOKUP($A25,'Return Data'!$B$7:$R$2292,13,0)</f>
        <v>3.2271999999999998</v>
      </c>
      <c r="M25" s="66">
        <f t="shared" si="4"/>
        <v>11</v>
      </c>
      <c r="N25" s="65">
        <f>VLOOKUP($A25,'Return Data'!$B$7:$R$2292,17,0)</f>
        <v>7.5347999999999997</v>
      </c>
      <c r="O25" s="66">
        <f t="shared" si="5"/>
        <v>10</v>
      </c>
      <c r="P25" s="65">
        <f>VLOOKUP($A25,'Return Data'!$B$7:$R$2292,14,0)</f>
        <v>9.7077000000000009</v>
      </c>
      <c r="Q25" s="66">
        <f t="shared" si="6"/>
        <v>8</v>
      </c>
      <c r="R25" s="65">
        <f>VLOOKUP($A25,'Return Data'!$B$7:$R$2292,16,0)</f>
        <v>8.1778999999999993</v>
      </c>
      <c r="S25" s="67">
        <f t="shared" si="7"/>
        <v>14</v>
      </c>
    </row>
    <row r="26" spans="1:19" x14ac:dyDescent="0.3">
      <c r="A26" s="82" t="s">
        <v>1374</v>
      </c>
      <c r="B26" s="64">
        <f>VLOOKUP($A26,'Return Data'!$B$7:$R$2292,3,0)</f>
        <v>44530</v>
      </c>
      <c r="C26" s="65">
        <f>VLOOKUP($A26,'Return Data'!$B$7:$R$2292,4,0)</f>
        <v>63.224200000000003</v>
      </c>
      <c r="D26" s="65">
        <f>VLOOKUP($A26,'Return Data'!$B$7:$R$2292,9,0)</f>
        <v>10.130800000000001</v>
      </c>
      <c r="E26" s="66">
        <f t="shared" si="0"/>
        <v>12</v>
      </c>
      <c r="F26" s="65">
        <f>VLOOKUP($A26,'Return Data'!$B$7:$R$2292,10,0)</f>
        <v>4.3083</v>
      </c>
      <c r="G26" s="66">
        <f t="shared" si="1"/>
        <v>13</v>
      </c>
      <c r="H26" s="65">
        <f>VLOOKUP($A26,'Return Data'!$B$7:$R$2292,11,0)</f>
        <v>3.7833999999999999</v>
      </c>
      <c r="I26" s="66">
        <f t="shared" si="2"/>
        <v>18</v>
      </c>
      <c r="J26" s="65">
        <f>VLOOKUP($A26,'Return Data'!$B$7:$R$2292,12,0)</f>
        <v>5.2123999999999997</v>
      </c>
      <c r="K26" s="66">
        <f t="shared" si="3"/>
        <v>21</v>
      </c>
      <c r="L26" s="65">
        <f>VLOOKUP($A26,'Return Data'!$B$7:$R$2292,13,0)</f>
        <v>1.575</v>
      </c>
      <c r="M26" s="66">
        <f t="shared" si="4"/>
        <v>25</v>
      </c>
      <c r="N26" s="65">
        <f>VLOOKUP($A26,'Return Data'!$B$7:$R$2292,17,0)</f>
        <v>5.2301000000000002</v>
      </c>
      <c r="O26" s="66">
        <f t="shared" si="5"/>
        <v>23</v>
      </c>
      <c r="P26" s="65">
        <f>VLOOKUP($A26,'Return Data'!$B$7:$R$2292,14,0)</f>
        <v>7.2621000000000002</v>
      </c>
      <c r="Q26" s="66">
        <f t="shared" si="6"/>
        <v>24</v>
      </c>
      <c r="R26" s="65">
        <f>VLOOKUP($A26,'Return Data'!$B$7:$R$2292,16,0)</f>
        <v>8.6393000000000004</v>
      </c>
      <c r="S26" s="67">
        <f t="shared" si="7"/>
        <v>8</v>
      </c>
    </row>
    <row r="27" spans="1:19" x14ac:dyDescent="0.3">
      <c r="A27" s="82" t="s">
        <v>1376</v>
      </c>
      <c r="B27" s="64">
        <f>VLOOKUP($A27,'Return Data'!$B$7:$R$2292,3,0)</f>
        <v>44530</v>
      </c>
      <c r="C27" s="65">
        <f>VLOOKUP($A27,'Return Data'!$B$7:$R$2292,4,0)</f>
        <v>50.647300000000001</v>
      </c>
      <c r="D27" s="65">
        <f>VLOOKUP($A27,'Return Data'!$B$7:$R$2292,9,0)</f>
        <v>4.4970999999999997</v>
      </c>
      <c r="E27" s="66">
        <f t="shared" si="0"/>
        <v>26</v>
      </c>
      <c r="F27" s="65">
        <f>VLOOKUP($A27,'Return Data'!$B$7:$R$2292,10,0)</f>
        <v>3.3302999999999998</v>
      </c>
      <c r="G27" s="66">
        <f t="shared" si="1"/>
        <v>23</v>
      </c>
      <c r="H27" s="65">
        <f>VLOOKUP($A27,'Return Data'!$B$7:$R$2292,11,0)</f>
        <v>4.2308000000000003</v>
      </c>
      <c r="I27" s="66">
        <f t="shared" si="2"/>
        <v>12</v>
      </c>
      <c r="J27" s="65">
        <f>VLOOKUP($A27,'Return Data'!$B$7:$R$2292,12,0)</f>
        <v>5.2176999999999998</v>
      </c>
      <c r="K27" s="66">
        <f t="shared" si="3"/>
        <v>20</v>
      </c>
      <c r="L27" s="65">
        <f>VLOOKUP($A27,'Return Data'!$B$7:$R$2292,13,0)</f>
        <v>2.9133</v>
      </c>
      <c r="M27" s="66">
        <f t="shared" si="4"/>
        <v>12</v>
      </c>
      <c r="N27" s="65">
        <f>VLOOKUP($A27,'Return Data'!$B$7:$R$2292,17,0)</f>
        <v>6.3197000000000001</v>
      </c>
      <c r="O27" s="66">
        <f t="shared" si="5"/>
        <v>16</v>
      </c>
      <c r="P27" s="65">
        <f>VLOOKUP($A27,'Return Data'!$B$7:$R$2292,14,0)</f>
        <v>8.7985000000000007</v>
      </c>
      <c r="Q27" s="66">
        <f t="shared" si="6"/>
        <v>13</v>
      </c>
      <c r="R27" s="65">
        <f>VLOOKUP($A27,'Return Data'!$B$7:$R$2292,16,0)</f>
        <v>8.5066000000000006</v>
      </c>
      <c r="S27" s="67">
        <f t="shared" si="7"/>
        <v>10</v>
      </c>
    </row>
    <row r="28" spans="1:19" x14ac:dyDescent="0.3">
      <c r="A28" s="82" t="s">
        <v>865</v>
      </c>
      <c r="B28" s="64">
        <f>VLOOKUP($A28,'Return Data'!$B$7:$R$2292,3,0)</f>
        <v>44530</v>
      </c>
      <c r="C28" s="65">
        <f>VLOOKUP($A28,'Return Data'!$B$7:$R$2292,4,0)</f>
        <v>17.768799999999999</v>
      </c>
      <c r="D28" s="65">
        <f>VLOOKUP($A28,'Return Data'!$B$7:$R$2292,9,0)</f>
        <v>10.1419</v>
      </c>
      <c r="E28" s="66">
        <f t="shared" si="0"/>
        <v>11</v>
      </c>
      <c r="F28" s="65">
        <f>VLOOKUP($A28,'Return Data'!$B$7:$R$2292,10,0)</f>
        <v>2.8809999999999998</v>
      </c>
      <c r="G28" s="66">
        <f t="shared" si="1"/>
        <v>25</v>
      </c>
      <c r="H28" s="65">
        <f>VLOOKUP($A28,'Return Data'!$B$7:$R$2292,11,0)</f>
        <v>-0.34620000000000001</v>
      </c>
      <c r="I28" s="66">
        <f t="shared" si="2"/>
        <v>27</v>
      </c>
      <c r="J28" s="65">
        <f>VLOOKUP($A28,'Return Data'!$B$7:$R$2292,12,0)</f>
        <v>3.6459000000000001</v>
      </c>
      <c r="K28" s="66">
        <f t="shared" si="3"/>
        <v>27</v>
      </c>
      <c r="L28" s="65">
        <f>VLOOKUP($A28,'Return Data'!$B$7:$R$2292,13,0)</f>
        <v>1.6993</v>
      </c>
      <c r="M28" s="66">
        <f t="shared" si="4"/>
        <v>24</v>
      </c>
      <c r="N28" s="65">
        <f>VLOOKUP($A28,'Return Data'!$B$7:$R$2292,17,0)</f>
        <v>6.4241999999999999</v>
      </c>
      <c r="O28" s="66">
        <f t="shared" si="5"/>
        <v>14</v>
      </c>
      <c r="P28" s="65">
        <f>VLOOKUP($A28,'Return Data'!$B$7:$R$2292,14,0)</f>
        <v>8.5145999999999997</v>
      </c>
      <c r="Q28" s="66">
        <f t="shared" si="6"/>
        <v>15</v>
      </c>
      <c r="R28" s="65">
        <f>VLOOKUP($A28,'Return Data'!$B$7:$R$2292,16,0)</f>
        <v>8.3313000000000006</v>
      </c>
      <c r="S28" s="67">
        <f t="shared" si="7"/>
        <v>12</v>
      </c>
    </row>
    <row r="29" spans="1:19" x14ac:dyDescent="0.3">
      <c r="A29" s="82" t="s">
        <v>866</v>
      </c>
      <c r="B29" s="64">
        <f>VLOOKUP($A29,'Return Data'!$B$7:$R$2292,3,0)</f>
        <v>44530</v>
      </c>
      <c r="C29" s="65">
        <f>VLOOKUP($A29,'Return Data'!$B$7:$R$2292,4,0)</f>
        <v>19.8154</v>
      </c>
      <c r="D29" s="65">
        <f>VLOOKUP($A29,'Return Data'!$B$7:$R$2292,9,0)</f>
        <v>13.2476</v>
      </c>
      <c r="E29" s="66">
        <f t="shared" si="0"/>
        <v>2</v>
      </c>
      <c r="F29" s="65">
        <f>VLOOKUP($A29,'Return Data'!$B$7:$R$2292,10,0)</f>
        <v>5.5998999999999999</v>
      </c>
      <c r="G29" s="66">
        <f t="shared" si="1"/>
        <v>5</v>
      </c>
      <c r="H29" s="65">
        <f>VLOOKUP($A29,'Return Data'!$B$7:$R$2292,11,0)</f>
        <v>5.5845000000000002</v>
      </c>
      <c r="I29" s="66">
        <f t="shared" si="2"/>
        <v>3</v>
      </c>
      <c r="J29" s="65">
        <f>VLOOKUP($A29,'Return Data'!$B$7:$R$2292,12,0)</f>
        <v>7.8186</v>
      </c>
      <c r="K29" s="66">
        <f t="shared" si="3"/>
        <v>3</v>
      </c>
      <c r="L29" s="65">
        <f>VLOOKUP($A29,'Return Data'!$B$7:$R$2292,13,0)</f>
        <v>3.8887999999999998</v>
      </c>
      <c r="M29" s="66">
        <f t="shared" si="4"/>
        <v>4</v>
      </c>
      <c r="N29" s="65">
        <f>VLOOKUP($A29,'Return Data'!$B$7:$R$2292,17,0)</f>
        <v>8.5803999999999991</v>
      </c>
      <c r="O29" s="66">
        <f t="shared" si="5"/>
        <v>3</v>
      </c>
      <c r="P29" s="65">
        <f>VLOOKUP($A29,'Return Data'!$B$7:$R$2292,14,0)</f>
        <v>10.7303</v>
      </c>
      <c r="Q29" s="66">
        <f t="shared" si="6"/>
        <v>1</v>
      </c>
      <c r="R29" s="65">
        <f>VLOOKUP($A29,'Return Data'!$B$7:$R$2292,16,0)</f>
        <v>9.9322999999999997</v>
      </c>
      <c r="S29" s="67">
        <f t="shared" si="7"/>
        <v>1</v>
      </c>
    </row>
    <row r="30" spans="1:19" x14ac:dyDescent="0.3">
      <c r="A30" s="82" t="s">
        <v>869</v>
      </c>
      <c r="B30" s="64">
        <f>VLOOKUP($A30,'Return Data'!$B$7:$R$2292,3,0)</f>
        <v>44530</v>
      </c>
      <c r="C30" s="65">
        <f>VLOOKUP($A30,'Return Data'!$B$7:$R$2292,4,0)</f>
        <v>36.781100000000002</v>
      </c>
      <c r="D30" s="65">
        <f>VLOOKUP($A30,'Return Data'!$B$7:$R$2292,9,0)</f>
        <v>10.3926</v>
      </c>
      <c r="E30" s="66">
        <f t="shared" si="0"/>
        <v>10</v>
      </c>
      <c r="F30" s="65">
        <f>VLOOKUP($A30,'Return Data'!$B$7:$R$2292,10,0)</f>
        <v>3.3448000000000002</v>
      </c>
      <c r="G30" s="66">
        <f t="shared" si="1"/>
        <v>22</v>
      </c>
      <c r="H30" s="65">
        <f>VLOOKUP($A30,'Return Data'!$B$7:$R$2292,11,0)</f>
        <v>4.1970999999999998</v>
      </c>
      <c r="I30" s="66">
        <f t="shared" si="2"/>
        <v>14</v>
      </c>
      <c r="J30" s="65">
        <f>VLOOKUP($A30,'Return Data'!$B$7:$R$2292,12,0)</f>
        <v>6.6872999999999996</v>
      </c>
      <c r="K30" s="66">
        <f t="shared" si="3"/>
        <v>6</v>
      </c>
      <c r="L30" s="65">
        <f>VLOOKUP($A30,'Return Data'!$B$7:$R$2292,13,0)</f>
        <v>2.7054</v>
      </c>
      <c r="M30" s="66">
        <f t="shared" si="4"/>
        <v>15</v>
      </c>
      <c r="N30" s="65">
        <f>VLOOKUP($A30,'Return Data'!$B$7:$R$2292,17,0)</f>
        <v>7.8396999999999997</v>
      </c>
      <c r="O30" s="66">
        <f t="shared" si="5"/>
        <v>8</v>
      </c>
      <c r="P30" s="65">
        <f>VLOOKUP($A30,'Return Data'!$B$7:$R$2292,14,0)</f>
        <v>10.619899999999999</v>
      </c>
      <c r="Q30" s="66">
        <f t="shared" si="6"/>
        <v>2</v>
      </c>
      <c r="R30" s="65">
        <f>VLOOKUP($A30,'Return Data'!$B$7:$R$2292,16,0)</f>
        <v>6.8193999999999999</v>
      </c>
      <c r="S30" s="67">
        <f t="shared" si="7"/>
        <v>23</v>
      </c>
    </row>
    <row r="31" spans="1:19" x14ac:dyDescent="0.3">
      <c r="A31" s="82" t="s">
        <v>870</v>
      </c>
      <c r="B31" s="64">
        <f>VLOOKUP($A31,'Return Data'!$B$7:$R$2292,3,0)</f>
        <v>44530</v>
      </c>
      <c r="C31" s="65">
        <f>VLOOKUP($A31,'Return Data'!$B$7:$R$2292,4,0)</f>
        <v>51.353000000000002</v>
      </c>
      <c r="D31" s="65">
        <f>VLOOKUP($A31,'Return Data'!$B$7:$R$2292,9,0)</f>
        <v>12.343999999999999</v>
      </c>
      <c r="E31" s="66">
        <f t="shared" si="0"/>
        <v>3</v>
      </c>
      <c r="F31" s="65">
        <f>VLOOKUP($A31,'Return Data'!$B$7:$R$2292,10,0)</f>
        <v>5.8140999999999998</v>
      </c>
      <c r="G31" s="66">
        <f t="shared" si="1"/>
        <v>3</v>
      </c>
      <c r="H31" s="65">
        <f>VLOOKUP($A31,'Return Data'!$B$7:$R$2292,11,0)</f>
        <v>5.5002000000000004</v>
      </c>
      <c r="I31" s="66">
        <f t="shared" si="2"/>
        <v>4</v>
      </c>
      <c r="J31" s="65">
        <f>VLOOKUP($A31,'Return Data'!$B$7:$R$2292,12,0)</f>
        <v>7.5132000000000003</v>
      </c>
      <c r="K31" s="66">
        <f t="shared" si="3"/>
        <v>5</v>
      </c>
      <c r="L31" s="65">
        <f>VLOOKUP($A31,'Return Data'!$B$7:$R$2292,13,0)</f>
        <v>3.3632</v>
      </c>
      <c r="M31" s="66">
        <f t="shared" si="4"/>
        <v>7</v>
      </c>
      <c r="N31" s="65">
        <f>VLOOKUP($A31,'Return Data'!$B$7:$R$2292,17,0)</f>
        <v>7.2549000000000001</v>
      </c>
      <c r="O31" s="66">
        <f t="shared" si="5"/>
        <v>11</v>
      </c>
      <c r="P31" s="65">
        <f>VLOOKUP($A31,'Return Data'!$B$7:$R$2292,14,0)</f>
        <v>9.4621999999999993</v>
      </c>
      <c r="Q31" s="66">
        <f t="shared" si="6"/>
        <v>10</v>
      </c>
      <c r="R31" s="65">
        <f>VLOOKUP($A31,'Return Data'!$B$7:$R$2292,16,0)</f>
        <v>8.1247000000000007</v>
      </c>
      <c r="S31" s="67">
        <f t="shared" si="7"/>
        <v>16</v>
      </c>
    </row>
    <row r="32" spans="1:19" x14ac:dyDescent="0.3">
      <c r="A32" s="82" t="s">
        <v>716</v>
      </c>
      <c r="B32" s="64">
        <f>VLOOKUP($A32,'Return Data'!$B$7:$R$2292,3,0)</f>
        <v>44530</v>
      </c>
      <c r="C32" s="65">
        <f>VLOOKUP($A32,'Return Data'!$B$7:$R$2292,4,0)</f>
        <v>22.509699999999999</v>
      </c>
      <c r="D32" s="65">
        <f>VLOOKUP($A32,'Return Data'!$B$7:$R$2292,9,0)</f>
        <v>11.521599999999999</v>
      </c>
      <c r="E32" s="66">
        <f t="shared" si="0"/>
        <v>4</v>
      </c>
      <c r="F32" s="65">
        <f>VLOOKUP($A32,'Return Data'!$B$7:$R$2292,10,0)</f>
        <v>4.3783000000000003</v>
      </c>
      <c r="G32" s="66">
        <f t="shared" si="1"/>
        <v>12</v>
      </c>
      <c r="H32" s="65">
        <f>VLOOKUP($A32,'Return Data'!$B$7:$R$2292,11,0)</f>
        <v>2.9529000000000001</v>
      </c>
      <c r="I32" s="66">
        <f t="shared" si="2"/>
        <v>21</v>
      </c>
      <c r="J32" s="65">
        <f>VLOOKUP($A32,'Return Data'!$B$7:$R$2292,12,0)</f>
        <v>5.6717000000000004</v>
      </c>
      <c r="K32" s="66">
        <f t="shared" si="3"/>
        <v>16</v>
      </c>
      <c r="L32" s="65">
        <f>VLOOKUP($A32,'Return Data'!$B$7:$R$2292,13,0)</f>
        <v>2.3906999999999998</v>
      </c>
      <c r="M32" s="66">
        <f t="shared" si="4"/>
        <v>20</v>
      </c>
      <c r="N32" s="65">
        <f>VLOOKUP($A32,'Return Data'!$B$7:$R$2292,17,0)</f>
        <v>6.2775999999999996</v>
      </c>
      <c r="O32" s="66">
        <f t="shared" si="5"/>
        <v>17</v>
      </c>
      <c r="P32" s="65">
        <f>VLOOKUP($A32,'Return Data'!$B$7:$R$2292,14,0)</f>
        <v>8.4010999999999996</v>
      </c>
      <c r="Q32" s="66">
        <f t="shared" si="6"/>
        <v>17</v>
      </c>
      <c r="R32" s="65">
        <f>VLOOKUP($A32,'Return Data'!$B$7:$R$2292,16,0)</f>
        <v>7.7493999999999996</v>
      </c>
      <c r="S32" s="67">
        <f t="shared" si="7"/>
        <v>17</v>
      </c>
    </row>
    <row r="33" spans="1:19" x14ac:dyDescent="0.3">
      <c r="A33" s="82" t="s">
        <v>717</v>
      </c>
      <c r="B33" s="64">
        <f>VLOOKUP($A33,'Return Data'!$B$7:$R$2292,3,0)</f>
        <v>44530</v>
      </c>
      <c r="C33" s="65">
        <f>VLOOKUP($A33,'Return Data'!$B$7:$R$2292,4,0)</f>
        <v>22.8751</v>
      </c>
      <c r="D33" s="65">
        <f>VLOOKUP($A33,'Return Data'!$B$7:$R$2292,9,0)</f>
        <v>11.4476</v>
      </c>
      <c r="E33" s="66">
        <f t="shared" si="0"/>
        <v>5</v>
      </c>
      <c r="F33" s="65">
        <f>VLOOKUP($A33,'Return Data'!$B$7:$R$2292,10,0)</f>
        <v>4.3005000000000004</v>
      </c>
      <c r="G33" s="66">
        <f t="shared" si="1"/>
        <v>14</v>
      </c>
      <c r="H33" s="65">
        <f>VLOOKUP($A33,'Return Data'!$B$7:$R$2292,11,0)</f>
        <v>2.7328999999999999</v>
      </c>
      <c r="I33" s="66">
        <f t="shared" si="2"/>
        <v>23</v>
      </c>
      <c r="J33" s="65">
        <f>VLOOKUP($A33,'Return Data'!$B$7:$R$2292,12,0)</f>
        <v>5.6092000000000004</v>
      </c>
      <c r="K33" s="66">
        <f t="shared" si="3"/>
        <v>17</v>
      </c>
      <c r="L33" s="65">
        <f>VLOOKUP($A33,'Return Data'!$B$7:$R$2292,13,0)</f>
        <v>2.5108999999999999</v>
      </c>
      <c r="M33" s="66">
        <f t="shared" si="4"/>
        <v>19</v>
      </c>
      <c r="N33" s="65">
        <f>VLOOKUP($A33,'Return Data'!$B$7:$R$2292,17,0)</f>
        <v>6.3545999999999996</v>
      </c>
      <c r="O33" s="66">
        <f t="shared" si="5"/>
        <v>15</v>
      </c>
      <c r="P33" s="65">
        <f>VLOOKUP($A33,'Return Data'!$B$7:$R$2292,14,0)</f>
        <v>8.6815999999999995</v>
      </c>
      <c r="Q33" s="66">
        <f t="shared" si="6"/>
        <v>14</v>
      </c>
      <c r="R33" s="65">
        <f>VLOOKUP($A33,'Return Data'!$B$7:$R$2292,16,0)</f>
        <v>7.5805999999999996</v>
      </c>
      <c r="S33" s="67">
        <f t="shared" si="7"/>
        <v>19</v>
      </c>
    </row>
    <row r="34" spans="1:19" x14ac:dyDescent="0.3">
      <c r="A34" s="82" t="s">
        <v>718</v>
      </c>
      <c r="B34" s="64">
        <f>VLOOKUP($A34,'Return Data'!$B$7:$R$2292,3,0)</f>
        <v>44530</v>
      </c>
      <c r="C34" s="65">
        <f>VLOOKUP($A34,'Return Data'!$B$7:$R$2292,4,0)</f>
        <v>206.02979999999999</v>
      </c>
      <c r="D34" s="65">
        <f>VLOOKUP($A34,'Return Data'!$B$7:$R$2292,9,0)</f>
        <v>10.7464</v>
      </c>
      <c r="E34" s="66">
        <f t="shared" si="0"/>
        <v>9</v>
      </c>
      <c r="F34" s="65">
        <f>VLOOKUP($A34,'Return Data'!$B$7:$R$2292,10,0)</f>
        <v>3.2178</v>
      </c>
      <c r="G34" s="66">
        <f t="shared" si="1"/>
        <v>24</v>
      </c>
      <c r="H34" s="65">
        <f>VLOOKUP($A34,'Return Data'!$B$7:$R$2292,11,0)</f>
        <v>0.25159999999999999</v>
      </c>
      <c r="I34" s="66">
        <f t="shared" si="2"/>
        <v>26</v>
      </c>
      <c r="J34" s="65">
        <f>VLOOKUP($A34,'Return Data'!$B$7:$R$2292,12,0)</f>
        <v>4.2111999999999998</v>
      </c>
      <c r="K34" s="66">
        <f t="shared" si="3"/>
        <v>24</v>
      </c>
      <c r="L34" s="65">
        <f>VLOOKUP($A34,'Return Data'!$B$7:$R$2292,13,0)</f>
        <v>1.9483999999999999</v>
      </c>
      <c r="M34" s="66">
        <f t="shared" si="4"/>
        <v>23</v>
      </c>
      <c r="N34" s="65">
        <f>VLOOKUP($A34,'Return Data'!$B$7:$R$2292,17,0)</f>
        <v>4.9348999999999998</v>
      </c>
      <c r="O34" s="66">
        <f t="shared" si="5"/>
        <v>26</v>
      </c>
      <c r="P34" s="65">
        <f>VLOOKUP($A34,'Return Data'!$B$7:$R$2292,14,0)</f>
        <v>7.3033999999999999</v>
      </c>
      <c r="Q34" s="66">
        <f t="shared" si="6"/>
        <v>23</v>
      </c>
      <c r="R34" s="65">
        <f>VLOOKUP($A34,'Return Data'!$B$7:$R$2292,16,0)</f>
        <v>6.5515999999999996</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8.6505185185185169</v>
      </c>
      <c r="E36" s="88"/>
      <c r="F36" s="89">
        <f>AVERAGE(F8:F34)</f>
        <v>4.4185481481481483</v>
      </c>
      <c r="G36" s="88"/>
      <c r="H36" s="89">
        <f>AVERAGE(H8:H34)</f>
        <v>3.9103925925925931</v>
      </c>
      <c r="I36" s="88"/>
      <c r="J36" s="89">
        <f>AVERAGE(J8:J34)</f>
        <v>5.874685185185184</v>
      </c>
      <c r="K36" s="88"/>
      <c r="L36" s="89">
        <f>AVERAGE(L8:L34)</f>
        <v>2.8995074074074085</v>
      </c>
      <c r="M36" s="88"/>
      <c r="N36" s="89">
        <f>AVERAGE(N8:N34)</f>
        <v>6.7764518518518528</v>
      </c>
      <c r="O36" s="88"/>
      <c r="P36" s="89">
        <f>AVERAGE(P8:P34)</f>
        <v>8.7093407407407408</v>
      </c>
      <c r="Q36" s="88"/>
      <c r="R36" s="89">
        <f>AVERAGE(R8:R34)</f>
        <v>8.0988666666666642</v>
      </c>
      <c r="S36" s="90"/>
    </row>
    <row r="37" spans="1:19" x14ac:dyDescent="0.3">
      <c r="A37" s="87" t="s">
        <v>28</v>
      </c>
      <c r="B37" s="88"/>
      <c r="C37" s="88"/>
      <c r="D37" s="89">
        <f>MIN(D8:D34)</f>
        <v>4.4782000000000002</v>
      </c>
      <c r="E37" s="88"/>
      <c r="F37" s="89">
        <f>MIN(F8:F34)</f>
        <v>1.6424000000000001</v>
      </c>
      <c r="G37" s="88"/>
      <c r="H37" s="89">
        <f>MIN(H8:H34)</f>
        <v>-0.34620000000000001</v>
      </c>
      <c r="I37" s="88"/>
      <c r="J37" s="89">
        <f>MIN(J8:J34)</f>
        <v>3.6459000000000001</v>
      </c>
      <c r="K37" s="88"/>
      <c r="L37" s="89">
        <f>MIN(L8:L34)</f>
        <v>1.2441</v>
      </c>
      <c r="M37" s="88"/>
      <c r="N37" s="89">
        <f>MIN(N8:N34)</f>
        <v>4.3883999999999999</v>
      </c>
      <c r="O37" s="88"/>
      <c r="P37" s="89">
        <f>MIN(P8:P34)</f>
        <v>6.5758000000000001</v>
      </c>
      <c r="Q37" s="88"/>
      <c r="R37" s="89">
        <f>MIN(R8:R34)</f>
        <v>6.1651999999999996</v>
      </c>
      <c r="S37" s="90"/>
    </row>
    <row r="38" spans="1:19" ht="15" thickBot="1" x14ac:dyDescent="0.35">
      <c r="A38" s="91" t="s">
        <v>29</v>
      </c>
      <c r="B38" s="92"/>
      <c r="C38" s="92"/>
      <c r="D38" s="93">
        <f>MAX(D8:D34)</f>
        <v>13.617100000000001</v>
      </c>
      <c r="E38" s="92"/>
      <c r="F38" s="93">
        <f>MAX(F8:F34)</f>
        <v>9.3726000000000003</v>
      </c>
      <c r="G38" s="92"/>
      <c r="H38" s="93">
        <f>MAX(H8:H34)</f>
        <v>7.4202000000000004</v>
      </c>
      <c r="I38" s="92"/>
      <c r="J38" s="93">
        <f>MAX(J8:J34)</f>
        <v>7.8516000000000004</v>
      </c>
      <c r="K38" s="92"/>
      <c r="L38" s="93">
        <f>MAX(L8:L34)</f>
        <v>5.2655000000000003</v>
      </c>
      <c r="M38" s="92"/>
      <c r="N38" s="93">
        <f>MAX(N8:N34)</f>
        <v>9.1302000000000003</v>
      </c>
      <c r="O38" s="92"/>
      <c r="P38" s="93">
        <f>MAX(P8:P34)</f>
        <v>10.7303</v>
      </c>
      <c r="Q38" s="92"/>
      <c r="R38" s="93">
        <f>MAX(R8:R34)</f>
        <v>9.9322999999999997</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44530</v>
      </c>
      <c r="C8" s="65">
        <f>VLOOKUP($A8,'Return Data'!$B$7:$R$2292,4,0)</f>
        <v>300.57400000000001</v>
      </c>
      <c r="D8" s="65">
        <f>VLOOKUP($A8,'Return Data'!$B$7:$R$2292,9,0)</f>
        <v>5.1928000000000001</v>
      </c>
      <c r="E8" s="66">
        <f t="shared" ref="E8:E25" si="0">RANK(D8,D$8:D$25,0)</f>
        <v>12</v>
      </c>
      <c r="F8" s="65">
        <f>VLOOKUP($A8,'Return Data'!$B$7:$R$2292,10,0)</f>
        <v>3.4161000000000001</v>
      </c>
      <c r="G8" s="66">
        <f t="shared" ref="G8:G25" si="1">RANK(F8,F$8:F$25,0)</f>
        <v>10</v>
      </c>
      <c r="H8" s="65">
        <f>VLOOKUP($A8,'Return Data'!$B$7:$R$2292,11,0)</f>
        <v>4.6082999999999998</v>
      </c>
      <c r="I8" s="66">
        <f t="shared" ref="I8:I25" si="2">RANK(H8,H$8:H$25,0)</f>
        <v>8</v>
      </c>
      <c r="J8" s="65">
        <f>VLOOKUP($A8,'Return Data'!$B$7:$R$2292,12,0)</f>
        <v>6.0904999999999996</v>
      </c>
      <c r="K8" s="66">
        <f t="shared" ref="K8:K25" si="3">RANK(J8,J$8:J$25,0)</f>
        <v>7</v>
      </c>
      <c r="L8" s="65">
        <f>VLOOKUP($A8,'Return Data'!$B$7:$R$2292,13,0)</f>
        <v>4.0530999999999997</v>
      </c>
      <c r="M8" s="66">
        <f t="shared" ref="M8:M25" si="4">RANK(L8,L$8:L$25,0)</f>
        <v>10</v>
      </c>
      <c r="N8" s="65">
        <f>VLOOKUP($A8,'Return Data'!$B$7:$R$2292,17,0)</f>
        <v>7.4840999999999998</v>
      </c>
      <c r="O8" s="66">
        <f t="shared" ref="O8:O23" si="5">RANK(N8,N$8:N$25,0)</f>
        <v>6</v>
      </c>
      <c r="P8" s="65">
        <f>VLOOKUP($A8,'Return Data'!$B$7:$R$2292,14,0)</f>
        <v>8.7365999999999993</v>
      </c>
      <c r="Q8" s="66">
        <f t="shared" ref="Q8:Q23" si="6">RANK(P8,P$8:P$25,0)</f>
        <v>7</v>
      </c>
      <c r="R8" s="65">
        <f>VLOOKUP($A8,'Return Data'!$B$7:$R$2292,16,0)</f>
        <v>9.1694999999999993</v>
      </c>
      <c r="S8" s="67">
        <f t="shared" ref="S8:S25" si="7">RANK(R8,R$8:R$25,0)</f>
        <v>1</v>
      </c>
    </row>
    <row r="9" spans="1:19" x14ac:dyDescent="0.3">
      <c r="A9" s="82" t="s">
        <v>567</v>
      </c>
      <c r="B9" s="64">
        <f>VLOOKUP($A9,'Return Data'!$B$7:$R$2292,3,0)</f>
        <v>44530</v>
      </c>
      <c r="C9" s="65">
        <f>VLOOKUP($A9,'Return Data'!$B$7:$R$2292,4,0)</f>
        <v>2159.2087999999999</v>
      </c>
      <c r="D9" s="65">
        <f>VLOOKUP($A9,'Return Data'!$B$7:$R$2292,9,0)</f>
        <v>4.0618999999999996</v>
      </c>
      <c r="E9" s="66">
        <f t="shared" si="0"/>
        <v>15</v>
      </c>
      <c r="F9" s="65">
        <f>VLOOKUP($A9,'Return Data'!$B$7:$R$2292,10,0)</f>
        <v>2.5954999999999999</v>
      </c>
      <c r="G9" s="66">
        <f t="shared" si="1"/>
        <v>15</v>
      </c>
      <c r="H9" s="65">
        <f>VLOOKUP($A9,'Return Data'!$B$7:$R$2292,11,0)</f>
        <v>3.8605999999999998</v>
      </c>
      <c r="I9" s="66">
        <f t="shared" si="2"/>
        <v>15</v>
      </c>
      <c r="J9" s="65">
        <f>VLOOKUP($A9,'Return Data'!$B$7:$R$2292,12,0)</f>
        <v>4.7081</v>
      </c>
      <c r="K9" s="66">
        <f t="shared" si="3"/>
        <v>15</v>
      </c>
      <c r="L9" s="65">
        <f>VLOOKUP($A9,'Return Data'!$B$7:$R$2292,13,0)</f>
        <v>3.6436000000000002</v>
      </c>
      <c r="M9" s="66">
        <f t="shared" si="4"/>
        <v>12</v>
      </c>
      <c r="N9" s="65">
        <f>VLOOKUP($A9,'Return Data'!$B$7:$R$2292,17,0)</f>
        <v>6.6355000000000004</v>
      </c>
      <c r="O9" s="66">
        <f t="shared" si="5"/>
        <v>14</v>
      </c>
      <c r="P9" s="65">
        <f>VLOOKUP($A9,'Return Data'!$B$7:$R$2292,14,0)</f>
        <v>8.3810000000000002</v>
      </c>
      <c r="Q9" s="66">
        <f t="shared" si="6"/>
        <v>11</v>
      </c>
      <c r="R9" s="65">
        <f>VLOOKUP($A9,'Return Data'!$B$7:$R$2292,16,0)</f>
        <v>8.3876000000000008</v>
      </c>
      <c r="S9" s="67">
        <f t="shared" si="7"/>
        <v>11</v>
      </c>
    </row>
    <row r="10" spans="1:19" x14ac:dyDescent="0.3">
      <c r="A10" s="82" t="s">
        <v>569</v>
      </c>
      <c r="B10" s="64">
        <f>VLOOKUP($A10,'Return Data'!$B$7:$R$2292,3,0)</f>
        <v>44530</v>
      </c>
      <c r="C10" s="65">
        <f>VLOOKUP($A10,'Return Data'!$B$7:$R$2292,4,0)</f>
        <v>19.775300000000001</v>
      </c>
      <c r="D10" s="65">
        <f>VLOOKUP($A10,'Return Data'!$B$7:$R$2292,9,0)</f>
        <v>5.5467000000000004</v>
      </c>
      <c r="E10" s="66">
        <f t="shared" si="0"/>
        <v>6</v>
      </c>
      <c r="F10" s="65">
        <f>VLOOKUP($A10,'Return Data'!$B$7:$R$2292,10,0)</f>
        <v>2.8206000000000002</v>
      </c>
      <c r="G10" s="66">
        <f t="shared" si="1"/>
        <v>12</v>
      </c>
      <c r="H10" s="65">
        <f>VLOOKUP($A10,'Return Data'!$B$7:$R$2292,11,0)</f>
        <v>3.9066999999999998</v>
      </c>
      <c r="I10" s="66">
        <f t="shared" si="2"/>
        <v>13</v>
      </c>
      <c r="J10" s="65">
        <f>VLOOKUP($A10,'Return Data'!$B$7:$R$2292,12,0)</f>
        <v>5.2723000000000004</v>
      </c>
      <c r="K10" s="66">
        <f t="shared" si="3"/>
        <v>12</v>
      </c>
      <c r="L10" s="65">
        <f>VLOOKUP($A10,'Return Data'!$B$7:$R$2292,13,0)</f>
        <v>3.5283000000000002</v>
      </c>
      <c r="M10" s="66">
        <f t="shared" si="4"/>
        <v>14</v>
      </c>
      <c r="N10" s="65">
        <f>VLOOKUP($A10,'Return Data'!$B$7:$R$2292,17,0)</f>
        <v>7.0754999999999999</v>
      </c>
      <c r="O10" s="66">
        <f t="shared" si="5"/>
        <v>9</v>
      </c>
      <c r="P10" s="65">
        <f>VLOOKUP($A10,'Return Data'!$B$7:$R$2292,14,0)</f>
        <v>8.5412999999999997</v>
      </c>
      <c r="Q10" s="66">
        <f t="shared" si="6"/>
        <v>10</v>
      </c>
      <c r="R10" s="65">
        <f>VLOOKUP($A10,'Return Data'!$B$7:$R$2292,16,0)</f>
        <v>8.6525999999999996</v>
      </c>
      <c r="S10" s="67">
        <f t="shared" si="7"/>
        <v>6</v>
      </c>
    </row>
    <row r="11" spans="1:19" x14ac:dyDescent="0.3">
      <c r="A11" s="82" t="s">
        <v>571</v>
      </c>
      <c r="B11" s="64">
        <f>VLOOKUP($A11,'Return Data'!$B$7:$R$2292,3,0)</f>
        <v>44530</v>
      </c>
      <c r="C11" s="65">
        <f>VLOOKUP($A11,'Return Data'!$B$7:$R$2292,4,0)</f>
        <v>20.3858</v>
      </c>
      <c r="D11" s="65">
        <f>VLOOKUP($A11,'Return Data'!$B$7:$R$2292,9,0)</f>
        <v>8.4833999999999996</v>
      </c>
      <c r="E11" s="66">
        <f t="shared" si="0"/>
        <v>2</v>
      </c>
      <c r="F11" s="65">
        <f>VLOOKUP($A11,'Return Data'!$B$7:$R$2292,10,0)</f>
        <v>7.6005000000000003</v>
      </c>
      <c r="G11" s="66">
        <f t="shared" si="1"/>
        <v>1</v>
      </c>
      <c r="H11" s="65">
        <f>VLOOKUP($A11,'Return Data'!$B$7:$R$2292,11,0)</f>
        <v>6.1471999999999998</v>
      </c>
      <c r="I11" s="66">
        <f t="shared" si="2"/>
        <v>1</v>
      </c>
      <c r="J11" s="65">
        <f>VLOOKUP($A11,'Return Data'!$B$7:$R$2292,12,0)</f>
        <v>9.5185999999999993</v>
      </c>
      <c r="K11" s="66">
        <f t="shared" si="3"/>
        <v>1</v>
      </c>
      <c r="L11" s="65">
        <f>VLOOKUP($A11,'Return Data'!$B$7:$R$2292,13,0)</f>
        <v>5.0513000000000003</v>
      </c>
      <c r="M11" s="66">
        <f t="shared" si="4"/>
        <v>2</v>
      </c>
      <c r="N11" s="65">
        <f>VLOOKUP($A11,'Return Data'!$B$7:$R$2292,17,0)</f>
        <v>8.9271999999999991</v>
      </c>
      <c r="O11" s="66">
        <f t="shared" si="5"/>
        <v>1</v>
      </c>
      <c r="P11" s="65">
        <f>VLOOKUP($A11,'Return Data'!$B$7:$R$2292,14,0)</f>
        <v>10.6869</v>
      </c>
      <c r="Q11" s="66">
        <f t="shared" si="6"/>
        <v>1</v>
      </c>
      <c r="R11" s="65">
        <f>VLOOKUP($A11,'Return Data'!$B$7:$R$2292,16,0)</f>
        <v>9.0523000000000007</v>
      </c>
      <c r="S11" s="67">
        <f t="shared" si="7"/>
        <v>2</v>
      </c>
    </row>
    <row r="12" spans="1:19" x14ac:dyDescent="0.3">
      <c r="A12" s="82" t="s">
        <v>574</v>
      </c>
      <c r="B12" s="64">
        <f>VLOOKUP($A12,'Return Data'!$B$7:$R$2292,3,0)</f>
        <v>44530</v>
      </c>
      <c r="C12" s="65">
        <f>VLOOKUP($A12,'Return Data'!$B$7:$R$2292,4,0)</f>
        <v>18.644400000000001</v>
      </c>
      <c r="D12" s="65">
        <f>VLOOKUP($A12,'Return Data'!$B$7:$R$2292,9,0)</f>
        <v>5.7613000000000003</v>
      </c>
      <c r="E12" s="66">
        <f t="shared" si="0"/>
        <v>5</v>
      </c>
      <c r="F12" s="65">
        <f>VLOOKUP($A12,'Return Data'!$B$7:$R$2292,10,0)</f>
        <v>3.5272999999999999</v>
      </c>
      <c r="G12" s="66">
        <f t="shared" si="1"/>
        <v>9</v>
      </c>
      <c r="H12" s="65">
        <f>VLOOKUP($A12,'Return Data'!$B$7:$R$2292,11,0)</f>
        <v>4.1409000000000002</v>
      </c>
      <c r="I12" s="66">
        <f t="shared" si="2"/>
        <v>10</v>
      </c>
      <c r="J12" s="65">
        <f>VLOOKUP($A12,'Return Data'!$B$7:$R$2292,12,0)</f>
        <v>5.8257000000000003</v>
      </c>
      <c r="K12" s="66">
        <f t="shared" si="3"/>
        <v>9</v>
      </c>
      <c r="L12" s="65">
        <f>VLOOKUP($A12,'Return Data'!$B$7:$R$2292,13,0)</f>
        <v>4.1120999999999999</v>
      </c>
      <c r="M12" s="66">
        <f t="shared" si="4"/>
        <v>8</v>
      </c>
      <c r="N12" s="65">
        <f>VLOOKUP($A12,'Return Data'!$B$7:$R$2292,17,0)</f>
        <v>6.6462000000000003</v>
      </c>
      <c r="O12" s="66">
        <f t="shared" si="5"/>
        <v>13</v>
      </c>
      <c r="P12" s="65">
        <f>VLOOKUP($A12,'Return Data'!$B$7:$R$2292,14,0)</f>
        <v>8.7073</v>
      </c>
      <c r="Q12" s="66">
        <f t="shared" si="6"/>
        <v>8</v>
      </c>
      <c r="R12" s="65">
        <f>VLOOKUP($A12,'Return Data'!$B$7:$R$2292,16,0)</f>
        <v>8.5358000000000001</v>
      </c>
      <c r="S12" s="67">
        <f t="shared" si="7"/>
        <v>9</v>
      </c>
    </row>
    <row r="13" spans="1:19" x14ac:dyDescent="0.3">
      <c r="A13" s="82" t="s">
        <v>575</v>
      </c>
      <c r="B13" s="64">
        <f>VLOOKUP($A13,'Return Data'!$B$7:$R$2292,3,0)</f>
        <v>44530</v>
      </c>
      <c r="C13" s="65">
        <f>VLOOKUP($A13,'Return Data'!$B$7:$R$2292,4,0)</f>
        <v>18.948899999999998</v>
      </c>
      <c r="D13" s="65">
        <f>VLOOKUP($A13,'Return Data'!$B$7:$R$2292,9,0)</f>
        <v>5.2732999999999999</v>
      </c>
      <c r="E13" s="66">
        <f t="shared" si="0"/>
        <v>10</v>
      </c>
      <c r="F13" s="65">
        <f>VLOOKUP($A13,'Return Data'!$B$7:$R$2292,10,0)</f>
        <v>4.3026999999999997</v>
      </c>
      <c r="G13" s="66">
        <f t="shared" si="1"/>
        <v>5</v>
      </c>
      <c r="H13" s="65">
        <f>VLOOKUP($A13,'Return Data'!$B$7:$R$2292,11,0)</f>
        <v>4.9215</v>
      </c>
      <c r="I13" s="66">
        <f t="shared" si="2"/>
        <v>6</v>
      </c>
      <c r="J13" s="65">
        <f>VLOOKUP($A13,'Return Data'!$B$7:$R$2292,12,0)</f>
        <v>5.9714999999999998</v>
      </c>
      <c r="K13" s="66">
        <f t="shared" si="3"/>
        <v>8</v>
      </c>
      <c r="L13" s="65">
        <f>VLOOKUP($A13,'Return Data'!$B$7:$R$2292,13,0)</f>
        <v>4.4217000000000004</v>
      </c>
      <c r="M13" s="66">
        <f t="shared" si="4"/>
        <v>3</v>
      </c>
      <c r="N13" s="65">
        <f>VLOOKUP($A13,'Return Data'!$B$7:$R$2292,17,0)</f>
        <v>7.5255000000000001</v>
      </c>
      <c r="O13" s="66">
        <f t="shared" si="5"/>
        <v>3</v>
      </c>
      <c r="P13" s="65">
        <f>VLOOKUP($A13,'Return Data'!$B$7:$R$2292,14,0)</f>
        <v>8.8941999999999997</v>
      </c>
      <c r="Q13" s="66">
        <f t="shared" si="6"/>
        <v>5</v>
      </c>
      <c r="R13" s="65">
        <f>VLOOKUP($A13,'Return Data'!$B$7:$R$2292,16,0)</f>
        <v>8.6694999999999993</v>
      </c>
      <c r="S13" s="67">
        <f t="shared" si="7"/>
        <v>5</v>
      </c>
    </row>
    <row r="14" spans="1:19" x14ac:dyDescent="0.3">
      <c r="A14" s="82" t="s">
        <v>578</v>
      </c>
      <c r="B14" s="64">
        <f>VLOOKUP($A14,'Return Data'!$B$7:$R$2292,3,0)</f>
        <v>44530</v>
      </c>
      <c r="C14" s="65">
        <f>VLOOKUP($A14,'Return Data'!$B$7:$R$2292,4,0)</f>
        <v>26.732900000000001</v>
      </c>
      <c r="D14" s="65">
        <f>VLOOKUP($A14,'Return Data'!$B$7:$R$2292,9,0)</f>
        <v>6.8074000000000003</v>
      </c>
      <c r="E14" s="66">
        <f t="shared" si="0"/>
        <v>3</v>
      </c>
      <c r="F14" s="65">
        <f>VLOOKUP($A14,'Return Data'!$B$7:$R$2292,10,0)</f>
        <v>6.0937999999999999</v>
      </c>
      <c r="G14" s="66">
        <f t="shared" si="1"/>
        <v>3</v>
      </c>
      <c r="H14" s="65">
        <f>VLOOKUP($A14,'Return Data'!$B$7:$R$2292,11,0)</f>
        <v>5.9070999999999998</v>
      </c>
      <c r="I14" s="66">
        <f t="shared" si="2"/>
        <v>2</v>
      </c>
      <c r="J14" s="65">
        <f>VLOOKUP($A14,'Return Data'!$B$7:$R$2292,12,0)</f>
        <v>6.3124000000000002</v>
      </c>
      <c r="K14" s="66">
        <f t="shared" si="3"/>
        <v>4</v>
      </c>
      <c r="L14" s="65">
        <f>VLOOKUP($A14,'Return Data'!$B$7:$R$2292,13,0)</f>
        <v>5.1687000000000003</v>
      </c>
      <c r="M14" s="66">
        <f t="shared" si="4"/>
        <v>1</v>
      </c>
      <c r="N14" s="65">
        <f>VLOOKUP($A14,'Return Data'!$B$7:$R$2292,17,0)</f>
        <v>7.5156999999999998</v>
      </c>
      <c r="O14" s="66">
        <f t="shared" si="5"/>
        <v>4</v>
      </c>
      <c r="P14" s="65">
        <f>VLOOKUP($A14,'Return Data'!$B$7:$R$2292,14,0)</f>
        <v>8.6019000000000005</v>
      </c>
      <c r="Q14" s="66">
        <f t="shared" si="6"/>
        <v>9</v>
      </c>
      <c r="R14" s="65">
        <f>VLOOKUP($A14,'Return Data'!$B$7:$R$2292,16,0)</f>
        <v>8.7339000000000002</v>
      </c>
      <c r="S14" s="67">
        <f t="shared" si="7"/>
        <v>4</v>
      </c>
    </row>
    <row r="15" spans="1:19" x14ac:dyDescent="0.3">
      <c r="A15" s="82" t="s">
        <v>579</v>
      </c>
      <c r="B15" s="64">
        <f>VLOOKUP($A15,'Return Data'!$B$7:$R$2292,3,0)</f>
        <v>44530</v>
      </c>
      <c r="C15" s="65">
        <f>VLOOKUP($A15,'Return Data'!$B$7:$R$2292,4,0)</f>
        <v>20.149999999999999</v>
      </c>
      <c r="D15" s="65">
        <f>VLOOKUP($A15,'Return Data'!$B$7:$R$2292,9,0)</f>
        <v>4.8776000000000002</v>
      </c>
      <c r="E15" s="66">
        <f t="shared" si="0"/>
        <v>13</v>
      </c>
      <c r="F15" s="65">
        <f>VLOOKUP($A15,'Return Data'!$B$7:$R$2292,10,0)</f>
        <v>2.5104000000000002</v>
      </c>
      <c r="G15" s="66">
        <f t="shared" si="1"/>
        <v>17</v>
      </c>
      <c r="H15" s="65">
        <f>VLOOKUP($A15,'Return Data'!$B$7:$R$2292,11,0)</f>
        <v>3.9986999999999999</v>
      </c>
      <c r="I15" s="66">
        <f t="shared" si="2"/>
        <v>12</v>
      </c>
      <c r="J15" s="65">
        <f>VLOOKUP($A15,'Return Data'!$B$7:$R$2292,12,0)</f>
        <v>5.258</v>
      </c>
      <c r="K15" s="66">
        <f t="shared" si="3"/>
        <v>13</v>
      </c>
      <c r="L15" s="65">
        <f>VLOOKUP($A15,'Return Data'!$B$7:$R$2292,13,0)</f>
        <v>3.74</v>
      </c>
      <c r="M15" s="66">
        <f t="shared" si="4"/>
        <v>11</v>
      </c>
      <c r="N15" s="65">
        <f>VLOOKUP($A15,'Return Data'!$B$7:$R$2292,17,0)</f>
        <v>7.3319999999999999</v>
      </c>
      <c r="O15" s="66">
        <f t="shared" si="5"/>
        <v>7</v>
      </c>
      <c r="P15" s="65">
        <f>VLOOKUP($A15,'Return Data'!$B$7:$R$2292,14,0)</f>
        <v>9.1809999999999992</v>
      </c>
      <c r="Q15" s="66">
        <f t="shared" si="6"/>
        <v>3</v>
      </c>
      <c r="R15" s="65">
        <f>VLOOKUP($A15,'Return Data'!$B$7:$R$2292,16,0)</f>
        <v>8.3466000000000005</v>
      </c>
      <c r="S15" s="67">
        <f t="shared" si="7"/>
        <v>12</v>
      </c>
    </row>
    <row r="16" spans="1:19" x14ac:dyDescent="0.3">
      <c r="A16" s="82" t="s">
        <v>584</v>
      </c>
      <c r="B16" s="64">
        <f>VLOOKUP($A16,'Return Data'!$B$7:$R$2292,3,0)</f>
        <v>44530</v>
      </c>
      <c r="C16" s="65">
        <f>VLOOKUP($A16,'Return Data'!$B$7:$R$2292,4,0)</f>
        <v>1975.6717000000001</v>
      </c>
      <c r="D16" s="65">
        <f>VLOOKUP($A16,'Return Data'!$B$7:$R$2292,9,0)</f>
        <v>10.2126</v>
      </c>
      <c r="E16" s="66">
        <f t="shared" si="0"/>
        <v>1</v>
      </c>
      <c r="F16" s="65">
        <f>VLOOKUP($A16,'Return Data'!$B$7:$R$2292,10,0)</f>
        <v>6.6510999999999996</v>
      </c>
      <c r="G16" s="66">
        <f t="shared" si="1"/>
        <v>2</v>
      </c>
      <c r="H16" s="65">
        <f>VLOOKUP($A16,'Return Data'!$B$7:$R$2292,11,0)</f>
        <v>4.9852999999999996</v>
      </c>
      <c r="I16" s="66">
        <f t="shared" si="2"/>
        <v>4</v>
      </c>
      <c r="J16" s="65">
        <f>VLOOKUP($A16,'Return Data'!$B$7:$R$2292,12,0)</f>
        <v>8.4602000000000004</v>
      </c>
      <c r="K16" s="66">
        <f t="shared" si="3"/>
        <v>2</v>
      </c>
      <c r="L16" s="65">
        <f>VLOOKUP($A16,'Return Data'!$B$7:$R$2292,13,0)</f>
        <v>4.1482000000000001</v>
      </c>
      <c r="M16" s="66">
        <f t="shared" si="4"/>
        <v>6</v>
      </c>
      <c r="N16" s="65">
        <f>VLOOKUP($A16,'Return Data'!$B$7:$R$2292,17,0)</f>
        <v>6.9524999999999997</v>
      </c>
      <c r="O16" s="66">
        <f t="shared" si="5"/>
        <v>11</v>
      </c>
      <c r="P16" s="65">
        <f>VLOOKUP($A16,'Return Data'!$B$7:$R$2292,14,0)</f>
        <v>8.1969999999999992</v>
      </c>
      <c r="Q16" s="66">
        <f t="shared" si="6"/>
        <v>14</v>
      </c>
      <c r="R16" s="65">
        <f>VLOOKUP($A16,'Return Data'!$B$7:$R$2292,16,0)</f>
        <v>7.8895999999999997</v>
      </c>
      <c r="S16" s="67">
        <f t="shared" si="7"/>
        <v>14</v>
      </c>
    </row>
    <row r="17" spans="1:19" x14ac:dyDescent="0.3">
      <c r="A17" s="82" t="s">
        <v>586</v>
      </c>
      <c r="B17" s="64">
        <f>VLOOKUP($A17,'Return Data'!$B$7:$R$2292,3,0)</f>
        <v>44530</v>
      </c>
      <c r="C17" s="65">
        <f>VLOOKUP($A17,'Return Data'!$B$7:$R$2292,4,0)</f>
        <v>53.628900000000002</v>
      </c>
      <c r="D17" s="65">
        <f>VLOOKUP($A17,'Return Data'!$B$7:$R$2292,9,0)</f>
        <v>3.0644999999999998</v>
      </c>
      <c r="E17" s="66">
        <f t="shared" si="0"/>
        <v>18</v>
      </c>
      <c r="F17" s="65">
        <f>VLOOKUP($A17,'Return Data'!$B$7:$R$2292,10,0)</f>
        <v>4.8524000000000003</v>
      </c>
      <c r="G17" s="66">
        <f t="shared" si="1"/>
        <v>4</v>
      </c>
      <c r="H17" s="65">
        <f>VLOOKUP($A17,'Return Data'!$B$7:$R$2292,11,0)</f>
        <v>5.3334999999999999</v>
      </c>
      <c r="I17" s="66">
        <f t="shared" si="2"/>
        <v>3</v>
      </c>
      <c r="J17" s="65">
        <f>VLOOKUP($A17,'Return Data'!$B$7:$R$2292,12,0)</f>
        <v>6.1840000000000002</v>
      </c>
      <c r="K17" s="66">
        <f t="shared" si="3"/>
        <v>5</v>
      </c>
      <c r="L17" s="65">
        <f>VLOOKUP($A17,'Return Data'!$B$7:$R$2292,13,0)</f>
        <v>4.4120999999999997</v>
      </c>
      <c r="M17" s="66">
        <f t="shared" si="4"/>
        <v>4</v>
      </c>
      <c r="N17" s="65">
        <f>VLOOKUP($A17,'Return Data'!$B$7:$R$2292,17,0)</f>
        <v>7.4931000000000001</v>
      </c>
      <c r="O17" s="66">
        <f t="shared" si="5"/>
        <v>5</v>
      </c>
      <c r="P17" s="65">
        <f>VLOOKUP($A17,'Return Data'!$B$7:$R$2292,14,0)</f>
        <v>9.0274999999999999</v>
      </c>
      <c r="Q17" s="66">
        <f t="shared" si="6"/>
        <v>4</v>
      </c>
      <c r="R17" s="65">
        <f>VLOOKUP($A17,'Return Data'!$B$7:$R$2292,16,0)</f>
        <v>8.7751999999999999</v>
      </c>
      <c r="S17" s="67">
        <f t="shared" si="7"/>
        <v>3</v>
      </c>
    </row>
    <row r="18" spans="1:19" x14ac:dyDescent="0.3">
      <c r="A18" s="82" t="s">
        <v>587</v>
      </c>
      <c r="B18" s="64">
        <f>VLOOKUP($A18,'Return Data'!$B$7:$R$2292,3,0)</f>
        <v>44530</v>
      </c>
      <c r="C18" s="65">
        <f>VLOOKUP($A18,'Return Data'!$B$7:$R$2292,4,0)</f>
        <v>20.76</v>
      </c>
      <c r="D18" s="65">
        <f>VLOOKUP($A18,'Return Data'!$B$7:$R$2292,9,0)</f>
        <v>5.2047999999999996</v>
      </c>
      <c r="E18" s="66">
        <f t="shared" si="0"/>
        <v>11</v>
      </c>
      <c r="F18" s="65">
        <f>VLOOKUP($A18,'Return Data'!$B$7:$R$2292,10,0)</f>
        <v>2.2216</v>
      </c>
      <c r="G18" s="66">
        <f t="shared" si="1"/>
        <v>18</v>
      </c>
      <c r="H18" s="65">
        <f>VLOOKUP($A18,'Return Data'!$B$7:$R$2292,11,0)</f>
        <v>3.8719999999999999</v>
      </c>
      <c r="I18" s="66">
        <f t="shared" si="2"/>
        <v>14</v>
      </c>
      <c r="J18" s="65">
        <f>VLOOKUP($A18,'Return Data'!$B$7:$R$2292,12,0)</f>
        <v>5.3190999999999997</v>
      </c>
      <c r="K18" s="66">
        <f t="shared" si="3"/>
        <v>11</v>
      </c>
      <c r="L18" s="65">
        <f>VLOOKUP($A18,'Return Data'!$B$7:$R$2292,13,0)</f>
        <v>3.5722</v>
      </c>
      <c r="M18" s="66">
        <f t="shared" si="4"/>
        <v>13</v>
      </c>
      <c r="N18" s="65">
        <f>VLOOKUP($A18,'Return Data'!$B$7:$R$2292,17,0)</f>
        <v>6.9958</v>
      </c>
      <c r="O18" s="66">
        <f t="shared" si="5"/>
        <v>10</v>
      </c>
      <c r="P18" s="65">
        <f>VLOOKUP($A18,'Return Data'!$B$7:$R$2292,14,0)</f>
        <v>8.2274999999999991</v>
      </c>
      <c r="Q18" s="66">
        <f t="shared" si="6"/>
        <v>13</v>
      </c>
      <c r="R18" s="65">
        <f>VLOOKUP($A18,'Return Data'!$B$7:$R$2292,16,0)</f>
        <v>8.2329000000000008</v>
      </c>
      <c r="S18" s="67">
        <f t="shared" si="7"/>
        <v>13</v>
      </c>
    </row>
    <row r="19" spans="1:19" x14ac:dyDescent="0.3">
      <c r="A19" s="82" t="s">
        <v>590</v>
      </c>
      <c r="B19" s="64">
        <f>VLOOKUP($A19,'Return Data'!$B$7:$R$2292,3,0)</f>
        <v>44530</v>
      </c>
      <c r="C19" s="65">
        <f>VLOOKUP($A19,'Return Data'!$B$7:$R$2292,4,0)</f>
        <v>29.709</v>
      </c>
      <c r="D19" s="65">
        <f>VLOOKUP($A19,'Return Data'!$B$7:$R$2292,9,0)</f>
        <v>4.3550000000000004</v>
      </c>
      <c r="E19" s="66">
        <f t="shared" si="0"/>
        <v>14</v>
      </c>
      <c r="F19" s="65">
        <f>VLOOKUP($A19,'Return Data'!$B$7:$R$2292,10,0)</f>
        <v>2.6469999999999998</v>
      </c>
      <c r="G19" s="66">
        <f t="shared" si="1"/>
        <v>14</v>
      </c>
      <c r="H19" s="65">
        <f>VLOOKUP($A19,'Return Data'!$B$7:$R$2292,11,0)</f>
        <v>3.5047999999999999</v>
      </c>
      <c r="I19" s="66">
        <f t="shared" si="2"/>
        <v>16</v>
      </c>
      <c r="J19" s="65">
        <f>VLOOKUP($A19,'Return Data'!$B$7:$R$2292,12,0)</f>
        <v>4.5389999999999997</v>
      </c>
      <c r="K19" s="66">
        <f t="shared" si="3"/>
        <v>16</v>
      </c>
      <c r="L19" s="65">
        <f>VLOOKUP($A19,'Return Data'!$B$7:$R$2292,13,0)</f>
        <v>3.1684999999999999</v>
      </c>
      <c r="M19" s="66">
        <f t="shared" si="4"/>
        <v>17</v>
      </c>
      <c r="N19" s="65">
        <f>VLOOKUP($A19,'Return Data'!$B$7:$R$2292,17,0)</f>
        <v>6.0423</v>
      </c>
      <c r="O19" s="66">
        <f t="shared" si="5"/>
        <v>15</v>
      </c>
      <c r="P19" s="65">
        <f>VLOOKUP($A19,'Return Data'!$B$7:$R$2292,14,0)</f>
        <v>7.8811</v>
      </c>
      <c r="Q19" s="66">
        <f t="shared" si="6"/>
        <v>15</v>
      </c>
      <c r="R19" s="65">
        <f>VLOOKUP($A19,'Return Data'!$B$7:$R$2292,16,0)</f>
        <v>7.8318000000000003</v>
      </c>
      <c r="S19" s="67">
        <f t="shared" si="7"/>
        <v>15</v>
      </c>
    </row>
    <row r="20" spans="1:19" x14ac:dyDescent="0.3">
      <c r="A20" s="82" t="s">
        <v>592</v>
      </c>
      <c r="B20" s="64">
        <f>VLOOKUP($A20,'Return Data'!$B$7:$R$2292,3,0)</f>
        <v>44530</v>
      </c>
      <c r="C20" s="65">
        <f>VLOOKUP($A20,'Return Data'!$B$7:$R$2292,4,0)</f>
        <v>17.0474</v>
      </c>
      <c r="D20" s="65">
        <f>VLOOKUP($A20,'Return Data'!$B$7:$R$2292,9,0)</f>
        <v>5.3577000000000004</v>
      </c>
      <c r="E20" s="66">
        <f t="shared" si="0"/>
        <v>8</v>
      </c>
      <c r="F20" s="65">
        <f>VLOOKUP($A20,'Return Data'!$B$7:$R$2292,10,0)</f>
        <v>4.1031000000000004</v>
      </c>
      <c r="G20" s="66">
        <f t="shared" si="1"/>
        <v>6</v>
      </c>
      <c r="H20" s="65">
        <f>VLOOKUP($A20,'Return Data'!$B$7:$R$2292,11,0)</f>
        <v>4.9484000000000004</v>
      </c>
      <c r="I20" s="66">
        <f t="shared" si="2"/>
        <v>5</v>
      </c>
      <c r="J20" s="65">
        <f>VLOOKUP($A20,'Return Data'!$B$7:$R$2292,12,0)</f>
        <v>6.4489999999999998</v>
      </c>
      <c r="K20" s="66">
        <f t="shared" si="3"/>
        <v>3</v>
      </c>
      <c r="L20" s="65">
        <f>VLOOKUP($A20,'Return Data'!$B$7:$R$2292,13,0)</f>
        <v>4.3883999999999999</v>
      </c>
      <c r="M20" s="66">
        <f t="shared" si="4"/>
        <v>5</v>
      </c>
      <c r="N20" s="65">
        <f>VLOOKUP($A20,'Return Data'!$B$7:$R$2292,17,0)</f>
        <v>7.7111999999999998</v>
      </c>
      <c r="O20" s="66">
        <f t="shared" si="5"/>
        <v>2</v>
      </c>
      <c r="P20" s="65">
        <f>VLOOKUP($A20,'Return Data'!$B$7:$R$2292,14,0)</f>
        <v>9.1996000000000002</v>
      </c>
      <c r="Q20" s="66">
        <f t="shared" si="6"/>
        <v>2</v>
      </c>
      <c r="R20" s="65">
        <f>VLOOKUP($A20,'Return Data'!$B$7:$R$2292,16,0)</f>
        <v>8.4835999999999991</v>
      </c>
      <c r="S20" s="67">
        <f t="shared" si="7"/>
        <v>10</v>
      </c>
    </row>
    <row r="21" spans="1:19" x14ac:dyDescent="0.3">
      <c r="A21" s="82" t="s">
        <v>594</v>
      </c>
      <c r="B21" s="64">
        <f>VLOOKUP($A21,'Return Data'!$B$7:$R$2292,3,0)</f>
        <v>44530</v>
      </c>
      <c r="C21" s="65">
        <f>VLOOKUP($A21,'Return Data'!$B$7:$R$2292,4,0)</f>
        <v>20.4846</v>
      </c>
      <c r="D21" s="65">
        <f>VLOOKUP($A21,'Return Data'!$B$7:$R$2292,9,0)</f>
        <v>3.8325999999999998</v>
      </c>
      <c r="E21" s="66">
        <f t="shared" si="0"/>
        <v>17</v>
      </c>
      <c r="F21" s="65">
        <f>VLOOKUP($A21,'Return Data'!$B$7:$R$2292,10,0)</f>
        <v>3.6905999999999999</v>
      </c>
      <c r="G21" s="66">
        <f t="shared" si="1"/>
        <v>8</v>
      </c>
      <c r="H21" s="65">
        <f>VLOOKUP($A21,'Return Data'!$B$7:$R$2292,11,0)</f>
        <v>4.3787000000000003</v>
      </c>
      <c r="I21" s="66">
        <f t="shared" si="2"/>
        <v>9</v>
      </c>
      <c r="J21" s="65">
        <f>VLOOKUP($A21,'Return Data'!$B$7:$R$2292,12,0)</f>
        <v>5.7366000000000001</v>
      </c>
      <c r="K21" s="66">
        <f t="shared" si="3"/>
        <v>10</v>
      </c>
      <c r="L21" s="65">
        <f>VLOOKUP($A21,'Return Data'!$B$7:$R$2292,13,0)</f>
        <v>4.1391</v>
      </c>
      <c r="M21" s="66">
        <f t="shared" si="4"/>
        <v>7</v>
      </c>
      <c r="N21" s="65">
        <f>VLOOKUP($A21,'Return Data'!$B$7:$R$2292,17,0)</f>
        <v>7.2239000000000004</v>
      </c>
      <c r="O21" s="66">
        <f t="shared" si="5"/>
        <v>8</v>
      </c>
      <c r="P21" s="65">
        <f>VLOOKUP($A21,'Return Data'!$B$7:$R$2292,14,0)</f>
        <v>8.8699999999999992</v>
      </c>
      <c r="Q21" s="66">
        <f t="shared" si="6"/>
        <v>6</v>
      </c>
      <c r="R21" s="65">
        <f>VLOOKUP($A21,'Return Data'!$B$7:$R$2292,16,0)</f>
        <v>8.5536999999999992</v>
      </c>
      <c r="S21" s="67">
        <f t="shared" si="7"/>
        <v>8</v>
      </c>
    </row>
    <row r="22" spans="1:19" x14ac:dyDescent="0.3">
      <c r="A22" s="82" t="s">
        <v>595</v>
      </c>
      <c r="B22" s="64">
        <f>VLOOKUP($A22,'Return Data'!$B$7:$R$2292,3,0)</f>
        <v>44530</v>
      </c>
      <c r="C22" s="65">
        <f>VLOOKUP($A22,'Return Data'!$B$7:$R$2292,4,0)</f>
        <v>2638.8078999999998</v>
      </c>
      <c r="D22" s="65">
        <f>VLOOKUP($A22,'Return Data'!$B$7:$R$2292,9,0)</f>
        <v>5.3514999999999997</v>
      </c>
      <c r="E22" s="66">
        <f t="shared" si="0"/>
        <v>9</v>
      </c>
      <c r="F22" s="65">
        <f>VLOOKUP($A22,'Return Data'!$B$7:$R$2292,10,0)</f>
        <v>2.8169</v>
      </c>
      <c r="G22" s="66">
        <f t="shared" si="1"/>
        <v>13</v>
      </c>
      <c r="H22" s="65">
        <f>VLOOKUP($A22,'Return Data'!$B$7:$R$2292,11,0)</f>
        <v>4.0362999999999998</v>
      </c>
      <c r="I22" s="66">
        <f t="shared" si="2"/>
        <v>11</v>
      </c>
      <c r="J22" s="65">
        <f>VLOOKUP($A22,'Return Data'!$B$7:$R$2292,12,0)</f>
        <v>5.0010000000000003</v>
      </c>
      <c r="K22" s="66">
        <f t="shared" si="3"/>
        <v>14</v>
      </c>
      <c r="L22" s="65">
        <f>VLOOKUP($A22,'Return Data'!$B$7:$R$2292,13,0)</f>
        <v>3.3088000000000002</v>
      </c>
      <c r="M22" s="66">
        <f t="shared" si="4"/>
        <v>15</v>
      </c>
      <c r="N22" s="65">
        <f>VLOOKUP($A22,'Return Data'!$B$7:$R$2292,17,0)</f>
        <v>6.9326999999999996</v>
      </c>
      <c r="O22" s="66">
        <f t="shared" si="5"/>
        <v>12</v>
      </c>
      <c r="P22" s="65">
        <f>VLOOKUP($A22,'Return Data'!$B$7:$R$2292,14,0)</f>
        <v>8.3193999999999999</v>
      </c>
      <c r="Q22" s="66">
        <f t="shared" si="6"/>
        <v>12</v>
      </c>
      <c r="R22" s="65">
        <f>VLOOKUP($A22,'Return Data'!$B$7:$R$2292,16,0)</f>
        <v>8.5744000000000007</v>
      </c>
      <c r="S22" s="67">
        <f t="shared" si="7"/>
        <v>7</v>
      </c>
    </row>
    <row r="23" spans="1:19" x14ac:dyDescent="0.3">
      <c r="A23" s="82" t="s">
        <v>598</v>
      </c>
      <c r="B23" s="64">
        <f>VLOOKUP($A23,'Return Data'!$B$7:$R$2292,3,0)</f>
        <v>44530</v>
      </c>
      <c r="C23" s="65">
        <f>VLOOKUP($A23,'Return Data'!$B$7:$R$2292,4,0)</f>
        <v>34.934800000000003</v>
      </c>
      <c r="D23" s="65">
        <f>VLOOKUP($A23,'Return Data'!$B$7:$R$2292,9,0)</f>
        <v>5.4292999999999996</v>
      </c>
      <c r="E23" s="66">
        <f t="shared" si="0"/>
        <v>7</v>
      </c>
      <c r="F23" s="65">
        <f>VLOOKUP($A23,'Return Data'!$B$7:$R$2292,10,0)</f>
        <v>3.0301999999999998</v>
      </c>
      <c r="G23" s="66">
        <f t="shared" si="1"/>
        <v>11</v>
      </c>
      <c r="H23" s="65">
        <f>VLOOKUP($A23,'Return Data'!$B$7:$R$2292,11,0)</f>
        <v>3.2351999999999999</v>
      </c>
      <c r="I23" s="66">
        <f t="shared" si="2"/>
        <v>18</v>
      </c>
      <c r="J23" s="65">
        <f>VLOOKUP($A23,'Return Data'!$B$7:$R$2292,12,0)</f>
        <v>3.4117999999999999</v>
      </c>
      <c r="K23" s="66">
        <f t="shared" si="3"/>
        <v>18</v>
      </c>
      <c r="L23" s="65">
        <f>VLOOKUP($A23,'Return Data'!$B$7:$R$2292,13,0)</f>
        <v>3.3088000000000002</v>
      </c>
      <c r="M23" s="66">
        <f t="shared" si="4"/>
        <v>15</v>
      </c>
      <c r="N23" s="65">
        <f>VLOOKUP($A23,'Return Data'!$B$7:$R$2292,17,0)</f>
        <v>5.4635999999999996</v>
      </c>
      <c r="O23" s="66">
        <f t="shared" si="5"/>
        <v>17</v>
      </c>
      <c r="P23" s="65">
        <f>VLOOKUP($A23,'Return Data'!$B$7:$R$2292,14,0)</f>
        <v>7.2784000000000004</v>
      </c>
      <c r="Q23" s="66">
        <f t="shared" si="6"/>
        <v>16</v>
      </c>
      <c r="R23" s="65">
        <f>VLOOKUP($A23,'Return Data'!$B$7:$R$2292,16,0)</f>
        <v>7.6025</v>
      </c>
      <c r="S23" s="67">
        <f t="shared" si="7"/>
        <v>17</v>
      </c>
    </row>
    <row r="24" spans="1:19" x14ac:dyDescent="0.3">
      <c r="A24" s="82" t="s">
        <v>599</v>
      </c>
      <c r="B24" s="64">
        <f>VLOOKUP($A24,'Return Data'!$B$7:$R$2292,3,0)</f>
        <v>44530</v>
      </c>
      <c r="C24" s="65">
        <f>VLOOKUP($A24,'Return Data'!$B$7:$R$2292,4,0)</f>
        <v>11.737299999999999</v>
      </c>
      <c r="D24" s="65">
        <f>VLOOKUP($A24,'Return Data'!$B$7:$R$2292,9,0)</f>
        <v>6.0571000000000002</v>
      </c>
      <c r="E24" s="66">
        <f t="shared" si="0"/>
        <v>4</v>
      </c>
      <c r="F24" s="65">
        <f>VLOOKUP($A24,'Return Data'!$B$7:$R$2292,10,0)</f>
        <v>3.9083999999999999</v>
      </c>
      <c r="G24" s="66">
        <f t="shared" si="1"/>
        <v>7</v>
      </c>
      <c r="H24" s="65">
        <f>VLOOKUP($A24,'Return Data'!$B$7:$R$2292,11,0)</f>
        <v>4.7396000000000003</v>
      </c>
      <c r="I24" s="66">
        <f t="shared" si="2"/>
        <v>7</v>
      </c>
      <c r="J24" s="65">
        <f>VLOOKUP($A24,'Return Data'!$B$7:$R$2292,12,0)</f>
        <v>6.1318000000000001</v>
      </c>
      <c r="K24" s="66">
        <f t="shared" si="3"/>
        <v>6</v>
      </c>
      <c r="L24" s="65">
        <f>VLOOKUP($A24,'Return Data'!$B$7:$R$2292,13,0)</f>
        <v>4.0796000000000001</v>
      </c>
      <c r="M24" s="66">
        <f t="shared" si="4"/>
        <v>9</v>
      </c>
      <c r="N24" s="65"/>
      <c r="O24" s="66"/>
      <c r="P24" s="65"/>
      <c r="Q24" s="66"/>
      <c r="R24" s="65">
        <f>VLOOKUP($A24,'Return Data'!$B$7:$R$2292,16,0)</f>
        <v>7.7633999999999999</v>
      </c>
      <c r="S24" s="67">
        <f t="shared" si="7"/>
        <v>16</v>
      </c>
    </row>
    <row r="25" spans="1:19" x14ac:dyDescent="0.3">
      <c r="A25" s="82" t="s">
        <v>601</v>
      </c>
      <c r="B25" s="64">
        <f>VLOOKUP($A25,'Return Data'!$B$7:$R$2292,3,0)</f>
        <v>44530</v>
      </c>
      <c r="C25" s="65">
        <f>VLOOKUP($A25,'Return Data'!$B$7:$R$2292,4,0)</f>
        <v>16.654699999999998</v>
      </c>
      <c r="D25" s="65">
        <f>VLOOKUP($A25,'Return Data'!$B$7:$R$2292,9,0)</f>
        <v>3.9102999999999999</v>
      </c>
      <c r="E25" s="66">
        <f t="shared" si="0"/>
        <v>16</v>
      </c>
      <c r="F25" s="65">
        <f>VLOOKUP($A25,'Return Data'!$B$7:$R$2292,10,0)</f>
        <v>2.5244</v>
      </c>
      <c r="G25" s="66">
        <f t="shared" si="1"/>
        <v>16</v>
      </c>
      <c r="H25" s="65">
        <f>VLOOKUP($A25,'Return Data'!$B$7:$R$2292,11,0)</f>
        <v>3.2873000000000001</v>
      </c>
      <c r="I25" s="66">
        <f t="shared" si="2"/>
        <v>17</v>
      </c>
      <c r="J25" s="65">
        <f>VLOOKUP($A25,'Return Data'!$B$7:$R$2292,12,0)</f>
        <v>4.1482000000000001</v>
      </c>
      <c r="K25" s="66">
        <f t="shared" si="3"/>
        <v>17</v>
      </c>
      <c r="L25" s="65">
        <f>VLOOKUP($A25,'Return Data'!$B$7:$R$2292,13,0)</f>
        <v>2.8967000000000001</v>
      </c>
      <c r="M25" s="66">
        <f t="shared" si="4"/>
        <v>18</v>
      </c>
      <c r="N25" s="65">
        <f>VLOOKUP($A25,'Return Data'!$B$7:$R$2292,17,0)</f>
        <v>5.8775000000000004</v>
      </c>
      <c r="O25" s="66">
        <f>RANK(N25,N$8:N$25,0)</f>
        <v>16</v>
      </c>
      <c r="P25" s="65">
        <f>VLOOKUP($A25,'Return Data'!$B$7:$R$2292,14,0)</f>
        <v>3.8744000000000001</v>
      </c>
      <c r="Q25" s="66">
        <f>RANK(P25,P$8:P$25,0)</f>
        <v>17</v>
      </c>
      <c r="R25" s="65">
        <f>VLOOKUP($A25,'Return Data'!$B$7:$R$2292,16,0)</f>
        <v>6.734</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5.4877666666666682</v>
      </c>
      <c r="E27" s="88"/>
      <c r="F27" s="89">
        <f>AVERAGE(F8:F25)</f>
        <v>3.8507000000000002</v>
      </c>
      <c r="G27" s="88"/>
      <c r="H27" s="89">
        <f>AVERAGE(H8:H25)</f>
        <v>4.4340055555555553</v>
      </c>
      <c r="I27" s="88"/>
      <c r="J27" s="89">
        <f>AVERAGE(J8:J25)</f>
        <v>5.7965444444444447</v>
      </c>
      <c r="K27" s="88"/>
      <c r="L27" s="89">
        <f>AVERAGE(L8:L25)</f>
        <v>3.952288888888889</v>
      </c>
      <c r="M27" s="88"/>
      <c r="N27" s="89">
        <f>AVERAGE(N8:N25)</f>
        <v>7.0490764705882354</v>
      </c>
      <c r="O27" s="88"/>
      <c r="P27" s="89">
        <f>AVERAGE(P8:P25)</f>
        <v>8.3885352941176485</v>
      </c>
      <c r="Q27" s="88"/>
      <c r="R27" s="89">
        <f>AVERAGE(R8:R25)</f>
        <v>8.3327166666666646</v>
      </c>
      <c r="S27" s="90"/>
    </row>
    <row r="28" spans="1:19" x14ac:dyDescent="0.3">
      <c r="A28" s="87" t="s">
        <v>28</v>
      </c>
      <c r="B28" s="88"/>
      <c r="C28" s="88"/>
      <c r="D28" s="89">
        <f>MIN(D8:D25)</f>
        <v>3.0644999999999998</v>
      </c>
      <c r="E28" s="88"/>
      <c r="F28" s="89">
        <f>MIN(F8:F25)</f>
        <v>2.2216</v>
      </c>
      <c r="G28" s="88"/>
      <c r="H28" s="89">
        <f>MIN(H8:H25)</f>
        <v>3.2351999999999999</v>
      </c>
      <c r="I28" s="88"/>
      <c r="J28" s="89">
        <f>MIN(J8:J25)</f>
        <v>3.4117999999999999</v>
      </c>
      <c r="K28" s="88"/>
      <c r="L28" s="89">
        <f>MIN(L8:L25)</f>
        <v>2.8967000000000001</v>
      </c>
      <c r="M28" s="88"/>
      <c r="N28" s="89">
        <f>MIN(N8:N25)</f>
        <v>5.4635999999999996</v>
      </c>
      <c r="O28" s="88"/>
      <c r="P28" s="89">
        <f>MIN(P8:P25)</f>
        <v>3.8744000000000001</v>
      </c>
      <c r="Q28" s="88"/>
      <c r="R28" s="89">
        <f>MIN(R8:R25)</f>
        <v>6.734</v>
      </c>
      <c r="S28" s="90"/>
    </row>
    <row r="29" spans="1:19" ht="15" thickBot="1" x14ac:dyDescent="0.35">
      <c r="A29" s="91" t="s">
        <v>29</v>
      </c>
      <c r="B29" s="92"/>
      <c r="C29" s="92"/>
      <c r="D29" s="93">
        <f>MAX(D8:D25)</f>
        <v>10.2126</v>
      </c>
      <c r="E29" s="92"/>
      <c r="F29" s="93">
        <f>MAX(F8:F25)</f>
        <v>7.6005000000000003</v>
      </c>
      <c r="G29" s="92"/>
      <c r="H29" s="93">
        <f>MAX(H8:H25)</f>
        <v>6.1471999999999998</v>
      </c>
      <c r="I29" s="92"/>
      <c r="J29" s="93">
        <f>MAX(J8:J25)</f>
        <v>9.5185999999999993</v>
      </c>
      <c r="K29" s="92"/>
      <c r="L29" s="93">
        <f>MAX(L8:L25)</f>
        <v>5.1687000000000003</v>
      </c>
      <c r="M29" s="92"/>
      <c r="N29" s="93">
        <f>MAX(N8:N25)</f>
        <v>8.9271999999999991</v>
      </c>
      <c r="O29" s="92"/>
      <c r="P29" s="93">
        <f>MAX(P8:P25)</f>
        <v>10.6869</v>
      </c>
      <c r="Q29" s="92"/>
      <c r="R29" s="93">
        <f>MAX(R8:R25)</f>
        <v>9.1694999999999993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44530</v>
      </c>
      <c r="C8" s="65">
        <f>VLOOKUP($A8,'Return Data'!$B$7:$R$2292,4,0)</f>
        <v>293.18520000000001</v>
      </c>
      <c r="D8" s="65">
        <f>VLOOKUP($A8,'Return Data'!$B$7:$R$2292,9,0)</f>
        <v>4.8611000000000004</v>
      </c>
      <c r="E8" s="66">
        <f t="shared" ref="E8:E27" si="0">RANK(D8,D$8:D$27,0)</f>
        <v>12</v>
      </c>
      <c r="F8" s="65">
        <f>VLOOKUP($A8,'Return Data'!$B$7:$R$2292,10,0)</f>
        <v>3.0834000000000001</v>
      </c>
      <c r="G8" s="66">
        <f t="shared" ref="G8:G27" si="1">RANK(F8,F$8:F$27,0)</f>
        <v>11</v>
      </c>
      <c r="H8" s="65">
        <f>VLOOKUP($A8,'Return Data'!$B$7:$R$2292,11,0)</f>
        <v>4.2706</v>
      </c>
      <c r="I8" s="66">
        <f t="shared" ref="I8:I27" si="2">RANK(H8,H$8:H$27,0)</f>
        <v>9</v>
      </c>
      <c r="J8" s="65">
        <f>VLOOKUP($A8,'Return Data'!$B$7:$R$2292,12,0)</f>
        <v>5.7356999999999996</v>
      </c>
      <c r="K8" s="66">
        <f t="shared" ref="K8:K27" si="3">RANK(J8,J$8:J$27,0)</f>
        <v>8</v>
      </c>
      <c r="L8" s="65">
        <f>VLOOKUP($A8,'Return Data'!$B$7:$R$2292,13,0)</f>
        <v>3.7027999999999999</v>
      </c>
      <c r="M8" s="66">
        <f t="shared" ref="M8:M25" si="4">RANK(L8,L$8:L$27,0)</f>
        <v>10</v>
      </c>
      <c r="N8" s="65">
        <f>VLOOKUP($A8,'Return Data'!$B$7:$R$2292,17,0)</f>
        <v>7.1268000000000002</v>
      </c>
      <c r="O8" s="66">
        <f t="shared" ref="O8:O23" si="5">RANK(N8,N$8:N$27,0)</f>
        <v>3</v>
      </c>
      <c r="P8" s="65">
        <f>VLOOKUP($A8,'Return Data'!$B$7:$R$2292,14,0)</f>
        <v>8.3884000000000007</v>
      </c>
      <c r="Q8" s="66">
        <f t="shared" ref="Q8:Q23" si="6">RANK(P8,P$8:P$27,0)</f>
        <v>6</v>
      </c>
      <c r="R8" s="65">
        <f>VLOOKUP($A8,'Return Data'!$B$7:$R$2292,16,0)</f>
        <v>8.2360000000000007</v>
      </c>
      <c r="S8" s="67">
        <f t="shared" ref="S8:S27" si="7">RANK(R8,R$8:R$27,0)</f>
        <v>6</v>
      </c>
    </row>
    <row r="9" spans="1:19" x14ac:dyDescent="0.3">
      <c r="A9" s="82" t="s">
        <v>568</v>
      </c>
      <c r="B9" s="64">
        <f>VLOOKUP($A9,'Return Data'!$B$7:$R$2292,3,0)</f>
        <v>44530</v>
      </c>
      <c r="C9" s="65">
        <f>VLOOKUP($A9,'Return Data'!$B$7:$R$2292,4,0)</f>
        <v>2115.4944999999998</v>
      </c>
      <c r="D9" s="65">
        <f>VLOOKUP($A9,'Return Data'!$B$7:$R$2292,9,0)</f>
        <v>3.7709000000000001</v>
      </c>
      <c r="E9" s="66">
        <f t="shared" si="0"/>
        <v>18</v>
      </c>
      <c r="F9" s="65">
        <f>VLOOKUP($A9,'Return Data'!$B$7:$R$2292,10,0)</f>
        <v>2.3037000000000001</v>
      </c>
      <c r="G9" s="66">
        <f t="shared" si="1"/>
        <v>17</v>
      </c>
      <c r="H9" s="65">
        <f>VLOOKUP($A9,'Return Data'!$B$7:$R$2292,11,0)</f>
        <v>3.5621999999999998</v>
      </c>
      <c r="I9" s="66">
        <f t="shared" si="2"/>
        <v>15</v>
      </c>
      <c r="J9" s="65">
        <f>VLOOKUP($A9,'Return Data'!$B$7:$R$2292,12,0)</f>
        <v>4.3994</v>
      </c>
      <c r="K9" s="66">
        <f t="shared" si="3"/>
        <v>17</v>
      </c>
      <c r="L9" s="65">
        <f>VLOOKUP($A9,'Return Data'!$B$7:$R$2292,13,0)</f>
        <v>3.3317000000000001</v>
      </c>
      <c r="M9" s="66">
        <f t="shared" si="4"/>
        <v>14</v>
      </c>
      <c r="N9" s="65">
        <f>VLOOKUP($A9,'Return Data'!$B$7:$R$2292,17,0)</f>
        <v>6.3129999999999997</v>
      </c>
      <c r="O9" s="66">
        <f t="shared" si="5"/>
        <v>13</v>
      </c>
      <c r="P9" s="65">
        <f>VLOOKUP($A9,'Return Data'!$B$7:$R$2292,14,0)</f>
        <v>8.0630000000000006</v>
      </c>
      <c r="Q9" s="66">
        <f t="shared" si="6"/>
        <v>11</v>
      </c>
      <c r="R9" s="65">
        <f>VLOOKUP($A9,'Return Data'!$B$7:$R$2292,16,0)</f>
        <v>8.2202000000000002</v>
      </c>
      <c r="S9" s="67">
        <f t="shared" si="7"/>
        <v>7</v>
      </c>
    </row>
    <row r="10" spans="1:19" x14ac:dyDescent="0.3">
      <c r="A10" s="82" t="s">
        <v>570</v>
      </c>
      <c r="B10" s="64">
        <f>VLOOKUP($A10,'Return Data'!$B$7:$R$2292,3,0)</f>
        <v>44530</v>
      </c>
      <c r="C10" s="65">
        <f>VLOOKUP($A10,'Return Data'!$B$7:$R$2292,4,0)</f>
        <v>19.277999999999999</v>
      </c>
      <c r="D10" s="65">
        <f>VLOOKUP($A10,'Return Data'!$B$7:$R$2292,9,0)</f>
        <v>5.2843</v>
      </c>
      <c r="E10" s="66">
        <f t="shared" si="0"/>
        <v>8</v>
      </c>
      <c r="F10" s="65">
        <f>VLOOKUP($A10,'Return Data'!$B$7:$R$2292,10,0)</f>
        <v>2.5600999999999998</v>
      </c>
      <c r="G10" s="66">
        <f t="shared" si="1"/>
        <v>14</v>
      </c>
      <c r="H10" s="65">
        <f>VLOOKUP($A10,'Return Data'!$B$7:$R$2292,11,0)</f>
        <v>3.6570999999999998</v>
      </c>
      <c r="I10" s="66">
        <f t="shared" si="2"/>
        <v>14</v>
      </c>
      <c r="J10" s="65">
        <f>VLOOKUP($A10,'Return Data'!$B$7:$R$2292,12,0)</f>
        <v>5.0128000000000004</v>
      </c>
      <c r="K10" s="66">
        <f t="shared" si="3"/>
        <v>13</v>
      </c>
      <c r="L10" s="65">
        <f>VLOOKUP($A10,'Return Data'!$B$7:$R$2292,13,0)</f>
        <v>3.2595999999999998</v>
      </c>
      <c r="M10" s="66">
        <f t="shared" si="4"/>
        <v>15</v>
      </c>
      <c r="N10" s="65">
        <f>VLOOKUP($A10,'Return Data'!$B$7:$R$2292,17,0)</f>
        <v>6.7980999999999998</v>
      </c>
      <c r="O10" s="66">
        <f t="shared" si="5"/>
        <v>8</v>
      </c>
      <c r="P10" s="65">
        <f>VLOOKUP($A10,'Return Data'!$B$7:$R$2292,14,0)</f>
        <v>8.2281999999999993</v>
      </c>
      <c r="Q10" s="66">
        <f t="shared" si="6"/>
        <v>9</v>
      </c>
      <c r="R10" s="65">
        <f>VLOOKUP($A10,'Return Data'!$B$7:$R$2292,16,0)</f>
        <v>8.3163999999999998</v>
      </c>
      <c r="S10" s="67">
        <f t="shared" si="7"/>
        <v>4</v>
      </c>
    </row>
    <row r="11" spans="1:19" x14ac:dyDescent="0.3">
      <c r="A11" s="82" t="s">
        <v>572</v>
      </c>
      <c r="B11" s="64">
        <f>VLOOKUP($A11,'Return Data'!$B$7:$R$2292,3,0)</f>
        <v>44530</v>
      </c>
      <c r="C11" s="65">
        <f>VLOOKUP($A11,'Return Data'!$B$7:$R$2292,4,0)</f>
        <v>19.898499999999999</v>
      </c>
      <c r="D11" s="65">
        <f>VLOOKUP($A11,'Return Data'!$B$7:$R$2292,9,0)</f>
        <v>8.1692</v>
      </c>
      <c r="E11" s="66">
        <f t="shared" si="0"/>
        <v>3</v>
      </c>
      <c r="F11" s="65">
        <f>VLOOKUP($A11,'Return Data'!$B$7:$R$2292,10,0)</f>
        <v>7.2831000000000001</v>
      </c>
      <c r="G11" s="66">
        <f t="shared" si="1"/>
        <v>2</v>
      </c>
      <c r="H11" s="65">
        <f>VLOOKUP($A11,'Return Data'!$B$7:$R$2292,11,0)</f>
        <v>5.8289</v>
      </c>
      <c r="I11" s="66">
        <f t="shared" si="2"/>
        <v>2</v>
      </c>
      <c r="J11" s="65">
        <f>VLOOKUP($A11,'Return Data'!$B$7:$R$2292,12,0)</f>
        <v>9.1860999999999997</v>
      </c>
      <c r="K11" s="66">
        <f t="shared" si="3"/>
        <v>2</v>
      </c>
      <c r="L11" s="65">
        <f>VLOOKUP($A11,'Return Data'!$B$7:$R$2292,13,0)</f>
        <v>4.7176999999999998</v>
      </c>
      <c r="M11" s="66">
        <f t="shared" si="4"/>
        <v>2</v>
      </c>
      <c r="N11" s="65">
        <f>VLOOKUP($A11,'Return Data'!$B$7:$R$2292,17,0)</f>
        <v>8.5623000000000005</v>
      </c>
      <c r="O11" s="66">
        <f t="shared" si="5"/>
        <v>1</v>
      </c>
      <c r="P11" s="65">
        <f>VLOOKUP($A11,'Return Data'!$B$7:$R$2292,14,0)</f>
        <v>10.345599999999999</v>
      </c>
      <c r="Q11" s="66">
        <f t="shared" si="6"/>
        <v>1</v>
      </c>
      <c r="R11" s="65">
        <f>VLOOKUP($A11,'Return Data'!$B$7:$R$2292,16,0)</f>
        <v>8.7317999999999998</v>
      </c>
      <c r="S11" s="67">
        <f t="shared" si="7"/>
        <v>2</v>
      </c>
    </row>
    <row r="12" spans="1:19" x14ac:dyDescent="0.3">
      <c r="A12" s="82" t="s">
        <v>573</v>
      </c>
      <c r="B12" s="64">
        <f>VLOOKUP($A12,'Return Data'!$B$7:$R$2292,3,0)</f>
        <v>44530</v>
      </c>
      <c r="C12" s="65">
        <f>VLOOKUP($A12,'Return Data'!$B$7:$R$2292,4,0)</f>
        <v>18.0624</v>
      </c>
      <c r="D12" s="65">
        <f>VLOOKUP($A12,'Return Data'!$B$7:$R$2292,9,0)</f>
        <v>5.4249000000000001</v>
      </c>
      <c r="E12" s="66">
        <f t="shared" si="0"/>
        <v>7</v>
      </c>
      <c r="F12" s="65">
        <f>VLOOKUP($A12,'Return Data'!$B$7:$R$2292,10,0)</f>
        <v>3.1839</v>
      </c>
      <c r="G12" s="66">
        <f t="shared" si="1"/>
        <v>10</v>
      </c>
      <c r="H12" s="65">
        <f>VLOOKUP($A12,'Return Data'!$B$7:$R$2292,11,0)</f>
        <v>3.7930000000000001</v>
      </c>
      <c r="I12" s="66">
        <f t="shared" si="2"/>
        <v>12</v>
      </c>
      <c r="J12" s="65">
        <f>VLOOKUP($A12,'Return Data'!$B$7:$R$2292,12,0)</f>
        <v>5.4793000000000003</v>
      </c>
      <c r="K12" s="66">
        <f t="shared" si="3"/>
        <v>11</v>
      </c>
      <c r="L12" s="65">
        <f>VLOOKUP($A12,'Return Data'!$B$7:$R$2292,13,0)</f>
        <v>3.7717000000000001</v>
      </c>
      <c r="M12" s="66">
        <f t="shared" si="4"/>
        <v>8</v>
      </c>
      <c r="N12" s="65">
        <f>VLOOKUP($A12,'Return Data'!$B$7:$R$2292,17,0)</f>
        <v>6.3029999999999999</v>
      </c>
      <c r="O12" s="66">
        <f t="shared" si="5"/>
        <v>14</v>
      </c>
      <c r="P12" s="65">
        <f>VLOOKUP($A12,'Return Data'!$B$7:$R$2292,14,0)</f>
        <v>8.3505000000000003</v>
      </c>
      <c r="Q12" s="66">
        <f t="shared" si="6"/>
        <v>8</v>
      </c>
      <c r="R12" s="65">
        <f>VLOOKUP($A12,'Return Data'!$B$7:$R$2292,16,0)</f>
        <v>8.0840999999999994</v>
      </c>
      <c r="S12" s="67">
        <f t="shared" si="7"/>
        <v>10</v>
      </c>
    </row>
    <row r="13" spans="1:19" x14ac:dyDescent="0.3">
      <c r="A13" s="82" t="s">
        <v>576</v>
      </c>
      <c r="B13" s="64">
        <f>VLOOKUP($A13,'Return Data'!$B$7:$R$2292,3,0)</f>
        <v>44530</v>
      </c>
      <c r="C13" s="65">
        <f>VLOOKUP($A13,'Return Data'!$B$7:$R$2292,4,0)</f>
        <v>18.4649</v>
      </c>
      <c r="D13" s="65">
        <f>VLOOKUP($A13,'Return Data'!$B$7:$R$2292,9,0)</f>
        <v>4.8137999999999996</v>
      </c>
      <c r="E13" s="66">
        <f t="shared" si="0"/>
        <v>14</v>
      </c>
      <c r="F13" s="65">
        <f>VLOOKUP($A13,'Return Data'!$B$7:$R$2292,10,0)</f>
        <v>3.8399000000000001</v>
      </c>
      <c r="G13" s="66">
        <f t="shared" si="1"/>
        <v>6</v>
      </c>
      <c r="H13" s="65">
        <f>VLOOKUP($A13,'Return Data'!$B$7:$R$2292,11,0)</f>
        <v>4.4539999999999997</v>
      </c>
      <c r="I13" s="66">
        <f t="shared" si="2"/>
        <v>7</v>
      </c>
      <c r="J13" s="65">
        <f>VLOOKUP($A13,'Return Data'!$B$7:$R$2292,12,0)</f>
        <v>5.4965999999999999</v>
      </c>
      <c r="K13" s="66">
        <f t="shared" si="3"/>
        <v>10</v>
      </c>
      <c r="L13" s="65">
        <f>VLOOKUP($A13,'Return Data'!$B$7:$R$2292,13,0)</f>
        <v>3.9460000000000002</v>
      </c>
      <c r="M13" s="66">
        <f t="shared" si="4"/>
        <v>6</v>
      </c>
      <c r="N13" s="65">
        <f>VLOOKUP($A13,'Return Data'!$B$7:$R$2292,17,0)</f>
        <v>7.0373999999999999</v>
      </c>
      <c r="O13" s="66">
        <f t="shared" si="5"/>
        <v>5</v>
      </c>
      <c r="P13" s="65">
        <f>VLOOKUP($A13,'Return Data'!$B$7:$R$2292,14,0)</f>
        <v>8.4014000000000006</v>
      </c>
      <c r="Q13" s="66">
        <f t="shared" si="6"/>
        <v>5</v>
      </c>
      <c r="R13" s="65">
        <f>VLOOKUP($A13,'Return Data'!$B$7:$R$2292,16,0)</f>
        <v>8.3043999999999993</v>
      </c>
      <c r="S13" s="67">
        <f t="shared" si="7"/>
        <v>5</v>
      </c>
    </row>
    <row r="14" spans="1:19" x14ac:dyDescent="0.3">
      <c r="A14" s="82" t="s">
        <v>577</v>
      </c>
      <c r="B14" s="64">
        <f>VLOOKUP($A14,'Return Data'!$B$7:$R$2292,3,0)</f>
        <v>44530</v>
      </c>
      <c r="C14" s="65">
        <f>VLOOKUP($A14,'Return Data'!$B$7:$R$2292,4,0)</f>
        <v>25.991800000000001</v>
      </c>
      <c r="D14" s="65">
        <f>VLOOKUP($A14,'Return Data'!$B$7:$R$2292,9,0)</f>
        <v>6.3544999999999998</v>
      </c>
      <c r="E14" s="66">
        <f t="shared" si="0"/>
        <v>4</v>
      </c>
      <c r="F14" s="65">
        <f>VLOOKUP($A14,'Return Data'!$B$7:$R$2292,10,0)</f>
        <v>5.6365999999999996</v>
      </c>
      <c r="G14" s="66">
        <f t="shared" si="1"/>
        <v>4</v>
      </c>
      <c r="H14" s="65">
        <f>VLOOKUP($A14,'Return Data'!$B$7:$R$2292,11,0)</f>
        <v>5.4424000000000001</v>
      </c>
      <c r="I14" s="66">
        <f t="shared" si="2"/>
        <v>3</v>
      </c>
      <c r="J14" s="65">
        <f>VLOOKUP($A14,'Return Data'!$B$7:$R$2292,12,0)</f>
        <v>5.8407</v>
      </c>
      <c r="K14" s="66">
        <f t="shared" si="3"/>
        <v>6</v>
      </c>
      <c r="L14" s="65">
        <f>VLOOKUP($A14,'Return Data'!$B$7:$R$2292,13,0)</f>
        <v>4.694</v>
      </c>
      <c r="M14" s="66">
        <f t="shared" si="4"/>
        <v>3</v>
      </c>
      <c r="N14" s="65">
        <f>VLOOKUP($A14,'Return Data'!$B$7:$R$2292,17,0)</f>
        <v>7.0308999999999999</v>
      </c>
      <c r="O14" s="66">
        <f t="shared" si="5"/>
        <v>6</v>
      </c>
      <c r="P14" s="65">
        <f>VLOOKUP($A14,'Return Data'!$B$7:$R$2292,14,0)</f>
        <v>8.1142000000000003</v>
      </c>
      <c r="Q14" s="66">
        <f t="shared" si="6"/>
        <v>10</v>
      </c>
      <c r="R14" s="65">
        <f>VLOOKUP($A14,'Return Data'!$B$7:$R$2292,16,0)</f>
        <v>8.3428000000000004</v>
      </c>
      <c r="S14" s="67">
        <f t="shared" si="7"/>
        <v>3</v>
      </c>
    </row>
    <row r="15" spans="1:19" x14ac:dyDescent="0.3">
      <c r="A15" s="82" t="s">
        <v>580</v>
      </c>
      <c r="B15" s="64">
        <f>VLOOKUP($A15,'Return Data'!$B$7:$R$2292,3,0)</f>
        <v>44530</v>
      </c>
      <c r="C15" s="65">
        <f>VLOOKUP($A15,'Return Data'!$B$7:$R$2292,4,0)</f>
        <v>19.792300000000001</v>
      </c>
      <c r="D15" s="65">
        <f>VLOOKUP($A15,'Return Data'!$B$7:$R$2292,9,0)</f>
        <v>4.5594000000000001</v>
      </c>
      <c r="E15" s="66">
        <f t="shared" si="0"/>
        <v>15</v>
      </c>
      <c r="F15" s="65">
        <f>VLOOKUP($A15,'Return Data'!$B$7:$R$2292,10,0)</f>
        <v>2.1909000000000001</v>
      </c>
      <c r="G15" s="66">
        <f t="shared" si="1"/>
        <v>18</v>
      </c>
      <c r="H15" s="65">
        <f>VLOOKUP($A15,'Return Data'!$B$7:$R$2292,11,0)</f>
        <v>3.6724999999999999</v>
      </c>
      <c r="I15" s="66">
        <f t="shared" si="2"/>
        <v>13</v>
      </c>
      <c r="J15" s="65">
        <f>VLOOKUP($A15,'Return Data'!$B$7:$R$2292,12,0)</f>
        <v>4.9257</v>
      </c>
      <c r="K15" s="66">
        <f t="shared" si="3"/>
        <v>14</v>
      </c>
      <c r="L15" s="65">
        <f>VLOOKUP($A15,'Return Data'!$B$7:$R$2292,13,0)</f>
        <v>3.4055</v>
      </c>
      <c r="M15" s="66">
        <f t="shared" si="4"/>
        <v>13</v>
      </c>
      <c r="N15" s="65">
        <f>VLOOKUP($A15,'Return Data'!$B$7:$R$2292,17,0)</f>
        <v>6.9736000000000002</v>
      </c>
      <c r="O15" s="66">
        <f t="shared" si="5"/>
        <v>7</v>
      </c>
      <c r="P15" s="65">
        <f>VLOOKUP($A15,'Return Data'!$B$7:$R$2292,14,0)</f>
        <v>8.8299000000000003</v>
      </c>
      <c r="Q15" s="66">
        <f t="shared" si="6"/>
        <v>2</v>
      </c>
      <c r="R15" s="65">
        <f>VLOOKUP($A15,'Return Data'!$B$7:$R$2292,16,0)</f>
        <v>8.1248000000000005</v>
      </c>
      <c r="S15" s="67">
        <f t="shared" si="7"/>
        <v>8</v>
      </c>
    </row>
    <row r="16" spans="1:19" x14ac:dyDescent="0.3">
      <c r="A16" s="82" t="s">
        <v>583</v>
      </c>
      <c r="B16" s="64">
        <f>VLOOKUP($A16,'Return Data'!$B$7:$R$2292,3,0)</f>
        <v>44530</v>
      </c>
      <c r="C16" s="65">
        <f>VLOOKUP($A16,'Return Data'!$B$7:$R$2292,4,0)</f>
        <v>1869.7117000000001</v>
      </c>
      <c r="D16" s="65">
        <f>VLOOKUP($A16,'Return Data'!$B$7:$R$2292,9,0)</f>
        <v>9.7888999999999999</v>
      </c>
      <c r="E16" s="66">
        <f t="shared" si="0"/>
        <v>2</v>
      </c>
      <c r="F16" s="65">
        <f>VLOOKUP($A16,'Return Data'!$B$7:$R$2292,10,0)</f>
        <v>6.2243000000000004</v>
      </c>
      <c r="G16" s="66">
        <f t="shared" si="1"/>
        <v>3</v>
      </c>
      <c r="H16" s="65">
        <f>VLOOKUP($A16,'Return Data'!$B$7:$R$2292,11,0)</f>
        <v>4.5568999999999997</v>
      </c>
      <c r="I16" s="66">
        <f t="shared" si="2"/>
        <v>5</v>
      </c>
      <c r="J16" s="65">
        <f>VLOOKUP($A16,'Return Data'!$B$7:$R$2292,12,0)</f>
        <v>8.0150000000000006</v>
      </c>
      <c r="K16" s="66">
        <f t="shared" si="3"/>
        <v>3</v>
      </c>
      <c r="L16" s="65">
        <f>VLOOKUP($A16,'Return Data'!$B$7:$R$2292,13,0)</f>
        <v>3.7122000000000002</v>
      </c>
      <c r="M16" s="66">
        <f t="shared" si="4"/>
        <v>9</v>
      </c>
      <c r="N16" s="65">
        <f>VLOOKUP($A16,'Return Data'!$B$7:$R$2292,17,0)</f>
        <v>6.4770000000000003</v>
      </c>
      <c r="O16" s="66">
        <f t="shared" si="5"/>
        <v>11</v>
      </c>
      <c r="P16" s="65">
        <f>VLOOKUP($A16,'Return Data'!$B$7:$R$2292,14,0)</f>
        <v>7.7323000000000004</v>
      </c>
      <c r="Q16" s="66">
        <f t="shared" si="6"/>
        <v>14</v>
      </c>
      <c r="R16" s="65">
        <f>VLOOKUP($A16,'Return Data'!$B$7:$R$2292,16,0)</f>
        <v>7.2624000000000004</v>
      </c>
      <c r="S16" s="67">
        <f t="shared" si="7"/>
        <v>17</v>
      </c>
    </row>
    <row r="17" spans="1:19" x14ac:dyDescent="0.3">
      <c r="A17" s="82" t="s">
        <v>585</v>
      </c>
      <c r="B17" s="64">
        <f>VLOOKUP($A17,'Return Data'!$B$7:$R$2292,3,0)</f>
        <v>44530</v>
      </c>
      <c r="C17" s="65">
        <f>VLOOKUP($A17,'Return Data'!$B$7:$R$2292,4,0)</f>
        <v>52.2303</v>
      </c>
      <c r="D17" s="65">
        <f>VLOOKUP($A17,'Return Data'!$B$7:$R$2292,9,0)</f>
        <v>2.6617000000000002</v>
      </c>
      <c r="E17" s="66">
        <f t="shared" si="0"/>
        <v>20</v>
      </c>
      <c r="F17" s="65">
        <f>VLOOKUP($A17,'Return Data'!$B$7:$R$2292,10,0)</f>
        <v>4.4458000000000002</v>
      </c>
      <c r="G17" s="66">
        <f t="shared" si="1"/>
        <v>5</v>
      </c>
      <c r="H17" s="65">
        <f>VLOOKUP($A17,'Return Data'!$B$7:$R$2292,11,0)</f>
        <v>4.9221000000000004</v>
      </c>
      <c r="I17" s="66">
        <f t="shared" si="2"/>
        <v>4</v>
      </c>
      <c r="J17" s="65">
        <f>VLOOKUP($A17,'Return Data'!$B$7:$R$2292,12,0)</f>
        <v>5.7602000000000002</v>
      </c>
      <c r="K17" s="66">
        <f t="shared" si="3"/>
        <v>7</v>
      </c>
      <c r="L17" s="65">
        <f>VLOOKUP($A17,'Return Data'!$B$7:$R$2292,13,0)</f>
        <v>3.9849000000000001</v>
      </c>
      <c r="M17" s="66">
        <f t="shared" si="4"/>
        <v>5</v>
      </c>
      <c r="N17" s="65">
        <f>VLOOKUP($A17,'Return Data'!$B$7:$R$2292,17,0)</f>
        <v>7.0787000000000004</v>
      </c>
      <c r="O17" s="66">
        <f t="shared" si="5"/>
        <v>4</v>
      </c>
      <c r="P17" s="65">
        <f>VLOOKUP($A17,'Return Data'!$B$7:$R$2292,14,0)</f>
        <v>8.6362000000000005</v>
      </c>
      <c r="Q17" s="66">
        <f t="shared" si="6"/>
        <v>4</v>
      </c>
      <c r="R17" s="65">
        <f>VLOOKUP($A17,'Return Data'!$B$7:$R$2292,16,0)</f>
        <v>7.4730999999999996</v>
      </c>
      <c r="S17" s="67">
        <f t="shared" si="7"/>
        <v>15</v>
      </c>
    </row>
    <row r="18" spans="1:19" x14ac:dyDescent="0.3">
      <c r="A18" s="82" t="s">
        <v>588</v>
      </c>
      <c r="B18" s="64">
        <f>VLOOKUP($A18,'Return Data'!$B$7:$R$2292,3,0)</f>
        <v>44530</v>
      </c>
      <c r="C18" s="65">
        <f>VLOOKUP($A18,'Return Data'!$B$7:$R$2292,4,0)</f>
        <v>19.9787</v>
      </c>
      <c r="D18" s="65">
        <f>VLOOKUP($A18,'Return Data'!$B$7:$R$2292,9,0)</f>
        <v>4.8216999999999999</v>
      </c>
      <c r="E18" s="66">
        <f t="shared" si="0"/>
        <v>13</v>
      </c>
      <c r="F18" s="65">
        <f>VLOOKUP($A18,'Return Data'!$B$7:$R$2292,10,0)</f>
        <v>1.8373999999999999</v>
      </c>
      <c r="G18" s="66">
        <f t="shared" si="1"/>
        <v>20</v>
      </c>
      <c r="H18" s="65">
        <f>VLOOKUP($A18,'Return Data'!$B$7:$R$2292,11,0)</f>
        <v>3.4838</v>
      </c>
      <c r="I18" s="66">
        <f t="shared" si="2"/>
        <v>17</v>
      </c>
      <c r="J18" s="65">
        <f>VLOOKUP($A18,'Return Data'!$B$7:$R$2292,12,0)</f>
        <v>4.9212999999999996</v>
      </c>
      <c r="K18" s="66">
        <f t="shared" si="3"/>
        <v>15</v>
      </c>
      <c r="L18" s="65">
        <f>VLOOKUP($A18,'Return Data'!$B$7:$R$2292,13,0)</f>
        <v>3.1718000000000002</v>
      </c>
      <c r="M18" s="66">
        <f t="shared" si="4"/>
        <v>16</v>
      </c>
      <c r="N18" s="65">
        <f>VLOOKUP($A18,'Return Data'!$B$7:$R$2292,17,0)</f>
        <v>6.5750000000000002</v>
      </c>
      <c r="O18" s="66">
        <f t="shared" si="5"/>
        <v>10</v>
      </c>
      <c r="P18" s="65">
        <f>VLOOKUP($A18,'Return Data'!$B$7:$R$2292,14,0)</f>
        <v>7.8022</v>
      </c>
      <c r="Q18" s="66">
        <f t="shared" si="6"/>
        <v>13</v>
      </c>
      <c r="R18" s="65">
        <f>VLOOKUP($A18,'Return Data'!$B$7:$R$2292,16,0)</f>
        <v>4.9926000000000004</v>
      </c>
      <c r="S18" s="67">
        <f t="shared" si="7"/>
        <v>20</v>
      </c>
    </row>
    <row r="19" spans="1:19" x14ac:dyDescent="0.3">
      <c r="A19" s="82" t="s">
        <v>589</v>
      </c>
      <c r="B19" s="64">
        <f>VLOOKUP($A19,'Return Data'!$B$7:$R$2292,3,0)</f>
        <v>44530</v>
      </c>
      <c r="C19" s="65">
        <f>VLOOKUP($A19,'Return Data'!$B$7:$R$2292,4,0)</f>
        <v>28.067699999999999</v>
      </c>
      <c r="D19" s="65">
        <f>VLOOKUP($A19,'Return Data'!$B$7:$R$2292,9,0)</f>
        <v>3.8083</v>
      </c>
      <c r="E19" s="66">
        <f t="shared" si="0"/>
        <v>16</v>
      </c>
      <c r="F19" s="65">
        <f>VLOOKUP($A19,'Return Data'!$B$7:$R$2292,10,0)</f>
        <v>2.0945</v>
      </c>
      <c r="G19" s="66">
        <f t="shared" si="1"/>
        <v>19</v>
      </c>
      <c r="H19" s="65">
        <f>VLOOKUP($A19,'Return Data'!$B$7:$R$2292,11,0)</f>
        <v>2.9472</v>
      </c>
      <c r="I19" s="66">
        <f t="shared" si="2"/>
        <v>20</v>
      </c>
      <c r="J19" s="65">
        <f>VLOOKUP($A19,'Return Data'!$B$7:$R$2292,12,0)</f>
        <v>3.9714999999999998</v>
      </c>
      <c r="K19" s="66">
        <f t="shared" si="3"/>
        <v>19</v>
      </c>
      <c r="L19" s="65">
        <f>VLOOKUP($A19,'Return Data'!$B$7:$R$2292,13,0)</f>
        <v>2.6031</v>
      </c>
      <c r="M19" s="66">
        <f t="shared" si="4"/>
        <v>20</v>
      </c>
      <c r="N19" s="65">
        <f>VLOOKUP($A19,'Return Data'!$B$7:$R$2292,17,0)</f>
        <v>5.4646999999999997</v>
      </c>
      <c r="O19" s="66">
        <f t="shared" si="5"/>
        <v>16</v>
      </c>
      <c r="P19" s="65">
        <f>VLOOKUP($A19,'Return Data'!$B$7:$R$2292,14,0)</f>
        <v>7.2960000000000003</v>
      </c>
      <c r="Q19" s="66">
        <f t="shared" si="6"/>
        <v>15</v>
      </c>
      <c r="R19" s="65">
        <f>VLOOKUP($A19,'Return Data'!$B$7:$R$2292,16,0)</f>
        <v>7.3689999999999998</v>
      </c>
      <c r="S19" s="67">
        <f t="shared" si="7"/>
        <v>16</v>
      </c>
    </row>
    <row r="20" spans="1:19" x14ac:dyDescent="0.3">
      <c r="A20" s="82" t="s">
        <v>591</v>
      </c>
      <c r="B20" s="64">
        <f>VLOOKUP($A20,'Return Data'!$B$7:$R$2292,3,0)</f>
        <v>44530</v>
      </c>
      <c r="C20" s="65">
        <f>VLOOKUP($A20,'Return Data'!$B$7:$R$2292,4,0)</f>
        <v>16.677800000000001</v>
      </c>
      <c r="D20" s="65">
        <f>VLOOKUP($A20,'Return Data'!$B$7:$R$2292,9,0)</f>
        <v>4.8973000000000004</v>
      </c>
      <c r="E20" s="66">
        <f t="shared" si="0"/>
        <v>10</v>
      </c>
      <c r="F20" s="65">
        <f>VLOOKUP($A20,'Return Data'!$B$7:$R$2292,10,0)</f>
        <v>3.6394000000000002</v>
      </c>
      <c r="G20" s="66">
        <f t="shared" si="1"/>
        <v>7</v>
      </c>
      <c r="H20" s="65">
        <f>VLOOKUP($A20,'Return Data'!$B$7:$R$2292,11,0)</f>
        <v>4.4768999999999997</v>
      </c>
      <c r="I20" s="66">
        <f t="shared" si="2"/>
        <v>6</v>
      </c>
      <c r="J20" s="65">
        <f>VLOOKUP($A20,'Return Data'!$B$7:$R$2292,12,0)</f>
        <v>5.9668999999999999</v>
      </c>
      <c r="K20" s="66">
        <f t="shared" si="3"/>
        <v>4</v>
      </c>
      <c r="L20" s="65">
        <f>VLOOKUP($A20,'Return Data'!$B$7:$R$2292,13,0)</f>
        <v>3.9015</v>
      </c>
      <c r="M20" s="66">
        <f t="shared" si="4"/>
        <v>7</v>
      </c>
      <c r="N20" s="65">
        <f>VLOOKUP($A20,'Return Data'!$B$7:$R$2292,17,0)</f>
        <v>7.1981999999999999</v>
      </c>
      <c r="O20" s="66">
        <f t="shared" si="5"/>
        <v>2</v>
      </c>
      <c r="P20" s="65">
        <f>VLOOKUP($A20,'Return Data'!$B$7:$R$2292,14,0)</f>
        <v>8.7041000000000004</v>
      </c>
      <c r="Q20" s="66">
        <f t="shared" si="6"/>
        <v>3</v>
      </c>
      <c r="R20" s="65">
        <f>VLOOKUP($A20,'Return Data'!$B$7:$R$2292,16,0)</f>
        <v>8.1212</v>
      </c>
      <c r="S20" s="67">
        <f t="shared" si="7"/>
        <v>9</v>
      </c>
    </row>
    <row r="21" spans="1:19" x14ac:dyDescent="0.3">
      <c r="A21" s="82" t="s">
        <v>593</v>
      </c>
      <c r="B21" s="64">
        <f>VLOOKUP($A21,'Return Data'!$B$7:$R$2292,3,0)</f>
        <v>44530</v>
      </c>
      <c r="C21" s="65">
        <f>VLOOKUP($A21,'Return Data'!$B$7:$R$2292,4,0)</f>
        <v>19.645900000000001</v>
      </c>
      <c r="D21" s="65">
        <f>VLOOKUP($A21,'Return Data'!$B$7:$R$2292,9,0)</f>
        <v>3.3540000000000001</v>
      </c>
      <c r="E21" s="66">
        <f t="shared" si="0"/>
        <v>19</v>
      </c>
      <c r="F21" s="65">
        <f>VLOOKUP($A21,'Return Data'!$B$7:$R$2292,10,0)</f>
        <v>3.2103999999999999</v>
      </c>
      <c r="G21" s="66">
        <f t="shared" si="1"/>
        <v>9</v>
      </c>
      <c r="H21" s="65">
        <f>VLOOKUP($A21,'Return Data'!$B$7:$R$2292,11,0)</f>
        <v>3.8934000000000002</v>
      </c>
      <c r="I21" s="66">
        <f t="shared" si="2"/>
        <v>11</v>
      </c>
      <c r="J21" s="65">
        <f>VLOOKUP($A21,'Return Data'!$B$7:$R$2292,12,0)</f>
        <v>5.2423999999999999</v>
      </c>
      <c r="K21" s="66">
        <f t="shared" si="3"/>
        <v>12</v>
      </c>
      <c r="L21" s="65">
        <f>VLOOKUP($A21,'Return Data'!$B$7:$R$2292,13,0)</f>
        <v>3.6509999999999998</v>
      </c>
      <c r="M21" s="66">
        <f t="shared" si="4"/>
        <v>11</v>
      </c>
      <c r="N21" s="65">
        <f>VLOOKUP($A21,'Return Data'!$B$7:$R$2292,17,0)</f>
        <v>6.7172000000000001</v>
      </c>
      <c r="O21" s="66">
        <f t="shared" si="5"/>
        <v>9</v>
      </c>
      <c r="P21" s="65">
        <f>VLOOKUP($A21,'Return Data'!$B$7:$R$2292,14,0)</f>
        <v>8.3560999999999996</v>
      </c>
      <c r="Q21" s="66">
        <f t="shared" si="6"/>
        <v>7</v>
      </c>
      <c r="R21" s="65">
        <f>VLOOKUP($A21,'Return Data'!$B$7:$R$2292,16,0)</f>
        <v>8.0356000000000005</v>
      </c>
      <c r="S21" s="67">
        <f t="shared" si="7"/>
        <v>11</v>
      </c>
    </row>
    <row r="22" spans="1:19" x14ac:dyDescent="0.3">
      <c r="A22" s="82" t="s">
        <v>596</v>
      </c>
      <c r="B22" s="64">
        <f>VLOOKUP($A22,'Return Data'!$B$7:$R$2292,3,0)</f>
        <v>44530</v>
      </c>
      <c r="C22" s="65">
        <f>VLOOKUP($A22,'Return Data'!$B$7:$R$2292,4,0)</f>
        <v>2524.377</v>
      </c>
      <c r="D22" s="65">
        <f>VLOOKUP($A22,'Return Data'!$B$7:$R$2292,9,0)</f>
        <v>4.8789999999999996</v>
      </c>
      <c r="E22" s="66">
        <f t="shared" si="0"/>
        <v>11</v>
      </c>
      <c r="F22" s="65">
        <f>VLOOKUP($A22,'Return Data'!$B$7:$R$2292,10,0)</f>
        <v>2.3435999999999999</v>
      </c>
      <c r="G22" s="66">
        <f t="shared" si="1"/>
        <v>16</v>
      </c>
      <c r="H22" s="65">
        <f>VLOOKUP($A22,'Return Data'!$B$7:$R$2292,11,0)</f>
        <v>3.5569999999999999</v>
      </c>
      <c r="I22" s="66">
        <f t="shared" si="2"/>
        <v>16</v>
      </c>
      <c r="J22" s="65">
        <f>VLOOKUP($A22,'Return Data'!$B$7:$R$2292,12,0)</f>
        <v>4.5137999999999998</v>
      </c>
      <c r="K22" s="66">
        <f t="shared" si="3"/>
        <v>16</v>
      </c>
      <c r="L22" s="65">
        <f>VLOOKUP($A22,'Return Data'!$B$7:$R$2292,13,0)</f>
        <v>2.8245</v>
      </c>
      <c r="M22" s="66">
        <f t="shared" si="4"/>
        <v>18</v>
      </c>
      <c r="N22" s="65">
        <f>VLOOKUP($A22,'Return Data'!$B$7:$R$2292,17,0)</f>
        <v>6.4310999999999998</v>
      </c>
      <c r="O22" s="66">
        <f t="shared" si="5"/>
        <v>12</v>
      </c>
      <c r="P22" s="65">
        <f>VLOOKUP($A22,'Return Data'!$B$7:$R$2292,14,0)</f>
        <v>7.8098999999999998</v>
      </c>
      <c r="Q22" s="66">
        <f t="shared" si="6"/>
        <v>12</v>
      </c>
      <c r="R22" s="65">
        <f>VLOOKUP($A22,'Return Data'!$B$7:$R$2292,16,0)</f>
        <v>7.9188000000000001</v>
      </c>
      <c r="S22" s="67">
        <f t="shared" si="7"/>
        <v>12</v>
      </c>
    </row>
    <row r="23" spans="1:19" x14ac:dyDescent="0.3">
      <c r="A23" s="82" t="s">
        <v>597</v>
      </c>
      <c r="B23" s="64">
        <f>VLOOKUP($A23,'Return Data'!$B$7:$R$2292,3,0)</f>
        <v>44530</v>
      </c>
      <c r="C23" s="65">
        <f>VLOOKUP($A23,'Return Data'!$B$7:$R$2292,4,0)</f>
        <v>34.617600000000003</v>
      </c>
      <c r="D23" s="65">
        <f>VLOOKUP($A23,'Return Data'!$B$7:$R$2292,9,0)</f>
        <v>5.2431999999999999</v>
      </c>
      <c r="E23" s="66">
        <f t="shared" si="0"/>
        <v>9</v>
      </c>
      <c r="F23" s="65">
        <f>VLOOKUP($A23,'Return Data'!$B$7:$R$2292,10,0)</f>
        <v>2.8407</v>
      </c>
      <c r="G23" s="66">
        <f t="shared" si="1"/>
        <v>13</v>
      </c>
      <c r="H23" s="65">
        <f>VLOOKUP($A23,'Return Data'!$B$7:$R$2292,11,0)</f>
        <v>3.0464000000000002</v>
      </c>
      <c r="I23" s="66">
        <f t="shared" si="2"/>
        <v>19</v>
      </c>
      <c r="J23" s="65">
        <f>VLOOKUP($A23,'Return Data'!$B$7:$R$2292,12,0)</f>
        <v>3.2332999999999998</v>
      </c>
      <c r="K23" s="66">
        <f t="shared" si="3"/>
        <v>20</v>
      </c>
      <c r="L23" s="65">
        <f>VLOOKUP($A23,'Return Data'!$B$7:$R$2292,13,0)</f>
        <v>3.1187</v>
      </c>
      <c r="M23" s="66">
        <f t="shared" si="4"/>
        <v>17</v>
      </c>
      <c r="N23" s="65">
        <f>VLOOKUP($A23,'Return Data'!$B$7:$R$2292,17,0)</f>
        <v>5.2969999999999997</v>
      </c>
      <c r="O23" s="66">
        <f t="shared" si="5"/>
        <v>17</v>
      </c>
      <c r="P23" s="65">
        <f>VLOOKUP($A23,'Return Data'!$B$7:$R$2292,14,0)</f>
        <v>7.1189999999999998</v>
      </c>
      <c r="Q23" s="66">
        <f t="shared" si="6"/>
        <v>16</v>
      </c>
      <c r="R23" s="65">
        <f>VLOOKUP($A23,'Return Data'!$B$7:$R$2292,16,0)</f>
        <v>7.6109999999999998</v>
      </c>
      <c r="S23" s="67">
        <f t="shared" si="7"/>
        <v>14</v>
      </c>
    </row>
    <row r="24" spans="1:19" x14ac:dyDescent="0.3">
      <c r="A24" s="82" t="s">
        <v>600</v>
      </c>
      <c r="B24" s="64">
        <f>VLOOKUP($A24,'Return Data'!$B$7:$R$2292,3,0)</f>
        <v>44530</v>
      </c>
      <c r="C24" s="65">
        <f>VLOOKUP($A24,'Return Data'!$B$7:$R$2292,4,0)</f>
        <v>11.609500000000001</v>
      </c>
      <c r="D24" s="65">
        <f>VLOOKUP($A24,'Return Data'!$B$7:$R$2292,9,0)</f>
        <v>5.6178999999999997</v>
      </c>
      <c r="E24" s="66">
        <f t="shared" si="0"/>
        <v>6</v>
      </c>
      <c r="F24" s="65">
        <f>VLOOKUP($A24,'Return Data'!$B$7:$R$2292,10,0)</f>
        <v>3.3774999999999999</v>
      </c>
      <c r="G24" s="66">
        <f t="shared" si="1"/>
        <v>8</v>
      </c>
      <c r="H24" s="65">
        <f>VLOOKUP($A24,'Return Data'!$B$7:$R$2292,11,0)</f>
        <v>4.2428999999999997</v>
      </c>
      <c r="I24" s="66">
        <f t="shared" si="2"/>
        <v>10</v>
      </c>
      <c r="J24" s="65">
        <f>VLOOKUP($A24,'Return Data'!$B$7:$R$2292,12,0)</f>
        <v>5.6275000000000004</v>
      </c>
      <c r="K24" s="66">
        <f t="shared" si="3"/>
        <v>9</v>
      </c>
      <c r="L24" s="65">
        <f>VLOOKUP($A24,'Return Data'!$B$7:$R$2292,13,0)</f>
        <v>3.5750999999999999</v>
      </c>
      <c r="M24" s="66">
        <f t="shared" si="4"/>
        <v>12</v>
      </c>
      <c r="N24" s="65"/>
      <c r="O24" s="66"/>
      <c r="P24" s="65"/>
      <c r="Q24" s="66"/>
      <c r="R24" s="65">
        <f>VLOOKUP($A24,'Return Data'!$B$7:$R$2292,16,0)</f>
        <v>7.2141000000000002</v>
      </c>
      <c r="S24" s="67">
        <f t="shared" si="7"/>
        <v>18</v>
      </c>
    </row>
    <row r="25" spans="1:19" x14ac:dyDescent="0.3">
      <c r="A25" s="82" t="s">
        <v>602</v>
      </c>
      <c r="B25" s="64">
        <f>VLOOKUP($A25,'Return Data'!$B$7:$R$2292,3,0)</f>
        <v>44530</v>
      </c>
      <c r="C25" s="65">
        <f>VLOOKUP($A25,'Return Data'!$B$7:$R$2292,4,0)</f>
        <v>16.528700000000001</v>
      </c>
      <c r="D25" s="65">
        <f>VLOOKUP($A25,'Return Data'!$B$7:$R$2292,9,0)</f>
        <v>3.7734000000000001</v>
      </c>
      <c r="E25" s="66">
        <f t="shared" si="0"/>
        <v>17</v>
      </c>
      <c r="F25" s="65">
        <f>VLOOKUP($A25,'Return Data'!$B$7:$R$2292,10,0)</f>
        <v>2.3833000000000002</v>
      </c>
      <c r="G25" s="66">
        <f t="shared" si="1"/>
        <v>15</v>
      </c>
      <c r="H25" s="65">
        <f>VLOOKUP($A25,'Return Data'!$B$7:$R$2292,11,0)</f>
        <v>3.1042999999999998</v>
      </c>
      <c r="I25" s="66">
        <f t="shared" si="2"/>
        <v>18</v>
      </c>
      <c r="J25" s="65">
        <f>VLOOKUP($A25,'Return Data'!$B$7:$R$2292,12,0)</f>
        <v>4.0003000000000002</v>
      </c>
      <c r="K25" s="66">
        <f t="shared" si="3"/>
        <v>18</v>
      </c>
      <c r="L25" s="65">
        <f>VLOOKUP($A25,'Return Data'!$B$7:$R$2292,13,0)</f>
        <v>2.7688999999999999</v>
      </c>
      <c r="M25" s="66">
        <f t="shared" si="4"/>
        <v>19</v>
      </c>
      <c r="N25" s="65">
        <f>VLOOKUP($A25,'Return Data'!$B$7:$R$2292,17,0)</f>
        <v>5.7868000000000004</v>
      </c>
      <c r="O25" s="66">
        <f>RANK(N25,N$8:N$27,0)</f>
        <v>15</v>
      </c>
      <c r="P25" s="65">
        <f>VLOOKUP($A25,'Return Data'!$B$7:$R$2292,14,0)</f>
        <v>3.7826</v>
      </c>
      <c r="Q25" s="66">
        <f>RANK(P25,P$8:P$27,0)</f>
        <v>17</v>
      </c>
      <c r="R25" s="65">
        <f>VLOOKUP($A25,'Return Data'!$B$7:$R$2292,16,0)</f>
        <v>6.6304999999999996</v>
      </c>
      <c r="S25" s="67">
        <f t="shared" si="7"/>
        <v>19</v>
      </c>
    </row>
    <row r="26" spans="1:19" x14ac:dyDescent="0.3">
      <c r="A26" s="82" t="s">
        <v>714</v>
      </c>
      <c r="B26" s="64">
        <f>VLOOKUP($A26,'Return Data'!$B$7:$R$2292,3,0)</f>
        <v>44530</v>
      </c>
      <c r="C26" s="65">
        <f>VLOOKUP($A26,'Return Data'!$B$7:$R$2292,4,0)</f>
        <v>1155.3877</v>
      </c>
      <c r="D26" s="65">
        <f>VLOOKUP($A26,'Return Data'!$B$7:$R$2292,9,0)</f>
        <v>5.6226000000000003</v>
      </c>
      <c r="E26" s="66">
        <f t="shared" si="0"/>
        <v>5</v>
      </c>
      <c r="F26" s="65">
        <f>VLOOKUP($A26,'Return Data'!$B$7:$R$2292,10,0)</f>
        <v>2.9775</v>
      </c>
      <c r="G26" s="66">
        <f t="shared" si="1"/>
        <v>12</v>
      </c>
      <c r="H26" s="65">
        <f>VLOOKUP($A26,'Return Data'!$B$7:$R$2292,11,0)</f>
        <v>4.3552</v>
      </c>
      <c r="I26" s="66">
        <f t="shared" si="2"/>
        <v>8</v>
      </c>
      <c r="J26" s="65">
        <f>VLOOKUP($A26,'Return Data'!$B$7:$R$2292,12,0)</f>
        <v>5.9606000000000003</v>
      </c>
      <c r="K26" s="66">
        <f t="shared" si="3"/>
        <v>5</v>
      </c>
      <c r="L26" s="65">
        <f>VLOOKUP($A26,'Return Data'!$B$7:$R$2292,13,0)</f>
        <v>4.2210999999999999</v>
      </c>
      <c r="M26" s="66">
        <f t="shared" ref="M26:M27" si="8">RANK(L26,L$8:L$27,0)</f>
        <v>4</v>
      </c>
      <c r="N26" s="65"/>
      <c r="O26" s="66"/>
      <c r="P26" s="65"/>
      <c r="Q26" s="66"/>
      <c r="R26" s="65">
        <f>VLOOKUP($A26,'Return Data'!$B$7:$R$2292,16,0)</f>
        <v>7.7751999999999999</v>
      </c>
      <c r="S26" s="67">
        <f t="shared" si="7"/>
        <v>13</v>
      </c>
    </row>
    <row r="27" spans="1:19" x14ac:dyDescent="0.3">
      <c r="A27" s="82" t="s">
        <v>715</v>
      </c>
      <c r="B27" s="64">
        <f>VLOOKUP($A27,'Return Data'!$B$7:$R$2292,3,0)</f>
        <v>44530</v>
      </c>
      <c r="C27" s="65">
        <f>VLOOKUP($A27,'Return Data'!$B$7:$R$2292,4,0)</f>
        <v>1191.6799000000001</v>
      </c>
      <c r="D27" s="65">
        <f>VLOOKUP($A27,'Return Data'!$B$7:$R$2292,9,0)</f>
        <v>10.097099999999999</v>
      </c>
      <c r="E27" s="66">
        <f t="shared" si="0"/>
        <v>1</v>
      </c>
      <c r="F27" s="65">
        <f>VLOOKUP($A27,'Return Data'!$B$7:$R$2292,10,0)</f>
        <v>8.3988999999999994</v>
      </c>
      <c r="G27" s="66">
        <f t="shared" si="1"/>
        <v>1</v>
      </c>
      <c r="H27" s="65">
        <f>VLOOKUP($A27,'Return Data'!$B$7:$R$2292,11,0)</f>
        <v>6.5072000000000001</v>
      </c>
      <c r="I27" s="66">
        <f t="shared" si="2"/>
        <v>1</v>
      </c>
      <c r="J27" s="65">
        <f>VLOOKUP($A27,'Return Data'!$B$7:$R$2292,12,0)</f>
        <v>10.249700000000001</v>
      </c>
      <c r="K27" s="66">
        <f t="shared" si="3"/>
        <v>1</v>
      </c>
      <c r="L27" s="65">
        <f>VLOOKUP($A27,'Return Data'!$B$7:$R$2292,13,0)</f>
        <v>5.4824000000000002</v>
      </c>
      <c r="M27" s="66">
        <f t="shared" si="8"/>
        <v>1</v>
      </c>
      <c r="N27" s="65"/>
      <c r="O27" s="66"/>
      <c r="P27" s="65"/>
      <c r="Q27" s="66"/>
      <c r="R27" s="65">
        <f>VLOOKUP($A27,'Return Data'!$B$7:$R$2292,16,0)</f>
        <v>9.5245999999999995</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5.3901600000000007</v>
      </c>
      <c r="E29" s="88"/>
      <c r="F29" s="89">
        <f>AVERAGE(F8:F27)</f>
        <v>3.6927449999999999</v>
      </c>
      <c r="G29" s="88"/>
      <c r="H29" s="89">
        <f>AVERAGE(H8:H27)</f>
        <v>4.1886999999999999</v>
      </c>
      <c r="I29" s="88"/>
      <c r="J29" s="89">
        <f>AVERAGE(J8:J27)</f>
        <v>5.6769400000000001</v>
      </c>
      <c r="K29" s="88"/>
      <c r="L29" s="89">
        <f>AVERAGE(L8:L27)</f>
        <v>3.6922099999999993</v>
      </c>
      <c r="M29" s="88"/>
      <c r="N29" s="89">
        <f>AVERAGE(N8:N27)</f>
        <v>6.6571058823529414</v>
      </c>
      <c r="O29" s="88"/>
      <c r="P29" s="89">
        <f>AVERAGE(P8:P27)</f>
        <v>7.9976235294117641</v>
      </c>
      <c r="Q29" s="88"/>
      <c r="R29" s="89">
        <f>AVERAGE(R8:R27)</f>
        <v>7.8144300000000015</v>
      </c>
      <c r="S29" s="90"/>
    </row>
    <row r="30" spans="1:19" x14ac:dyDescent="0.3">
      <c r="A30" s="87" t="s">
        <v>28</v>
      </c>
      <c r="B30" s="88"/>
      <c r="C30" s="88"/>
      <c r="D30" s="89">
        <f>MIN(D8:D27)</f>
        <v>2.6617000000000002</v>
      </c>
      <c r="E30" s="88"/>
      <c r="F30" s="89">
        <f>MIN(F8:F27)</f>
        <v>1.8373999999999999</v>
      </c>
      <c r="G30" s="88"/>
      <c r="H30" s="89">
        <f>MIN(H8:H27)</f>
        <v>2.9472</v>
      </c>
      <c r="I30" s="88"/>
      <c r="J30" s="89">
        <f>MIN(J8:J27)</f>
        <v>3.2332999999999998</v>
      </c>
      <c r="K30" s="88"/>
      <c r="L30" s="89">
        <f>MIN(L8:L27)</f>
        <v>2.6031</v>
      </c>
      <c r="M30" s="88"/>
      <c r="N30" s="89">
        <f>MIN(N8:N27)</f>
        <v>5.2969999999999997</v>
      </c>
      <c r="O30" s="88"/>
      <c r="P30" s="89">
        <f>MIN(P8:P27)</f>
        <v>3.7826</v>
      </c>
      <c r="Q30" s="88"/>
      <c r="R30" s="89">
        <f>MIN(R8:R27)</f>
        <v>4.9926000000000004</v>
      </c>
      <c r="S30" s="90"/>
    </row>
    <row r="31" spans="1:19" ht="15" thickBot="1" x14ac:dyDescent="0.35">
      <c r="A31" s="91" t="s">
        <v>29</v>
      </c>
      <c r="B31" s="92"/>
      <c r="C31" s="92"/>
      <c r="D31" s="93">
        <f>MAX(D8:D27)</f>
        <v>10.097099999999999</v>
      </c>
      <c r="E31" s="92"/>
      <c r="F31" s="93">
        <f>MAX(F8:F27)</f>
        <v>8.3988999999999994</v>
      </c>
      <c r="G31" s="92"/>
      <c r="H31" s="93">
        <f>MAX(H8:H27)</f>
        <v>6.5072000000000001</v>
      </c>
      <c r="I31" s="92"/>
      <c r="J31" s="93">
        <f>MAX(J8:J27)</f>
        <v>10.249700000000001</v>
      </c>
      <c r="K31" s="92"/>
      <c r="L31" s="93">
        <f>MAX(L8:L27)</f>
        <v>5.4824000000000002</v>
      </c>
      <c r="M31" s="92"/>
      <c r="N31" s="93">
        <f>MAX(N8:N27)</f>
        <v>8.5623000000000005</v>
      </c>
      <c r="O31" s="92"/>
      <c r="P31" s="93">
        <f>MAX(P8:P27)</f>
        <v>10.345599999999999</v>
      </c>
      <c r="Q31" s="92"/>
      <c r="R31" s="93">
        <f>MAX(R8:R27)</f>
        <v>9.5245999999999995</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874</v>
      </c>
      <c r="B8" s="64">
        <f>VLOOKUP($A8,'Return Data'!$B$7:$R$2292,3,0)</f>
        <v>44530</v>
      </c>
      <c r="C8" s="65">
        <f>VLOOKUP($A8,'Return Data'!$B$7:$R$2292,4,0)</f>
        <v>43.991300000000003</v>
      </c>
      <c r="D8" s="65">
        <f>VLOOKUP($A8,'Return Data'!$B$7:$R$2292,9,0)</f>
        <v>7.5067000000000004</v>
      </c>
      <c r="E8" s="66">
        <f>RANK(D8,D$8:D$18,0)</f>
        <v>8</v>
      </c>
      <c r="F8" s="65">
        <f>VLOOKUP($A8,'Return Data'!$B$7:$R$2292,10,0)</f>
        <v>9.7561</v>
      </c>
      <c r="G8" s="66">
        <f>RANK(F8,F$8:F$18,0)</f>
        <v>7</v>
      </c>
      <c r="H8" s="65">
        <f>VLOOKUP($A8,'Return Data'!$B$7:$R$2292,11,0)</f>
        <v>-2.7408999999999999</v>
      </c>
      <c r="I8" s="66">
        <f>RANK(H8,H$8:H$18,0)</f>
        <v>4</v>
      </c>
      <c r="J8" s="65">
        <f>VLOOKUP($A8,'Return Data'!$B$7:$R$2292,12,0)</f>
        <v>5.4730999999999996</v>
      </c>
      <c r="K8" s="66">
        <f>RANK(J8,J$8:J$18,0)</f>
        <v>9</v>
      </c>
      <c r="L8" s="65">
        <f>VLOOKUP($A8,'Return Data'!$B$7:$R$2292,13,0)</f>
        <v>-1.1221000000000001</v>
      </c>
      <c r="M8" s="66">
        <f>RANK(L8,L$8:L$18,0)</f>
        <v>4</v>
      </c>
      <c r="N8" s="65">
        <f>VLOOKUP($A8,'Return Data'!$B$7:$R$2292,17,0)</f>
        <v>12.0861</v>
      </c>
      <c r="O8" s="66">
        <f>RANK(N8,N$8:N$18,0)</f>
        <v>1</v>
      </c>
      <c r="P8" s="65">
        <f>VLOOKUP($A8,'Return Data'!$B$7:$R$2292,14,0)</f>
        <v>16.118200000000002</v>
      </c>
      <c r="Q8" s="66">
        <f>RANK(P8,P$8:P$18,0)</f>
        <v>1</v>
      </c>
      <c r="R8" s="65">
        <f>VLOOKUP($A8,'Return Data'!$B$7:$R$2292,16,0)</f>
        <v>6.6515000000000004</v>
      </c>
      <c r="S8" s="67">
        <f>RANK(R8,R$8:R$18,0)</f>
        <v>10</v>
      </c>
    </row>
    <row r="9" spans="1:19" x14ac:dyDescent="0.3">
      <c r="A9" s="82" t="s">
        <v>876</v>
      </c>
      <c r="B9" s="64">
        <f>VLOOKUP($A9,'Return Data'!$B$7:$R$2292,3,0)</f>
        <v>44530</v>
      </c>
      <c r="C9" s="65">
        <f>VLOOKUP($A9,'Return Data'!$B$7:$R$2292,4,0)</f>
        <v>41.713900000000002</v>
      </c>
      <c r="D9" s="65">
        <f>VLOOKUP($A9,'Return Data'!$B$7:$R$2292,9,0)</f>
        <v>7.8133999999999997</v>
      </c>
      <c r="E9" s="66">
        <f t="shared" ref="E9:E18" si="0">RANK(D9,D$8:D$18,0)</f>
        <v>5</v>
      </c>
      <c r="F9" s="65">
        <f>VLOOKUP($A9,'Return Data'!$B$7:$R$2292,10,0)</f>
        <v>9.8085000000000004</v>
      </c>
      <c r="G9" s="66">
        <f t="shared" ref="G9:G18" si="1">RANK(F9,F$8:F$18,0)</f>
        <v>5</v>
      </c>
      <c r="H9" s="65">
        <f>VLOOKUP($A9,'Return Data'!$B$7:$R$2292,11,0)</f>
        <v>-2.7332000000000001</v>
      </c>
      <c r="I9" s="66">
        <f t="shared" ref="I9:I18" si="2">RANK(H9,H$8:H$18,0)</f>
        <v>3</v>
      </c>
      <c r="J9" s="65">
        <f>VLOOKUP($A9,'Return Data'!$B$7:$R$2292,12,0)</f>
        <v>5.7206000000000001</v>
      </c>
      <c r="K9" s="66">
        <f t="shared" ref="K9:K18" si="3">RANK(J9,J$8:J$18,0)</f>
        <v>4</v>
      </c>
      <c r="L9" s="65">
        <f>VLOOKUP($A9,'Return Data'!$B$7:$R$2292,13,0)</f>
        <v>-1.0723</v>
      </c>
      <c r="M9" s="66">
        <f t="shared" ref="M9:M18" si="4">RANK(L9,L$8:L$18,0)</f>
        <v>2</v>
      </c>
      <c r="N9" s="65">
        <f>VLOOKUP($A9,'Return Data'!$B$7:$R$2292,17,0)</f>
        <v>11.861499999999999</v>
      </c>
      <c r="O9" s="66">
        <f t="shared" ref="O9:O18" si="5">RANK(N9,N$8:N$18,0)</f>
        <v>6</v>
      </c>
      <c r="P9" s="65">
        <f>VLOOKUP($A9,'Return Data'!$B$7:$R$2292,14,0)</f>
        <v>15.9293</v>
      </c>
      <c r="Q9" s="66">
        <f t="shared" ref="Q9:Q18" si="6">RANK(P9,P$8:P$18,0)</f>
        <v>5</v>
      </c>
      <c r="R9" s="65">
        <f>VLOOKUP($A9,'Return Data'!$B$7:$R$2292,16,0)</f>
        <v>6.7416999999999998</v>
      </c>
      <c r="S9" s="67">
        <f t="shared" ref="S9:S18" si="7">RANK(R9,R$8:R$18,0)</f>
        <v>9</v>
      </c>
    </row>
    <row r="10" spans="1:19" x14ac:dyDescent="0.3">
      <c r="A10" s="82" t="s">
        <v>879</v>
      </c>
      <c r="B10" s="64">
        <f>VLOOKUP($A10,'Return Data'!$B$7:$R$2292,3,0)</f>
        <v>44530</v>
      </c>
      <c r="C10" s="65">
        <f>VLOOKUP($A10,'Return Data'!$B$7:$R$2292,4,0)</f>
        <v>42.850200000000001</v>
      </c>
      <c r="D10" s="65">
        <f>VLOOKUP($A10,'Return Data'!$B$7:$R$2292,9,0)</f>
        <v>7.6615000000000002</v>
      </c>
      <c r="E10" s="66">
        <f t="shared" si="0"/>
        <v>7</v>
      </c>
      <c r="F10" s="65">
        <f>VLOOKUP($A10,'Return Data'!$B$7:$R$2292,10,0)</f>
        <v>9.7179000000000002</v>
      </c>
      <c r="G10" s="66">
        <f t="shared" si="1"/>
        <v>8</v>
      </c>
      <c r="H10" s="65">
        <f>VLOOKUP($A10,'Return Data'!$B$7:$R$2292,11,0)</f>
        <v>-2.8094999999999999</v>
      </c>
      <c r="I10" s="66">
        <f t="shared" si="2"/>
        <v>8</v>
      </c>
      <c r="J10" s="65">
        <f>VLOOKUP($A10,'Return Data'!$B$7:$R$2292,12,0)</f>
        <v>5.6520000000000001</v>
      </c>
      <c r="K10" s="66">
        <f t="shared" si="3"/>
        <v>7</v>
      </c>
      <c r="L10" s="65">
        <f>VLOOKUP($A10,'Return Data'!$B$7:$R$2292,13,0)</f>
        <v>-1.2102999999999999</v>
      </c>
      <c r="M10" s="66">
        <f t="shared" si="4"/>
        <v>8</v>
      </c>
      <c r="N10" s="65">
        <f>VLOOKUP($A10,'Return Data'!$B$7:$R$2292,17,0)</f>
        <v>11.8994</v>
      </c>
      <c r="O10" s="66">
        <f t="shared" si="5"/>
        <v>5</v>
      </c>
      <c r="P10" s="65">
        <f>VLOOKUP($A10,'Return Data'!$B$7:$R$2292,14,0)</f>
        <v>15.757899999999999</v>
      </c>
      <c r="Q10" s="66">
        <f t="shared" si="6"/>
        <v>7</v>
      </c>
      <c r="R10" s="65">
        <f>VLOOKUP($A10,'Return Data'!$B$7:$R$2292,16,0)</f>
        <v>7.9710999999999999</v>
      </c>
      <c r="S10" s="67">
        <f t="shared" si="7"/>
        <v>7</v>
      </c>
    </row>
    <row r="11" spans="1:19" x14ac:dyDescent="0.3">
      <c r="A11" s="82" t="s">
        <v>881</v>
      </c>
      <c r="B11" s="64">
        <f>VLOOKUP($A11,'Return Data'!$B$7:$R$2292,3,0)</f>
        <v>44530</v>
      </c>
      <c r="C11" s="65">
        <f>VLOOKUP($A11,'Return Data'!$B$7:$R$2292,4,0)</f>
        <v>42.772199999999998</v>
      </c>
      <c r="D11" s="65">
        <f>VLOOKUP($A11,'Return Data'!$B$7:$R$2292,9,0)</f>
        <v>7.8430999999999997</v>
      </c>
      <c r="E11" s="66">
        <f t="shared" si="0"/>
        <v>2</v>
      </c>
      <c r="F11" s="65">
        <f>VLOOKUP($A11,'Return Data'!$B$7:$R$2292,10,0)</f>
        <v>9.8743999999999996</v>
      </c>
      <c r="G11" s="66">
        <f t="shared" si="1"/>
        <v>2</v>
      </c>
      <c r="H11" s="65">
        <f>VLOOKUP($A11,'Return Data'!$B$7:$R$2292,11,0)</f>
        <v>-2.7195999999999998</v>
      </c>
      <c r="I11" s="66">
        <f t="shared" si="2"/>
        <v>2</v>
      </c>
      <c r="J11" s="65">
        <f>VLOOKUP($A11,'Return Data'!$B$7:$R$2292,12,0)</f>
        <v>5.7054</v>
      </c>
      <c r="K11" s="66">
        <f t="shared" si="3"/>
        <v>6</v>
      </c>
      <c r="L11" s="65">
        <f>VLOOKUP($A11,'Return Data'!$B$7:$R$2292,13,0)</f>
        <v>-1.2015</v>
      </c>
      <c r="M11" s="66">
        <f t="shared" si="4"/>
        <v>7</v>
      </c>
      <c r="N11" s="65">
        <f>VLOOKUP($A11,'Return Data'!$B$7:$R$2292,17,0)</f>
        <v>11.638999999999999</v>
      </c>
      <c r="O11" s="66">
        <f t="shared" si="5"/>
        <v>9</v>
      </c>
      <c r="P11" s="65">
        <f>VLOOKUP($A11,'Return Data'!$B$7:$R$2292,14,0)</f>
        <v>15.703900000000001</v>
      </c>
      <c r="Q11" s="66">
        <f t="shared" si="6"/>
        <v>8</v>
      </c>
      <c r="R11" s="65">
        <f>VLOOKUP($A11,'Return Data'!$B$7:$R$2292,16,0)</f>
        <v>7.4988999999999999</v>
      </c>
      <c r="S11" s="67">
        <f t="shared" si="7"/>
        <v>8</v>
      </c>
    </row>
    <row r="12" spans="1:19" x14ac:dyDescent="0.3">
      <c r="A12" s="82" t="s">
        <v>883</v>
      </c>
      <c r="B12" s="64">
        <f>VLOOKUP($A12,'Return Data'!$B$7:$R$2292,3,0)</f>
        <v>44530</v>
      </c>
      <c r="C12" s="65">
        <f>VLOOKUP($A12,'Return Data'!$B$7:$R$2292,4,0)</f>
        <v>4444.7520000000004</v>
      </c>
      <c r="D12" s="65">
        <f>VLOOKUP($A12,'Return Data'!$B$7:$R$2292,9,0)</f>
        <v>8.1255000000000006</v>
      </c>
      <c r="E12" s="66">
        <f t="shared" si="0"/>
        <v>1</v>
      </c>
      <c r="F12" s="65">
        <f>VLOOKUP($A12,'Return Data'!$B$7:$R$2292,10,0)</f>
        <v>10.1576</v>
      </c>
      <c r="G12" s="66">
        <f t="shared" si="1"/>
        <v>1</v>
      </c>
      <c r="H12" s="65">
        <f>VLOOKUP($A12,'Return Data'!$B$7:$R$2292,11,0)</f>
        <v>-2.5674999999999999</v>
      </c>
      <c r="I12" s="66">
        <f t="shared" si="2"/>
        <v>1</v>
      </c>
      <c r="J12" s="65">
        <f>VLOOKUP($A12,'Return Data'!$B$7:$R$2292,12,0)</f>
        <v>6.0498000000000003</v>
      </c>
      <c r="K12" s="66">
        <f t="shared" si="3"/>
        <v>1</v>
      </c>
      <c r="L12" s="65">
        <f>VLOOKUP($A12,'Return Data'!$B$7:$R$2292,13,0)</f>
        <v>-0.92400000000000004</v>
      </c>
      <c r="M12" s="66">
        <f t="shared" si="4"/>
        <v>1</v>
      </c>
      <c r="N12" s="65">
        <f>VLOOKUP($A12,'Return Data'!$B$7:$R$2292,17,0)</f>
        <v>11.8065</v>
      </c>
      <c r="O12" s="66">
        <f t="shared" si="5"/>
        <v>7</v>
      </c>
      <c r="P12" s="65">
        <f>VLOOKUP($A12,'Return Data'!$B$7:$R$2292,14,0)</f>
        <v>15.920500000000001</v>
      </c>
      <c r="Q12" s="66">
        <f t="shared" si="6"/>
        <v>6</v>
      </c>
      <c r="R12" s="65">
        <f>VLOOKUP($A12,'Return Data'!$B$7:$R$2292,16,0)</f>
        <v>4.3278999999999996</v>
      </c>
      <c r="S12" s="67">
        <f t="shared" si="7"/>
        <v>11</v>
      </c>
    </row>
    <row r="13" spans="1:19" x14ac:dyDescent="0.3">
      <c r="A13" s="82" t="s">
        <v>885</v>
      </c>
      <c r="B13" s="64">
        <f>VLOOKUP($A13,'Return Data'!$B$7:$R$2292,3,0)</f>
        <v>44530</v>
      </c>
      <c r="C13" s="65">
        <f>VLOOKUP($A13,'Return Data'!$B$7:$R$2292,4,0)</f>
        <v>4341.3473999999997</v>
      </c>
      <c r="D13" s="65">
        <f>VLOOKUP($A13,'Return Data'!$B$7:$R$2292,9,0)</f>
        <v>7.8400999999999996</v>
      </c>
      <c r="E13" s="66">
        <f t="shared" si="0"/>
        <v>3</v>
      </c>
      <c r="F13" s="65">
        <f>VLOOKUP($A13,'Return Data'!$B$7:$R$2292,10,0)</f>
        <v>9.8444000000000003</v>
      </c>
      <c r="G13" s="66">
        <f t="shared" si="1"/>
        <v>3</v>
      </c>
      <c r="H13" s="65">
        <f>VLOOKUP($A13,'Return Data'!$B$7:$R$2292,11,0)</f>
        <v>-2.7595999999999998</v>
      </c>
      <c r="I13" s="66">
        <f t="shared" si="2"/>
        <v>6</v>
      </c>
      <c r="J13" s="65">
        <f>VLOOKUP($A13,'Return Data'!$B$7:$R$2292,12,0)</f>
        <v>5.8196000000000003</v>
      </c>
      <c r="K13" s="66">
        <f t="shared" si="3"/>
        <v>2</v>
      </c>
      <c r="L13" s="65">
        <f>VLOOKUP($A13,'Return Data'!$B$7:$R$2292,13,0)</f>
        <v>-1.0834999999999999</v>
      </c>
      <c r="M13" s="66">
        <f t="shared" si="4"/>
        <v>3</v>
      </c>
      <c r="N13" s="65">
        <f>VLOOKUP($A13,'Return Data'!$B$7:$R$2292,17,0)</f>
        <v>12.0845</v>
      </c>
      <c r="O13" s="66">
        <f t="shared" si="5"/>
        <v>2</v>
      </c>
      <c r="P13" s="65">
        <f>VLOOKUP($A13,'Return Data'!$B$7:$R$2292,14,0)</f>
        <v>16.079699999999999</v>
      </c>
      <c r="Q13" s="66">
        <f t="shared" si="6"/>
        <v>2</v>
      </c>
      <c r="R13" s="65">
        <f>VLOOKUP($A13,'Return Data'!$B$7:$R$2292,16,0)</f>
        <v>8.4133999999999993</v>
      </c>
      <c r="S13" s="67">
        <f t="shared" si="7"/>
        <v>6</v>
      </c>
    </row>
    <row r="14" spans="1:19" x14ac:dyDescent="0.3">
      <c r="A14" s="82" t="s">
        <v>887</v>
      </c>
      <c r="B14" s="64">
        <f>VLOOKUP($A14,'Return Data'!$B$7:$R$2292,3,0)</f>
        <v>44530</v>
      </c>
      <c r="C14" s="65">
        <f>VLOOKUP($A14,'Return Data'!$B$7:$R$2292,4,0)</f>
        <v>41.813899999999997</v>
      </c>
      <c r="D14" s="65">
        <f>VLOOKUP($A14,'Return Data'!$B$7:$R$2292,9,0)</f>
        <v>7.7530999999999999</v>
      </c>
      <c r="E14" s="66">
        <f t="shared" si="0"/>
        <v>6</v>
      </c>
      <c r="F14" s="65">
        <f>VLOOKUP($A14,'Return Data'!$B$7:$R$2292,10,0)</f>
        <v>9.7754999999999992</v>
      </c>
      <c r="G14" s="66">
        <f t="shared" si="1"/>
        <v>6</v>
      </c>
      <c r="H14" s="65">
        <f>VLOOKUP($A14,'Return Data'!$B$7:$R$2292,11,0)</f>
        <v>-2.7654000000000001</v>
      </c>
      <c r="I14" s="66">
        <f t="shared" si="2"/>
        <v>7</v>
      </c>
      <c r="J14" s="65">
        <f>VLOOKUP($A14,'Return Data'!$B$7:$R$2292,12,0)</f>
        <v>5.7057000000000002</v>
      </c>
      <c r="K14" s="66">
        <f t="shared" si="3"/>
        <v>5</v>
      </c>
      <c r="L14" s="65">
        <f>VLOOKUP($A14,'Return Data'!$B$7:$R$2292,13,0)</f>
        <v>-1.1577999999999999</v>
      </c>
      <c r="M14" s="66">
        <f t="shared" si="4"/>
        <v>6</v>
      </c>
      <c r="N14" s="65">
        <f>VLOOKUP($A14,'Return Data'!$B$7:$R$2292,17,0)</f>
        <v>11.9458</v>
      </c>
      <c r="O14" s="66">
        <f t="shared" si="5"/>
        <v>4</v>
      </c>
      <c r="P14" s="65">
        <f>VLOOKUP($A14,'Return Data'!$B$7:$R$2292,14,0)</f>
        <v>16.021699999999999</v>
      </c>
      <c r="Q14" s="66">
        <f t="shared" si="6"/>
        <v>4</v>
      </c>
      <c r="R14" s="65">
        <f>VLOOKUP($A14,'Return Data'!$B$7:$R$2292,16,0)</f>
        <v>11.467000000000001</v>
      </c>
      <c r="S14" s="67">
        <f t="shared" si="7"/>
        <v>1</v>
      </c>
    </row>
    <row r="15" spans="1:19" x14ac:dyDescent="0.3">
      <c r="A15" s="82" t="s">
        <v>889</v>
      </c>
      <c r="B15" s="64">
        <f>VLOOKUP($A15,'Return Data'!$B$7:$R$2292,3,0)</f>
        <v>44530</v>
      </c>
      <c r="C15" s="65">
        <f>VLOOKUP($A15,'Return Data'!$B$7:$R$2292,4,0)</f>
        <v>41.709499999999998</v>
      </c>
      <c r="D15" s="65">
        <f>VLOOKUP($A15,'Return Data'!$B$7:$R$2292,9,0)</f>
        <v>4.7480000000000002</v>
      </c>
      <c r="E15" s="66">
        <f t="shared" si="0"/>
        <v>11</v>
      </c>
      <c r="F15" s="65">
        <f>VLOOKUP($A15,'Return Data'!$B$7:$R$2292,10,0)</f>
        <v>9.5968999999999998</v>
      </c>
      <c r="G15" s="66">
        <f t="shared" si="1"/>
        <v>9</v>
      </c>
      <c r="H15" s="65">
        <f>VLOOKUP($A15,'Return Data'!$B$7:$R$2292,11,0)</f>
        <v>-3.0459000000000001</v>
      </c>
      <c r="I15" s="66">
        <f t="shared" si="2"/>
        <v>10</v>
      </c>
      <c r="J15" s="65">
        <f>VLOOKUP($A15,'Return Data'!$B$7:$R$2292,12,0)</f>
        <v>3.6282999999999999</v>
      </c>
      <c r="K15" s="66">
        <f t="shared" si="3"/>
        <v>11</v>
      </c>
      <c r="L15" s="65">
        <f>VLOOKUP($A15,'Return Data'!$B$7:$R$2292,13,0)</f>
        <v>-2.3005</v>
      </c>
      <c r="M15" s="66">
        <f t="shared" si="4"/>
        <v>11</v>
      </c>
      <c r="N15" s="65">
        <f>VLOOKUP($A15,'Return Data'!$B$7:$R$2292,17,0)</f>
        <v>11.5558</v>
      </c>
      <c r="O15" s="66">
        <f t="shared" si="5"/>
        <v>10</v>
      </c>
      <c r="P15" s="65">
        <f>VLOOKUP($A15,'Return Data'!$B$7:$R$2292,14,0)</f>
        <v>15.5907</v>
      </c>
      <c r="Q15" s="66">
        <f t="shared" si="6"/>
        <v>11</v>
      </c>
      <c r="R15" s="65">
        <f>VLOOKUP($A15,'Return Data'!$B$7:$R$2292,16,0)</f>
        <v>10.589499999999999</v>
      </c>
      <c r="S15" s="67">
        <f t="shared" si="7"/>
        <v>3</v>
      </c>
    </row>
    <row r="16" spans="1:19" x14ac:dyDescent="0.3">
      <c r="A16" s="82" t="s">
        <v>891</v>
      </c>
      <c r="B16" s="64">
        <f>VLOOKUP($A16,'Return Data'!$B$7:$R$2292,3,0)</f>
        <v>44530</v>
      </c>
      <c r="C16" s="65">
        <f>VLOOKUP($A16,'Return Data'!$B$7:$R$2292,4,0)</f>
        <v>2074.9650000000001</v>
      </c>
      <c r="D16" s="65">
        <f>VLOOKUP($A16,'Return Data'!$B$7:$R$2292,9,0)</f>
        <v>7.3208000000000002</v>
      </c>
      <c r="E16" s="66">
        <f t="shared" si="0"/>
        <v>10</v>
      </c>
      <c r="F16" s="65">
        <f>VLOOKUP($A16,'Return Data'!$B$7:$R$2292,10,0)</f>
        <v>5.7427999999999999</v>
      </c>
      <c r="G16" s="66">
        <f t="shared" si="1"/>
        <v>11</v>
      </c>
      <c r="H16" s="65">
        <f>VLOOKUP($A16,'Return Data'!$B$7:$R$2292,11,0)</f>
        <v>-3.0259999999999998</v>
      </c>
      <c r="I16" s="66">
        <f t="shared" si="2"/>
        <v>9</v>
      </c>
      <c r="J16" s="65">
        <f>VLOOKUP($A16,'Return Data'!$B$7:$R$2292,12,0)</f>
        <v>5.5255000000000001</v>
      </c>
      <c r="K16" s="66">
        <f t="shared" si="3"/>
        <v>8</v>
      </c>
      <c r="L16" s="65">
        <f>VLOOKUP($A16,'Return Data'!$B$7:$R$2292,13,0)</f>
        <v>-1.3668</v>
      </c>
      <c r="M16" s="66">
        <f t="shared" si="4"/>
        <v>9</v>
      </c>
      <c r="N16" s="65">
        <f>VLOOKUP($A16,'Return Data'!$B$7:$R$2292,17,0)</f>
        <v>11.686299999999999</v>
      </c>
      <c r="O16" s="66">
        <f t="shared" si="5"/>
        <v>8</v>
      </c>
      <c r="P16" s="65">
        <f>VLOOKUP($A16,'Return Data'!$B$7:$R$2292,14,0)</f>
        <v>15.682600000000001</v>
      </c>
      <c r="Q16" s="66">
        <f t="shared" si="6"/>
        <v>9</v>
      </c>
      <c r="R16" s="65">
        <f>VLOOKUP($A16,'Return Data'!$B$7:$R$2292,16,0)</f>
        <v>9.5162999999999993</v>
      </c>
      <c r="S16" s="67">
        <f t="shared" si="7"/>
        <v>4</v>
      </c>
    </row>
    <row r="17" spans="1:19" x14ac:dyDescent="0.3">
      <c r="A17" s="82" t="s">
        <v>894</v>
      </c>
      <c r="B17" s="64">
        <f>VLOOKUP($A17,'Return Data'!$B$7:$R$2292,3,0)</f>
        <v>44530</v>
      </c>
      <c r="C17" s="65">
        <f>VLOOKUP($A17,'Return Data'!$B$7:$R$2292,4,0)</f>
        <v>4291.8312999999998</v>
      </c>
      <c r="D17" s="65">
        <f>VLOOKUP($A17,'Return Data'!$B$7:$R$2292,9,0)</f>
        <v>7.8205999999999998</v>
      </c>
      <c r="E17" s="66">
        <f t="shared" si="0"/>
        <v>4</v>
      </c>
      <c r="F17" s="65">
        <f>VLOOKUP($A17,'Return Data'!$B$7:$R$2292,10,0)</f>
        <v>9.8165999999999993</v>
      </c>
      <c r="G17" s="66">
        <f t="shared" si="1"/>
        <v>4</v>
      </c>
      <c r="H17" s="65">
        <f>VLOOKUP($A17,'Return Data'!$B$7:$R$2292,11,0)</f>
        <v>-2.7412000000000001</v>
      </c>
      <c r="I17" s="66">
        <f t="shared" si="2"/>
        <v>5</v>
      </c>
      <c r="J17" s="65">
        <f>VLOOKUP($A17,'Return Data'!$B$7:$R$2292,12,0)</f>
        <v>5.74</v>
      </c>
      <c r="K17" s="66">
        <f t="shared" si="3"/>
        <v>3</v>
      </c>
      <c r="L17" s="65">
        <f>VLOOKUP($A17,'Return Data'!$B$7:$R$2292,13,0)</f>
        <v>-1.1428</v>
      </c>
      <c r="M17" s="66">
        <f t="shared" si="4"/>
        <v>5</v>
      </c>
      <c r="N17" s="65">
        <f>VLOOKUP($A17,'Return Data'!$B$7:$R$2292,17,0)</f>
        <v>11.9924</v>
      </c>
      <c r="O17" s="66">
        <f t="shared" si="5"/>
        <v>3</v>
      </c>
      <c r="P17" s="65">
        <f>VLOOKUP($A17,'Return Data'!$B$7:$R$2292,14,0)</f>
        <v>16.043900000000001</v>
      </c>
      <c r="Q17" s="66">
        <f t="shared" si="6"/>
        <v>3</v>
      </c>
      <c r="R17" s="65">
        <f>VLOOKUP($A17,'Return Data'!$B$7:$R$2292,16,0)</f>
        <v>8.9570000000000007</v>
      </c>
      <c r="S17" s="67">
        <f t="shared" si="7"/>
        <v>5</v>
      </c>
    </row>
    <row r="18" spans="1:19" x14ac:dyDescent="0.3">
      <c r="A18" s="82" t="s">
        <v>895</v>
      </c>
      <c r="B18" s="64">
        <f>VLOOKUP($A18,'Return Data'!$B$7:$R$2292,3,0)</f>
        <v>44530</v>
      </c>
      <c r="C18" s="65">
        <f>VLOOKUP($A18,'Return Data'!$B$7:$R$2292,4,0)</f>
        <v>41.819499999999998</v>
      </c>
      <c r="D18" s="65">
        <f>VLOOKUP($A18,'Return Data'!$B$7:$R$2292,9,0)</f>
        <v>7.3872</v>
      </c>
      <c r="E18" s="66">
        <f t="shared" si="0"/>
        <v>9</v>
      </c>
      <c r="F18" s="65">
        <f>VLOOKUP($A18,'Return Data'!$B$7:$R$2292,10,0)</f>
        <v>9.4228000000000005</v>
      </c>
      <c r="G18" s="66">
        <f t="shared" si="1"/>
        <v>10</v>
      </c>
      <c r="H18" s="65">
        <f>VLOOKUP($A18,'Return Data'!$B$7:$R$2292,11,0)</f>
        <v>-3.3784999999999998</v>
      </c>
      <c r="I18" s="66">
        <f t="shared" si="2"/>
        <v>11</v>
      </c>
      <c r="J18" s="65">
        <f>VLOOKUP($A18,'Return Data'!$B$7:$R$2292,12,0)</f>
        <v>5.2492000000000001</v>
      </c>
      <c r="K18" s="66">
        <f t="shared" si="3"/>
        <v>10</v>
      </c>
      <c r="L18" s="65">
        <f>VLOOKUP($A18,'Return Data'!$B$7:$R$2292,13,0)</f>
        <v>-1.7304999999999999</v>
      </c>
      <c r="M18" s="66">
        <f t="shared" si="4"/>
        <v>10</v>
      </c>
      <c r="N18" s="65">
        <f>VLOOKUP($A18,'Return Data'!$B$7:$R$2292,17,0)</f>
        <v>11.397</v>
      </c>
      <c r="O18" s="66">
        <f t="shared" si="5"/>
        <v>11</v>
      </c>
      <c r="P18" s="65">
        <f>VLOOKUP($A18,'Return Data'!$B$7:$R$2292,14,0)</f>
        <v>15.5997</v>
      </c>
      <c r="Q18" s="66">
        <f t="shared" si="6"/>
        <v>10</v>
      </c>
      <c r="R18" s="65">
        <f>VLOOKUP($A18,'Return Data'!$B$7:$R$2292,16,0)</f>
        <v>10.6846</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7.4381818181818176</v>
      </c>
      <c r="E20" s="88"/>
      <c r="F20" s="89">
        <f>AVERAGE(F8:F18)</f>
        <v>9.410318181818182</v>
      </c>
      <c r="G20" s="88"/>
      <c r="H20" s="89">
        <f>AVERAGE(H8:H18)</f>
        <v>-2.8442999999999996</v>
      </c>
      <c r="I20" s="88"/>
      <c r="J20" s="89">
        <f>AVERAGE(J8:J18)</f>
        <v>5.4790181818181827</v>
      </c>
      <c r="K20" s="88"/>
      <c r="L20" s="89">
        <f>AVERAGE(L8:L18)</f>
        <v>-1.3010999999999999</v>
      </c>
      <c r="M20" s="88"/>
      <c r="N20" s="89">
        <f>AVERAGE(N8:N18)</f>
        <v>11.814027272727275</v>
      </c>
      <c r="O20" s="88"/>
      <c r="P20" s="89">
        <f>AVERAGE(P8:P18)</f>
        <v>15.858918181818183</v>
      </c>
      <c r="Q20" s="88"/>
      <c r="R20" s="89">
        <f>AVERAGE(R8:R18)</f>
        <v>8.4380818181818178</v>
      </c>
      <c r="S20" s="90"/>
    </row>
    <row r="21" spans="1:19" x14ac:dyDescent="0.3">
      <c r="A21" s="87" t="s">
        <v>28</v>
      </c>
      <c r="B21" s="88"/>
      <c r="C21" s="88"/>
      <c r="D21" s="89">
        <f>MIN(D8:D18)</f>
        <v>4.7480000000000002</v>
      </c>
      <c r="E21" s="88"/>
      <c r="F21" s="89">
        <f>MIN(F8:F18)</f>
        <v>5.7427999999999999</v>
      </c>
      <c r="G21" s="88"/>
      <c r="H21" s="89">
        <f>MIN(H8:H18)</f>
        <v>-3.3784999999999998</v>
      </c>
      <c r="I21" s="88"/>
      <c r="J21" s="89">
        <f>MIN(J8:J18)</f>
        <v>3.6282999999999999</v>
      </c>
      <c r="K21" s="88"/>
      <c r="L21" s="89">
        <f>MIN(L8:L18)</f>
        <v>-2.3005</v>
      </c>
      <c r="M21" s="88"/>
      <c r="N21" s="89">
        <f>MIN(N8:N18)</f>
        <v>11.397</v>
      </c>
      <c r="O21" s="88"/>
      <c r="P21" s="89">
        <f>MIN(P8:P18)</f>
        <v>15.5907</v>
      </c>
      <c r="Q21" s="88"/>
      <c r="R21" s="89">
        <f>MIN(R8:R18)</f>
        <v>4.3278999999999996</v>
      </c>
      <c r="S21" s="90"/>
    </row>
    <row r="22" spans="1:19" ht="15" thickBot="1" x14ac:dyDescent="0.35">
      <c r="A22" s="91" t="s">
        <v>29</v>
      </c>
      <c r="B22" s="92"/>
      <c r="C22" s="92"/>
      <c r="D22" s="93">
        <f>MAX(D8:D18)</f>
        <v>8.1255000000000006</v>
      </c>
      <c r="E22" s="92"/>
      <c r="F22" s="93">
        <f>MAX(F8:F18)</f>
        <v>10.1576</v>
      </c>
      <c r="G22" s="92"/>
      <c r="H22" s="93">
        <f>MAX(H8:H18)</f>
        <v>-2.5674999999999999</v>
      </c>
      <c r="I22" s="92"/>
      <c r="J22" s="93">
        <f>MAX(J8:J18)</f>
        <v>6.0498000000000003</v>
      </c>
      <c r="K22" s="92"/>
      <c r="L22" s="93">
        <f>MAX(L8:L18)</f>
        <v>-0.92400000000000004</v>
      </c>
      <c r="M22" s="92"/>
      <c r="N22" s="93">
        <f>MAX(N8:N18)</f>
        <v>12.0861</v>
      </c>
      <c r="O22" s="92"/>
      <c r="P22" s="93">
        <f>MAX(P8:P18)</f>
        <v>16.118200000000002</v>
      </c>
      <c r="Q22" s="92"/>
      <c r="R22" s="93">
        <f>MAX(R8:R18)</f>
        <v>11.467000000000001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875</v>
      </c>
      <c r="B8" s="64">
        <f>VLOOKUP($A8,'Return Data'!$B$7:$R$2292,3,0)</f>
        <v>44530</v>
      </c>
      <c r="C8" s="65">
        <f>VLOOKUP($A8,'Return Data'!$B$7:$R$2292,4,0)</f>
        <v>14.7455</v>
      </c>
      <c r="D8" s="65">
        <f>VLOOKUP($A8,'Return Data'!$B$7:$R$2292,9,0)</f>
        <v>-4.6399999999999997E-2</v>
      </c>
      <c r="E8" s="66">
        <f>RANK(D8,D$8:D$18,0)</f>
        <v>8</v>
      </c>
      <c r="F8" s="65">
        <f>VLOOKUP($A8,'Return Data'!$B$7:$R$2292,10,0)</f>
        <v>3.6055999999999999</v>
      </c>
      <c r="G8" s="66">
        <f>RANK(F8,F$8:F$18,0)</f>
        <v>11</v>
      </c>
      <c r="H8" s="65">
        <f>VLOOKUP($A8,'Return Data'!$B$7:$R$2292,11,0)</f>
        <v>-2.5548000000000002</v>
      </c>
      <c r="I8" s="66">
        <f>RANK(H8,H$8:H$18,0)</f>
        <v>2</v>
      </c>
      <c r="J8" s="65">
        <f>VLOOKUP($A8,'Return Data'!$B$7:$R$2292,12,0)</f>
        <v>4.3974000000000002</v>
      </c>
      <c r="K8" s="66">
        <f>RANK(J8,J$8:J$18,0)</f>
        <v>3</v>
      </c>
      <c r="L8" s="65">
        <f>VLOOKUP($A8,'Return Data'!$B$7:$R$2292,13,0)</f>
        <v>-2.9847000000000001</v>
      </c>
      <c r="M8" s="66">
        <f>RANK(L8,L$8:L$18,0)</f>
        <v>6</v>
      </c>
      <c r="N8" s="65">
        <f>VLOOKUP($A8,'Return Data'!$B$7:$R$2292,17,0)</f>
        <v>10.7806</v>
      </c>
      <c r="O8" s="66">
        <f>RANK(N8,N$8:N$18,0)</f>
        <v>11</v>
      </c>
      <c r="P8" s="65">
        <f>VLOOKUP($A8,'Return Data'!$B$7:$R$2292,14,0)</f>
        <v>14.6122</v>
      </c>
      <c r="Q8" s="66">
        <f>RANK(P8,P$8:P$18,0)</f>
        <v>11</v>
      </c>
      <c r="R8" s="65">
        <f>VLOOKUP($A8,'Return Data'!$B$7:$R$2292,16,0)</f>
        <v>4.0831</v>
      </c>
      <c r="S8" s="67">
        <f>RANK(R8,R$8:R$18,0)</f>
        <v>6</v>
      </c>
    </row>
    <row r="9" spans="1:19" x14ac:dyDescent="0.3">
      <c r="A9" s="82" t="s">
        <v>877</v>
      </c>
      <c r="B9" s="64">
        <f>VLOOKUP($A9,'Return Data'!$B$7:$R$2292,3,0)</f>
        <v>44530</v>
      </c>
      <c r="C9" s="65">
        <f>VLOOKUP($A9,'Return Data'!$B$7:$R$2292,4,0)</f>
        <v>14.7479</v>
      </c>
      <c r="D9" s="65">
        <f>VLOOKUP($A9,'Return Data'!$B$7:$R$2292,9,0)</f>
        <v>4.7295999999999996</v>
      </c>
      <c r="E9" s="66">
        <f t="shared" ref="E9:E18" si="0">RANK(D9,D$8:D$18,0)</f>
        <v>2</v>
      </c>
      <c r="F9" s="65">
        <f>VLOOKUP($A9,'Return Data'!$B$7:$R$2292,10,0)</f>
        <v>5.3491999999999997</v>
      </c>
      <c r="G9" s="66">
        <f t="shared" ref="G9:G18" si="1">RANK(F9,F$8:F$18,0)</f>
        <v>4</v>
      </c>
      <c r="H9" s="65">
        <f>VLOOKUP($A9,'Return Data'!$B$7:$R$2292,11,0)</f>
        <v>-2.6709000000000001</v>
      </c>
      <c r="I9" s="66">
        <f t="shared" ref="I9:I18" si="2">RANK(H9,H$8:H$18,0)</f>
        <v>4</v>
      </c>
      <c r="J9" s="65">
        <f>VLOOKUP($A9,'Return Data'!$B$7:$R$2292,12,0)</f>
        <v>4.0198999999999998</v>
      </c>
      <c r="K9" s="66">
        <f t="shared" ref="K9:K18" si="3">RANK(J9,J$8:J$18,0)</f>
        <v>6</v>
      </c>
      <c r="L9" s="65">
        <f>VLOOKUP($A9,'Return Data'!$B$7:$R$2292,13,0)</f>
        <v>-2.2189999999999999</v>
      </c>
      <c r="M9" s="66">
        <f t="shared" ref="M9:M18" si="4">RANK(L9,L$8:L$18,0)</f>
        <v>2</v>
      </c>
      <c r="N9" s="65">
        <f>VLOOKUP($A9,'Return Data'!$B$7:$R$2292,17,0)</f>
        <v>11.7723</v>
      </c>
      <c r="O9" s="66">
        <f t="shared" ref="O9:O18" si="5">RANK(N9,N$8:N$18,0)</f>
        <v>2</v>
      </c>
      <c r="P9" s="65">
        <f>VLOOKUP($A9,'Return Data'!$B$7:$R$2292,14,0)</f>
        <v>15.499700000000001</v>
      </c>
      <c r="Q9" s="66">
        <f t="shared" ref="Q9:Q18" si="6">RANK(P9,P$8:P$18,0)</f>
        <v>3</v>
      </c>
      <c r="R9" s="65">
        <f>VLOOKUP($A9,'Return Data'!$B$7:$R$2292,16,0)</f>
        <v>3.9135</v>
      </c>
      <c r="S9" s="67">
        <f t="shared" ref="S9:S18" si="7">RANK(R9,R$8:R$18,0)</f>
        <v>8</v>
      </c>
    </row>
    <row r="10" spans="1:19" x14ac:dyDescent="0.3">
      <c r="A10" s="82" t="s">
        <v>878</v>
      </c>
      <c r="B10" s="64">
        <f>VLOOKUP($A10,'Return Data'!$B$7:$R$2292,3,0)</f>
        <v>44529</v>
      </c>
      <c r="C10" s="65">
        <f>VLOOKUP($A10,'Return Data'!$B$7:$R$2292,4,0)</f>
        <v>17.3293</v>
      </c>
      <c r="D10" s="65">
        <f>VLOOKUP($A10,'Return Data'!$B$7:$R$2292,9,0)</f>
        <v>-16.1829</v>
      </c>
      <c r="E10" s="66">
        <f t="shared" si="0"/>
        <v>11</v>
      </c>
      <c r="F10" s="65">
        <f>VLOOKUP($A10,'Return Data'!$B$7:$R$2292,10,0)</f>
        <v>4.9470000000000001</v>
      </c>
      <c r="G10" s="66">
        <f t="shared" si="1"/>
        <v>6</v>
      </c>
      <c r="H10" s="65">
        <f>VLOOKUP($A10,'Return Data'!$B$7:$R$2292,11,0)</f>
        <v>-26.481000000000002</v>
      </c>
      <c r="I10" s="66">
        <f t="shared" si="2"/>
        <v>11</v>
      </c>
      <c r="J10" s="65">
        <f>VLOOKUP($A10,'Return Data'!$B$7:$R$2292,12,0)</f>
        <v>4.8273999999999999</v>
      </c>
      <c r="K10" s="66">
        <f t="shared" si="3"/>
        <v>1</v>
      </c>
      <c r="L10" s="65">
        <f>VLOOKUP($A10,'Return Data'!$B$7:$R$2292,13,0)</f>
        <v>-3.5501999999999998</v>
      </c>
      <c r="M10" s="66">
        <f t="shared" si="4"/>
        <v>10</v>
      </c>
      <c r="N10" s="65">
        <f>VLOOKUP($A10,'Return Data'!$B$7:$R$2292,17,0)</f>
        <v>13.491199999999999</v>
      </c>
      <c r="O10" s="66">
        <f t="shared" si="5"/>
        <v>1</v>
      </c>
      <c r="P10" s="65">
        <f>VLOOKUP($A10,'Return Data'!$B$7:$R$2292,14,0)</f>
        <v>19.5627</v>
      </c>
      <c r="Q10" s="66">
        <f t="shared" si="6"/>
        <v>1</v>
      </c>
      <c r="R10" s="65">
        <f>VLOOKUP($A10,'Return Data'!$B$7:$R$2292,16,0)</f>
        <v>3.9424000000000001</v>
      </c>
      <c r="S10" s="67">
        <f t="shared" si="7"/>
        <v>7</v>
      </c>
    </row>
    <row r="11" spans="1:19" x14ac:dyDescent="0.3">
      <c r="A11" s="82" t="s">
        <v>880</v>
      </c>
      <c r="B11" s="64">
        <f>VLOOKUP($A11,'Return Data'!$B$7:$R$2292,3,0)</f>
        <v>44530</v>
      </c>
      <c r="C11" s="65">
        <f>VLOOKUP($A11,'Return Data'!$B$7:$R$2292,4,0)</f>
        <v>15.1494</v>
      </c>
      <c r="D11" s="65">
        <f>VLOOKUP($A11,'Return Data'!$B$7:$R$2292,9,0)</f>
        <v>2.3540000000000001</v>
      </c>
      <c r="E11" s="66">
        <f t="shared" si="0"/>
        <v>4</v>
      </c>
      <c r="F11" s="65">
        <f>VLOOKUP($A11,'Return Data'!$B$7:$R$2292,10,0)</f>
        <v>5.1303000000000001</v>
      </c>
      <c r="G11" s="66">
        <f t="shared" si="1"/>
        <v>5</v>
      </c>
      <c r="H11" s="65">
        <f>VLOOKUP($A11,'Return Data'!$B$7:$R$2292,11,0)</f>
        <v>-3.2383999999999999</v>
      </c>
      <c r="I11" s="66">
        <f t="shared" si="2"/>
        <v>7</v>
      </c>
      <c r="J11" s="65">
        <f>VLOOKUP($A11,'Return Data'!$B$7:$R$2292,12,0)</f>
        <v>3.7362000000000002</v>
      </c>
      <c r="K11" s="66">
        <f t="shared" si="3"/>
        <v>8</v>
      </c>
      <c r="L11" s="65">
        <f>VLOOKUP($A11,'Return Data'!$B$7:$R$2292,13,0)</f>
        <v>-2.7833000000000001</v>
      </c>
      <c r="M11" s="66">
        <f t="shared" si="4"/>
        <v>3</v>
      </c>
      <c r="N11" s="65">
        <f>VLOOKUP($A11,'Return Data'!$B$7:$R$2292,17,0)</f>
        <v>11.5228</v>
      </c>
      <c r="O11" s="66">
        <f t="shared" si="5"/>
        <v>4</v>
      </c>
      <c r="P11" s="65">
        <f>VLOOKUP($A11,'Return Data'!$B$7:$R$2292,14,0)</f>
        <v>15.0777</v>
      </c>
      <c r="Q11" s="66">
        <f t="shared" si="6"/>
        <v>6</v>
      </c>
      <c r="R11" s="65">
        <f>VLOOKUP($A11,'Return Data'!$B$7:$R$2292,16,0)</f>
        <v>4.2035999999999998</v>
      </c>
      <c r="S11" s="67">
        <f t="shared" si="7"/>
        <v>5</v>
      </c>
    </row>
    <row r="12" spans="1:19" x14ac:dyDescent="0.3">
      <c r="A12" s="82" t="s">
        <v>882</v>
      </c>
      <c r="B12" s="64">
        <f>VLOOKUP($A12,'Return Data'!$B$7:$R$2292,3,0)</f>
        <v>44530</v>
      </c>
      <c r="C12" s="65">
        <f>VLOOKUP($A12,'Return Data'!$B$7:$R$2292,4,0)</f>
        <v>15.698700000000001</v>
      </c>
      <c r="D12" s="65">
        <f>VLOOKUP($A12,'Return Data'!$B$7:$R$2292,9,0)</f>
        <v>2.8626</v>
      </c>
      <c r="E12" s="66">
        <f t="shared" si="0"/>
        <v>3</v>
      </c>
      <c r="F12" s="65">
        <f>VLOOKUP($A12,'Return Data'!$B$7:$R$2292,10,0)</f>
        <v>6.0917000000000003</v>
      </c>
      <c r="G12" s="66">
        <f t="shared" si="1"/>
        <v>3</v>
      </c>
      <c r="H12" s="65">
        <f>VLOOKUP($A12,'Return Data'!$B$7:$R$2292,11,0)</f>
        <v>-2.6305000000000001</v>
      </c>
      <c r="I12" s="66">
        <f t="shared" si="2"/>
        <v>3</v>
      </c>
      <c r="J12" s="65">
        <f>VLOOKUP($A12,'Return Data'!$B$7:$R$2292,12,0)</f>
        <v>4.2310999999999996</v>
      </c>
      <c r="K12" s="66">
        <f t="shared" si="3"/>
        <v>4</v>
      </c>
      <c r="L12" s="65">
        <f>VLOOKUP($A12,'Return Data'!$B$7:$R$2292,13,0)</f>
        <v>-3.0977000000000001</v>
      </c>
      <c r="M12" s="66">
        <f t="shared" si="4"/>
        <v>8</v>
      </c>
      <c r="N12" s="65">
        <f>VLOOKUP($A12,'Return Data'!$B$7:$R$2292,17,0)</f>
        <v>11.132999999999999</v>
      </c>
      <c r="O12" s="66">
        <f t="shared" si="5"/>
        <v>6</v>
      </c>
      <c r="P12" s="65">
        <f>VLOOKUP($A12,'Return Data'!$B$7:$R$2292,14,0)</f>
        <v>15.0223</v>
      </c>
      <c r="Q12" s="66">
        <f t="shared" si="6"/>
        <v>7</v>
      </c>
      <c r="R12" s="65">
        <f>VLOOKUP($A12,'Return Data'!$B$7:$R$2292,16,0)</f>
        <v>4.5457000000000001</v>
      </c>
      <c r="S12" s="67">
        <f t="shared" si="7"/>
        <v>4</v>
      </c>
    </row>
    <row r="13" spans="1:19" x14ac:dyDescent="0.3">
      <c r="A13" s="82" t="s">
        <v>884</v>
      </c>
      <c r="B13" s="64">
        <f>VLOOKUP($A13,'Return Data'!$B$7:$R$2292,3,0)</f>
        <v>44530</v>
      </c>
      <c r="C13" s="65">
        <f>VLOOKUP($A13,'Return Data'!$B$7:$R$2292,4,0)</f>
        <v>13.1012</v>
      </c>
      <c r="D13" s="65">
        <f>VLOOKUP($A13,'Return Data'!$B$7:$R$2292,9,0)</f>
        <v>6.4352</v>
      </c>
      <c r="E13" s="66">
        <f t="shared" si="0"/>
        <v>1</v>
      </c>
      <c r="F13" s="65">
        <f>VLOOKUP($A13,'Return Data'!$B$7:$R$2292,10,0)</f>
        <v>4.7840999999999996</v>
      </c>
      <c r="G13" s="66">
        <f t="shared" si="1"/>
        <v>7</v>
      </c>
      <c r="H13" s="65">
        <f>VLOOKUP($A13,'Return Data'!$B$7:$R$2292,11,0)</f>
        <v>-1.5734999999999999</v>
      </c>
      <c r="I13" s="66">
        <f t="shared" si="2"/>
        <v>1</v>
      </c>
      <c r="J13" s="65">
        <f>VLOOKUP($A13,'Return Data'!$B$7:$R$2292,12,0)</f>
        <v>2.077</v>
      </c>
      <c r="K13" s="66">
        <f t="shared" si="3"/>
        <v>11</v>
      </c>
      <c r="L13" s="65">
        <f>VLOOKUP($A13,'Return Data'!$B$7:$R$2292,13,0)</f>
        <v>-2.9434999999999998</v>
      </c>
      <c r="M13" s="66">
        <f t="shared" si="4"/>
        <v>5</v>
      </c>
      <c r="N13" s="65">
        <f>VLOOKUP($A13,'Return Data'!$B$7:$R$2292,17,0)</f>
        <v>10.8386</v>
      </c>
      <c r="O13" s="66">
        <f t="shared" si="5"/>
        <v>10</v>
      </c>
      <c r="P13" s="65">
        <f>VLOOKUP($A13,'Return Data'!$B$7:$R$2292,14,0)</f>
        <v>14.764200000000001</v>
      </c>
      <c r="Q13" s="66">
        <f t="shared" si="6"/>
        <v>10</v>
      </c>
      <c r="R13" s="65">
        <f>VLOOKUP($A13,'Return Data'!$B$7:$R$2292,16,0)</f>
        <v>2.9466999999999999</v>
      </c>
      <c r="S13" s="67">
        <f t="shared" si="7"/>
        <v>11</v>
      </c>
    </row>
    <row r="14" spans="1:19" x14ac:dyDescent="0.3">
      <c r="A14" s="82" t="s">
        <v>886</v>
      </c>
      <c r="B14" s="64">
        <f>VLOOKUP($A14,'Return Data'!$B$7:$R$2292,3,0)</f>
        <v>44530</v>
      </c>
      <c r="C14" s="65">
        <f>VLOOKUP($A14,'Return Data'!$B$7:$R$2292,4,0)</f>
        <v>14.3225</v>
      </c>
      <c r="D14" s="65">
        <f>VLOOKUP($A14,'Return Data'!$B$7:$R$2292,9,0)</f>
        <v>-1.9954000000000001</v>
      </c>
      <c r="E14" s="66">
        <f t="shared" si="0"/>
        <v>10</v>
      </c>
      <c r="F14" s="65">
        <f>VLOOKUP($A14,'Return Data'!$B$7:$R$2292,10,0)</f>
        <v>6.7298999999999998</v>
      </c>
      <c r="G14" s="66">
        <f t="shared" si="1"/>
        <v>2</v>
      </c>
      <c r="H14" s="65">
        <f>VLOOKUP($A14,'Return Data'!$B$7:$R$2292,11,0)</f>
        <v>-3.7496</v>
      </c>
      <c r="I14" s="66">
        <f t="shared" si="2"/>
        <v>10</v>
      </c>
      <c r="J14" s="65">
        <f>VLOOKUP($A14,'Return Data'!$B$7:$R$2292,12,0)</f>
        <v>3.3549000000000002</v>
      </c>
      <c r="K14" s="66">
        <f t="shared" si="3"/>
        <v>10</v>
      </c>
      <c r="L14" s="65">
        <f>VLOOKUP($A14,'Return Data'!$B$7:$R$2292,13,0)</f>
        <v>-3.6153</v>
      </c>
      <c r="M14" s="66">
        <f t="shared" si="4"/>
        <v>11</v>
      </c>
      <c r="N14" s="65">
        <f>VLOOKUP($A14,'Return Data'!$B$7:$R$2292,17,0)</f>
        <v>11.039199999999999</v>
      </c>
      <c r="O14" s="66">
        <f t="shared" si="5"/>
        <v>9</v>
      </c>
      <c r="P14" s="65">
        <f>VLOOKUP($A14,'Return Data'!$B$7:$R$2292,14,0)</f>
        <v>14.8911</v>
      </c>
      <c r="Q14" s="66">
        <f t="shared" si="6"/>
        <v>9</v>
      </c>
      <c r="R14" s="65">
        <f>VLOOKUP($A14,'Return Data'!$B$7:$R$2292,16,0)</f>
        <v>3.6598000000000002</v>
      </c>
      <c r="S14" s="67">
        <f t="shared" si="7"/>
        <v>10</v>
      </c>
    </row>
    <row r="15" spans="1:19" x14ac:dyDescent="0.3">
      <c r="A15" s="82" t="s">
        <v>888</v>
      </c>
      <c r="B15" s="64">
        <f>VLOOKUP($A15,'Return Data'!$B$7:$R$2292,3,0)</f>
        <v>44530</v>
      </c>
      <c r="C15" s="65">
        <f>VLOOKUP($A15,'Return Data'!$B$7:$R$2292,4,0)</f>
        <v>19.712800000000001</v>
      </c>
      <c r="D15" s="65">
        <f>VLOOKUP($A15,'Return Data'!$B$7:$R$2292,9,0)</f>
        <v>1.3904000000000001</v>
      </c>
      <c r="E15" s="66">
        <f t="shared" si="0"/>
        <v>5</v>
      </c>
      <c r="F15" s="65">
        <f>VLOOKUP($A15,'Return Data'!$B$7:$R$2292,10,0)</f>
        <v>7.0025000000000004</v>
      </c>
      <c r="G15" s="66">
        <f t="shared" si="1"/>
        <v>1</v>
      </c>
      <c r="H15" s="65">
        <f>VLOOKUP($A15,'Return Data'!$B$7:$R$2292,11,0)</f>
        <v>-2.6960000000000002</v>
      </c>
      <c r="I15" s="66">
        <f t="shared" si="2"/>
        <v>5</v>
      </c>
      <c r="J15" s="65">
        <f>VLOOKUP($A15,'Return Data'!$B$7:$R$2292,12,0)</f>
        <v>4.4537000000000004</v>
      </c>
      <c r="K15" s="66">
        <f t="shared" si="3"/>
        <v>2</v>
      </c>
      <c r="L15" s="65">
        <f>VLOOKUP($A15,'Return Data'!$B$7:$R$2292,13,0)</f>
        <v>-2.0985999999999998</v>
      </c>
      <c r="M15" s="66">
        <f t="shared" si="4"/>
        <v>1</v>
      </c>
      <c r="N15" s="65">
        <f>VLOOKUP($A15,'Return Data'!$B$7:$R$2292,17,0)</f>
        <v>11.6858</v>
      </c>
      <c r="O15" s="66">
        <f t="shared" si="5"/>
        <v>3</v>
      </c>
      <c r="P15" s="65">
        <f>VLOOKUP($A15,'Return Data'!$B$7:$R$2292,14,0)</f>
        <v>15.709300000000001</v>
      </c>
      <c r="Q15" s="66">
        <f t="shared" si="6"/>
        <v>2</v>
      </c>
      <c r="R15" s="65">
        <f>VLOOKUP($A15,'Return Data'!$B$7:$R$2292,16,0)</f>
        <v>6.5526</v>
      </c>
      <c r="S15" s="67">
        <f t="shared" si="7"/>
        <v>1</v>
      </c>
    </row>
    <row r="16" spans="1:19" x14ac:dyDescent="0.3">
      <c r="A16" s="82" t="s">
        <v>890</v>
      </c>
      <c r="B16" s="64">
        <f>VLOOKUP($A16,'Return Data'!$B$7:$R$2292,3,0)</f>
        <v>44530</v>
      </c>
      <c r="C16" s="65">
        <f>VLOOKUP($A16,'Return Data'!$B$7:$R$2292,4,0)</f>
        <v>19.423200000000001</v>
      </c>
      <c r="D16" s="65">
        <f>VLOOKUP($A16,'Return Data'!$B$7:$R$2292,9,0)</f>
        <v>-0.1351</v>
      </c>
      <c r="E16" s="66">
        <f t="shared" si="0"/>
        <v>9</v>
      </c>
      <c r="F16" s="65">
        <f>VLOOKUP($A16,'Return Data'!$B$7:$R$2292,10,0)</f>
        <v>4.4199000000000002</v>
      </c>
      <c r="G16" s="66">
        <f t="shared" si="1"/>
        <v>9</v>
      </c>
      <c r="H16" s="65">
        <f>VLOOKUP($A16,'Return Data'!$B$7:$R$2292,11,0)</f>
        <v>-3.6779999999999999</v>
      </c>
      <c r="I16" s="66">
        <f t="shared" si="2"/>
        <v>9</v>
      </c>
      <c r="J16" s="65">
        <f>VLOOKUP($A16,'Return Data'!$B$7:$R$2292,12,0)</f>
        <v>3.7201</v>
      </c>
      <c r="K16" s="66">
        <f t="shared" si="3"/>
        <v>9</v>
      </c>
      <c r="L16" s="65">
        <f>VLOOKUP($A16,'Return Data'!$B$7:$R$2292,13,0)</f>
        <v>-3.4426000000000001</v>
      </c>
      <c r="M16" s="66">
        <f t="shared" si="4"/>
        <v>9</v>
      </c>
      <c r="N16" s="65">
        <f>VLOOKUP($A16,'Return Data'!$B$7:$R$2292,17,0)</f>
        <v>11.065</v>
      </c>
      <c r="O16" s="66">
        <f t="shared" si="5"/>
        <v>8</v>
      </c>
      <c r="P16" s="65">
        <f>VLOOKUP($A16,'Return Data'!$B$7:$R$2292,14,0)</f>
        <v>15.0131</v>
      </c>
      <c r="Q16" s="66">
        <f t="shared" si="6"/>
        <v>8</v>
      </c>
      <c r="R16" s="65">
        <f>VLOOKUP($A16,'Return Data'!$B$7:$R$2292,16,0)</f>
        <v>6.3749000000000002</v>
      </c>
      <c r="S16" s="67">
        <f t="shared" si="7"/>
        <v>2</v>
      </c>
    </row>
    <row r="17" spans="1:19" x14ac:dyDescent="0.3">
      <c r="A17" s="82" t="s">
        <v>892</v>
      </c>
      <c r="B17" s="64">
        <f>VLOOKUP($A17,'Return Data'!$B$7:$R$2292,3,0)</f>
        <v>44530</v>
      </c>
      <c r="C17" s="65">
        <f>VLOOKUP($A17,'Return Data'!$B$7:$R$2292,4,0)</f>
        <v>19.1663</v>
      </c>
      <c r="D17" s="65">
        <f>VLOOKUP($A17,'Return Data'!$B$7:$R$2292,9,0)</f>
        <v>0.98280000000000001</v>
      </c>
      <c r="E17" s="66">
        <f t="shared" si="0"/>
        <v>6</v>
      </c>
      <c r="F17" s="65">
        <f>VLOOKUP($A17,'Return Data'!$B$7:$R$2292,10,0)</f>
        <v>4.1349999999999998</v>
      </c>
      <c r="G17" s="66">
        <f t="shared" si="1"/>
        <v>10</v>
      </c>
      <c r="H17" s="65">
        <f>VLOOKUP($A17,'Return Data'!$B$7:$R$2292,11,0)</f>
        <v>-2.8971</v>
      </c>
      <c r="I17" s="66">
        <f t="shared" si="2"/>
        <v>6</v>
      </c>
      <c r="J17" s="65">
        <f>VLOOKUP($A17,'Return Data'!$B$7:$R$2292,12,0)</f>
        <v>4.1558000000000002</v>
      </c>
      <c r="K17" s="66">
        <f t="shared" si="3"/>
        <v>5</v>
      </c>
      <c r="L17" s="65">
        <f>VLOOKUP($A17,'Return Data'!$B$7:$R$2292,13,0)</f>
        <v>-2.8972000000000002</v>
      </c>
      <c r="M17" s="66">
        <f t="shared" si="4"/>
        <v>4</v>
      </c>
      <c r="N17" s="65">
        <f>VLOOKUP($A17,'Return Data'!$B$7:$R$2292,17,0)</f>
        <v>11.1534</v>
      </c>
      <c r="O17" s="66">
        <f t="shared" si="5"/>
        <v>5</v>
      </c>
      <c r="P17" s="65">
        <f>VLOOKUP($A17,'Return Data'!$B$7:$R$2292,14,0)</f>
        <v>15.181900000000001</v>
      </c>
      <c r="Q17" s="66">
        <f t="shared" si="6"/>
        <v>5</v>
      </c>
      <c r="R17" s="65">
        <f>VLOOKUP($A17,'Return Data'!$B$7:$R$2292,16,0)</f>
        <v>6.3653000000000004</v>
      </c>
      <c r="S17" s="67">
        <f t="shared" si="7"/>
        <v>3</v>
      </c>
    </row>
    <row r="18" spans="1:19" x14ac:dyDescent="0.3">
      <c r="A18" s="82" t="s">
        <v>893</v>
      </c>
      <c r="B18" s="64">
        <f>VLOOKUP($A18,'Return Data'!$B$7:$R$2292,3,0)</f>
        <v>44530</v>
      </c>
      <c r="C18" s="65">
        <f>VLOOKUP($A18,'Return Data'!$B$7:$R$2292,4,0)</f>
        <v>14.726100000000001</v>
      </c>
      <c r="D18" s="65">
        <f>VLOOKUP($A18,'Return Data'!$B$7:$R$2292,9,0)</f>
        <v>0.78280000000000005</v>
      </c>
      <c r="E18" s="66">
        <f t="shared" si="0"/>
        <v>7</v>
      </c>
      <c r="F18" s="65">
        <f>VLOOKUP($A18,'Return Data'!$B$7:$R$2292,10,0)</f>
        <v>4.5205000000000002</v>
      </c>
      <c r="G18" s="66">
        <f t="shared" si="1"/>
        <v>8</v>
      </c>
      <c r="H18" s="65">
        <f>VLOOKUP($A18,'Return Data'!$B$7:$R$2292,11,0)</f>
        <v>-3.2784</v>
      </c>
      <c r="I18" s="66">
        <f t="shared" si="2"/>
        <v>8</v>
      </c>
      <c r="J18" s="65">
        <f>VLOOKUP($A18,'Return Data'!$B$7:$R$2292,12,0)</f>
        <v>3.8656000000000001</v>
      </c>
      <c r="K18" s="66">
        <f t="shared" si="3"/>
        <v>7</v>
      </c>
      <c r="L18" s="65">
        <f>VLOOKUP($A18,'Return Data'!$B$7:$R$2292,13,0)</f>
        <v>-2.9986999999999999</v>
      </c>
      <c r="M18" s="66">
        <f t="shared" si="4"/>
        <v>7</v>
      </c>
      <c r="N18" s="65">
        <f>VLOOKUP($A18,'Return Data'!$B$7:$R$2292,17,0)</f>
        <v>11.083</v>
      </c>
      <c r="O18" s="66">
        <f t="shared" si="5"/>
        <v>7</v>
      </c>
      <c r="P18" s="65">
        <f>VLOOKUP($A18,'Return Data'!$B$7:$R$2292,14,0)</f>
        <v>15.435499999999999</v>
      </c>
      <c r="Q18" s="66">
        <f t="shared" si="6"/>
        <v>4</v>
      </c>
      <c r="R18" s="65">
        <f>VLOOKUP($A18,'Return Data'!$B$7:$R$2292,16,0)</f>
        <v>3.8578999999999999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0.10705454545454537</v>
      </c>
      <c r="E20" s="88"/>
      <c r="F20" s="89">
        <f>AVERAGE(F8:F18)</f>
        <v>5.1559727272727267</v>
      </c>
      <c r="G20" s="88"/>
      <c r="H20" s="89">
        <f>AVERAGE(H8:H18)</f>
        <v>-5.0407454545454549</v>
      </c>
      <c r="I20" s="88"/>
      <c r="J20" s="89">
        <f>AVERAGE(J8:J18)</f>
        <v>3.8944636363636365</v>
      </c>
      <c r="K20" s="88"/>
      <c r="L20" s="89">
        <f>AVERAGE(L8:L18)</f>
        <v>-2.9664363636363635</v>
      </c>
      <c r="M20" s="88"/>
      <c r="N20" s="89">
        <f>AVERAGE(N8:N18)</f>
        <v>11.414990909090909</v>
      </c>
      <c r="O20" s="88"/>
      <c r="P20" s="89">
        <f>AVERAGE(P8:P18)</f>
        <v>15.524518181818182</v>
      </c>
      <c r="Q20" s="88"/>
      <c r="R20" s="89">
        <f>AVERAGE(R8:R18)</f>
        <v>4.5859545454545456</v>
      </c>
      <c r="S20" s="90"/>
    </row>
    <row r="21" spans="1:19" x14ac:dyDescent="0.3">
      <c r="A21" s="87" t="s">
        <v>28</v>
      </c>
      <c r="B21" s="88"/>
      <c r="C21" s="88"/>
      <c r="D21" s="89">
        <f>MIN(D8:D18)</f>
        <v>-16.1829</v>
      </c>
      <c r="E21" s="88"/>
      <c r="F21" s="89">
        <f>MIN(F8:F18)</f>
        <v>3.6055999999999999</v>
      </c>
      <c r="G21" s="88"/>
      <c r="H21" s="89">
        <f>MIN(H8:H18)</f>
        <v>-26.481000000000002</v>
      </c>
      <c r="I21" s="88"/>
      <c r="J21" s="89">
        <f>MIN(J8:J18)</f>
        <v>2.077</v>
      </c>
      <c r="K21" s="88"/>
      <c r="L21" s="89">
        <f>MIN(L8:L18)</f>
        <v>-3.6153</v>
      </c>
      <c r="M21" s="88"/>
      <c r="N21" s="89">
        <f>MIN(N8:N18)</f>
        <v>10.7806</v>
      </c>
      <c r="O21" s="88"/>
      <c r="P21" s="89">
        <f>MIN(P8:P18)</f>
        <v>14.6122</v>
      </c>
      <c r="Q21" s="88"/>
      <c r="R21" s="89">
        <f>MIN(R8:R18)</f>
        <v>2.9466999999999999</v>
      </c>
      <c r="S21" s="90"/>
    </row>
    <row r="22" spans="1:19" ht="15" thickBot="1" x14ac:dyDescent="0.35">
      <c r="A22" s="91" t="s">
        <v>29</v>
      </c>
      <c r="B22" s="92"/>
      <c r="C22" s="92"/>
      <c r="D22" s="93">
        <f>MAX(D8:D18)</f>
        <v>6.4352</v>
      </c>
      <c r="E22" s="92"/>
      <c r="F22" s="93">
        <f>MAX(F8:F18)</f>
        <v>7.0025000000000004</v>
      </c>
      <c r="G22" s="92"/>
      <c r="H22" s="93">
        <f>MAX(H8:H18)</f>
        <v>-1.5734999999999999</v>
      </c>
      <c r="I22" s="92"/>
      <c r="J22" s="93">
        <f>MAX(J8:J18)</f>
        <v>4.8273999999999999</v>
      </c>
      <c r="K22" s="92"/>
      <c r="L22" s="93">
        <f>MAX(L8:L18)</f>
        <v>-2.0985999999999998</v>
      </c>
      <c r="M22" s="92"/>
      <c r="N22" s="93">
        <f>MAX(N8:N18)</f>
        <v>13.491199999999999</v>
      </c>
      <c r="O22" s="92"/>
      <c r="P22" s="93">
        <f>MAX(P8:P18)</f>
        <v>19.5627</v>
      </c>
      <c r="Q22" s="92"/>
      <c r="R22" s="93">
        <f>MAX(R8:R18)</f>
        <v>6.5526</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44530</v>
      </c>
      <c r="C8" s="65">
        <f>VLOOKUP($A8,'Return Data'!$B$7:$R$2292,4,0)</f>
        <v>16.969000000000001</v>
      </c>
      <c r="D8" s="65">
        <f>VLOOKUP($A8,'Return Data'!$B$7:$R$2292,9,0)</f>
        <v>5.8170000000000002</v>
      </c>
      <c r="E8" s="66">
        <f t="shared" ref="E8:E27" si="0">RANK(D8,D$8:D$27,0)</f>
        <v>11</v>
      </c>
      <c r="F8" s="65">
        <f>VLOOKUP($A8,'Return Data'!$B$7:$R$2292,10,0)</f>
        <v>5.4272999999999998</v>
      </c>
      <c r="G8" s="66">
        <f t="shared" ref="G8:G27" si="1">RANK(F8,F$8:F$27,0)</f>
        <v>13</v>
      </c>
      <c r="H8" s="65">
        <f>VLOOKUP($A8,'Return Data'!$B$7:$R$2292,11,0)</f>
        <v>5.9234</v>
      </c>
      <c r="I8" s="66">
        <f t="shared" ref="I8:I27" si="2">RANK(H8,H$8:H$27,0)</f>
        <v>16</v>
      </c>
      <c r="J8" s="65">
        <f>VLOOKUP($A8,'Return Data'!$B$7:$R$2292,12,0)</f>
        <v>7.7004000000000001</v>
      </c>
      <c r="K8" s="66">
        <f t="shared" ref="K8:K27" si="3">RANK(J8,J$8:J$27,0)</f>
        <v>14</v>
      </c>
      <c r="L8" s="65">
        <f>VLOOKUP($A8,'Return Data'!$B$7:$R$2292,13,0)</f>
        <v>7.6223000000000001</v>
      </c>
      <c r="M8" s="66">
        <f t="shared" ref="M8:M27" si="4">RANK(L8,L$8:L$27,0)</f>
        <v>9</v>
      </c>
      <c r="N8" s="65">
        <f>VLOOKUP($A8,'Return Data'!$B$7:$R$2292,17,0)</f>
        <v>8.7042999999999999</v>
      </c>
      <c r="O8" s="66">
        <f>RANK(N8,N$8:N$27,0)</f>
        <v>4</v>
      </c>
      <c r="P8" s="65">
        <f>VLOOKUP($A8,'Return Data'!$B$7:$R$2292,14,0)</f>
        <v>6.9927999999999999</v>
      </c>
      <c r="Q8" s="66">
        <f>RANK(P8,P$8:P$27,0)</f>
        <v>8</v>
      </c>
      <c r="R8" s="65">
        <f>VLOOKUP($A8,'Return Data'!$B$7:$R$2292,16,0)</f>
        <v>8.2941000000000003</v>
      </c>
      <c r="S8" s="67">
        <f t="shared" ref="S8:S27" si="5">RANK(R8,R$8:R$27,0)</f>
        <v>8</v>
      </c>
    </row>
    <row r="9" spans="1:19" x14ac:dyDescent="0.3">
      <c r="A9" s="82" t="s">
        <v>654</v>
      </c>
      <c r="B9" s="64">
        <f>VLOOKUP($A9,'Return Data'!$B$7:$R$2292,3,0)</f>
        <v>44530</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-12.6869</v>
      </c>
      <c r="S9" s="67">
        <f t="shared" si="5"/>
        <v>19</v>
      </c>
    </row>
    <row r="10" spans="1:19" x14ac:dyDescent="0.3">
      <c r="A10" s="82" t="s">
        <v>656</v>
      </c>
      <c r="B10" s="64">
        <f>VLOOKUP($A10,'Return Data'!$B$7:$R$2292,3,0)</f>
        <v>44530</v>
      </c>
      <c r="C10" s="65">
        <f>VLOOKUP($A10,'Return Data'!$B$7:$R$2292,4,0)</f>
        <v>18.4468</v>
      </c>
      <c r="D10" s="65">
        <f>VLOOKUP($A10,'Return Data'!$B$7:$R$2292,9,0)</f>
        <v>6.3170000000000002</v>
      </c>
      <c r="E10" s="66">
        <f t="shared" si="0"/>
        <v>8</v>
      </c>
      <c r="F10" s="65">
        <f>VLOOKUP($A10,'Return Data'!$B$7:$R$2292,10,0)</f>
        <v>5.0246000000000004</v>
      </c>
      <c r="G10" s="66">
        <f t="shared" si="1"/>
        <v>14</v>
      </c>
      <c r="H10" s="65">
        <f>VLOOKUP($A10,'Return Data'!$B$7:$R$2292,11,0)</f>
        <v>6.1675000000000004</v>
      </c>
      <c r="I10" s="66">
        <f t="shared" si="2"/>
        <v>13</v>
      </c>
      <c r="J10" s="65">
        <f>VLOOKUP($A10,'Return Data'!$B$7:$R$2292,12,0)</f>
        <v>7.6813000000000002</v>
      </c>
      <c r="K10" s="66">
        <f t="shared" si="3"/>
        <v>15</v>
      </c>
      <c r="L10" s="65">
        <f>VLOOKUP($A10,'Return Data'!$B$7:$R$2292,13,0)</f>
        <v>7.2572000000000001</v>
      </c>
      <c r="M10" s="66">
        <f t="shared" si="4"/>
        <v>11</v>
      </c>
      <c r="N10" s="65">
        <f>VLOOKUP($A10,'Return Data'!$B$7:$R$2292,17,0)</f>
        <v>8.2588000000000008</v>
      </c>
      <c r="O10" s="66">
        <f t="shared" ref="O10:O22" si="6">RANK(N10,N$8:N$27,0)</f>
        <v>5</v>
      </c>
      <c r="P10" s="65">
        <f>VLOOKUP($A10,'Return Data'!$B$7:$R$2292,14,0)</f>
        <v>7.5541</v>
      </c>
      <c r="Q10" s="66">
        <f t="shared" ref="Q10:Q22" si="7">RANK(P10,P$8:P$27,0)</f>
        <v>7</v>
      </c>
      <c r="R10" s="65">
        <f>VLOOKUP($A10,'Return Data'!$B$7:$R$2292,16,0)</f>
        <v>8.6463999999999999</v>
      </c>
      <c r="S10" s="67">
        <f t="shared" si="5"/>
        <v>7</v>
      </c>
    </row>
    <row r="11" spans="1:19" x14ac:dyDescent="0.3">
      <c r="A11" s="82" t="s">
        <v>660</v>
      </c>
      <c r="B11" s="64">
        <f>VLOOKUP($A11,'Return Data'!$B$7:$R$2292,3,0)</f>
        <v>44530</v>
      </c>
      <c r="C11" s="65">
        <f>VLOOKUP($A11,'Return Data'!$B$7:$R$2292,4,0)</f>
        <v>18.6386</v>
      </c>
      <c r="D11" s="65">
        <f>VLOOKUP($A11,'Return Data'!$B$7:$R$2292,9,0)</f>
        <v>4.6268000000000002</v>
      </c>
      <c r="E11" s="66">
        <f t="shared" si="0"/>
        <v>15</v>
      </c>
      <c r="F11" s="65">
        <f>VLOOKUP($A11,'Return Data'!$B$7:$R$2292,10,0)</f>
        <v>35.335900000000002</v>
      </c>
      <c r="G11" s="66">
        <f t="shared" si="1"/>
        <v>3</v>
      </c>
      <c r="H11" s="65">
        <f>VLOOKUP($A11,'Return Data'!$B$7:$R$2292,11,0)</f>
        <v>22.2944</v>
      </c>
      <c r="I11" s="66">
        <f t="shared" si="2"/>
        <v>3</v>
      </c>
      <c r="J11" s="65">
        <f>VLOOKUP($A11,'Return Data'!$B$7:$R$2292,12,0)</f>
        <v>23.504300000000001</v>
      </c>
      <c r="K11" s="66">
        <f t="shared" si="3"/>
        <v>2</v>
      </c>
      <c r="L11" s="65">
        <f>VLOOKUP($A11,'Return Data'!$B$7:$R$2292,13,0)</f>
        <v>20.418800000000001</v>
      </c>
      <c r="M11" s="66">
        <f t="shared" si="4"/>
        <v>2</v>
      </c>
      <c r="N11" s="65">
        <f>VLOOKUP($A11,'Return Data'!$B$7:$R$2292,17,0)</f>
        <v>11.207599999999999</v>
      </c>
      <c r="O11" s="66">
        <f t="shared" si="6"/>
        <v>1</v>
      </c>
      <c r="P11" s="65">
        <f>VLOOKUP($A11,'Return Data'!$B$7:$R$2292,14,0)</f>
        <v>8.6852999999999998</v>
      </c>
      <c r="Q11" s="66">
        <f t="shared" si="7"/>
        <v>3</v>
      </c>
      <c r="R11" s="65">
        <f>VLOOKUP($A11,'Return Data'!$B$7:$R$2292,16,0)</f>
        <v>9.5047999999999995</v>
      </c>
      <c r="S11" s="67">
        <f t="shared" si="5"/>
        <v>2</v>
      </c>
    </row>
    <row r="12" spans="1:19" x14ac:dyDescent="0.3">
      <c r="A12" s="82" t="s">
        <v>662</v>
      </c>
      <c r="B12" s="64">
        <f>VLOOKUP($A12,'Return Data'!$B$7:$R$2292,3,0)</f>
        <v>44530</v>
      </c>
      <c r="C12" s="65">
        <f>VLOOKUP($A12,'Return Data'!$B$7:$R$2292,4,0)</f>
        <v>4.3856000000000002</v>
      </c>
      <c r="D12" s="65">
        <f>VLOOKUP($A12,'Return Data'!$B$7:$R$2292,9,0)</f>
        <v>1.4322999999999999</v>
      </c>
      <c r="E12" s="66">
        <f t="shared" si="0"/>
        <v>19</v>
      </c>
      <c r="F12" s="65">
        <f>VLOOKUP($A12,'Return Data'!$B$7:$R$2292,10,0)</f>
        <v>2.476</v>
      </c>
      <c r="G12" s="66">
        <f t="shared" si="1"/>
        <v>18</v>
      </c>
      <c r="H12" s="65">
        <f>VLOOKUP($A12,'Return Data'!$B$7:$R$2292,11,0)</f>
        <v>5.9851000000000001</v>
      </c>
      <c r="I12" s="66">
        <f t="shared" si="2"/>
        <v>15</v>
      </c>
      <c r="J12" s="65">
        <f>VLOOKUP($A12,'Return Data'!$B$7:$R$2292,12,0)</f>
        <v>11.5168</v>
      </c>
      <c r="K12" s="66">
        <f t="shared" si="3"/>
        <v>6</v>
      </c>
      <c r="L12" s="65">
        <f>VLOOKUP($A12,'Return Data'!$B$7:$R$2292,13,0)</f>
        <v>9.6511999999999993</v>
      </c>
      <c r="M12" s="66">
        <f t="shared" si="4"/>
        <v>7</v>
      </c>
      <c r="N12" s="65">
        <f>VLOOKUP($A12,'Return Data'!$B$7:$R$2292,17,0)</f>
        <v>-21.821400000000001</v>
      </c>
      <c r="O12" s="66">
        <f t="shared" si="6"/>
        <v>17</v>
      </c>
      <c r="P12" s="65">
        <f>VLOOKUP($A12,'Return Data'!$B$7:$R$2292,14,0)</f>
        <v>-30.2454</v>
      </c>
      <c r="Q12" s="66">
        <f t="shared" si="7"/>
        <v>17</v>
      </c>
      <c r="R12" s="65">
        <f>VLOOKUP($A12,'Return Data'!$B$7:$R$2292,16,0)</f>
        <v>-11.4765</v>
      </c>
      <c r="S12" s="67">
        <f t="shared" si="5"/>
        <v>18</v>
      </c>
    </row>
    <row r="13" spans="1:19" x14ac:dyDescent="0.3">
      <c r="A13" s="82" t="s">
        <v>664</v>
      </c>
      <c r="B13" s="64">
        <f>VLOOKUP($A13,'Return Data'!$B$7:$R$2292,3,0)</f>
        <v>44530</v>
      </c>
      <c r="C13" s="65">
        <f>VLOOKUP($A13,'Return Data'!$B$7:$R$2292,4,0)</f>
        <v>32.6785</v>
      </c>
      <c r="D13" s="65">
        <f>VLOOKUP($A13,'Return Data'!$B$7:$R$2292,9,0)</f>
        <v>4.4466000000000001</v>
      </c>
      <c r="E13" s="66">
        <f t="shared" si="0"/>
        <v>16</v>
      </c>
      <c r="F13" s="65">
        <f>VLOOKUP($A13,'Return Data'!$B$7:$R$2292,10,0)</f>
        <v>2.4504999999999999</v>
      </c>
      <c r="G13" s="66">
        <f t="shared" si="1"/>
        <v>19</v>
      </c>
      <c r="H13" s="65">
        <f>VLOOKUP($A13,'Return Data'!$B$7:$R$2292,11,0)</f>
        <v>2.7801</v>
      </c>
      <c r="I13" s="66">
        <f t="shared" si="2"/>
        <v>19</v>
      </c>
      <c r="J13" s="65">
        <f>VLOOKUP($A13,'Return Data'!$B$7:$R$2292,12,0)</f>
        <v>3.7757999999999998</v>
      </c>
      <c r="K13" s="66">
        <f t="shared" si="3"/>
        <v>19</v>
      </c>
      <c r="L13" s="65">
        <f>VLOOKUP($A13,'Return Data'!$B$7:$R$2292,13,0)</f>
        <v>3.9211999999999998</v>
      </c>
      <c r="M13" s="66">
        <f t="shared" si="4"/>
        <v>17</v>
      </c>
      <c r="N13" s="65">
        <f>VLOOKUP($A13,'Return Data'!$B$7:$R$2292,17,0)</f>
        <v>4.7222</v>
      </c>
      <c r="O13" s="66">
        <f t="shared" si="6"/>
        <v>13</v>
      </c>
      <c r="P13" s="65">
        <f>VLOOKUP($A13,'Return Data'!$B$7:$R$2292,14,0)</f>
        <v>3.5482</v>
      </c>
      <c r="Q13" s="66">
        <f t="shared" si="7"/>
        <v>13</v>
      </c>
      <c r="R13" s="65">
        <f>VLOOKUP($A13,'Return Data'!$B$7:$R$2292,16,0)</f>
        <v>6.7828999999999997</v>
      </c>
      <c r="S13" s="67">
        <f t="shared" si="5"/>
        <v>13</v>
      </c>
    </row>
    <row r="14" spans="1:19" x14ac:dyDescent="0.3">
      <c r="A14" s="82" t="s">
        <v>667</v>
      </c>
      <c r="B14" s="64">
        <f>VLOOKUP($A14,'Return Data'!$B$7:$R$2292,3,0)</f>
        <v>44530</v>
      </c>
      <c r="C14" s="65">
        <f>VLOOKUP($A14,'Return Data'!$B$7:$R$2292,4,0)</f>
        <v>24.003399999999999</v>
      </c>
      <c r="D14" s="65">
        <f>VLOOKUP($A14,'Return Data'!$B$7:$R$2292,9,0)</f>
        <v>8.4638000000000009</v>
      </c>
      <c r="E14" s="66">
        <f t="shared" si="0"/>
        <v>5</v>
      </c>
      <c r="F14" s="65">
        <f>VLOOKUP($A14,'Return Data'!$B$7:$R$2292,10,0)</f>
        <v>25.378</v>
      </c>
      <c r="G14" s="66">
        <f t="shared" si="1"/>
        <v>4</v>
      </c>
      <c r="H14" s="65">
        <f>VLOOKUP($A14,'Return Data'!$B$7:$R$2292,11,0)</f>
        <v>11.273099999999999</v>
      </c>
      <c r="I14" s="66">
        <f t="shared" si="2"/>
        <v>5</v>
      </c>
      <c r="J14" s="65">
        <f>VLOOKUP($A14,'Return Data'!$B$7:$R$2292,12,0)</f>
        <v>14.652200000000001</v>
      </c>
      <c r="K14" s="66">
        <f t="shared" si="3"/>
        <v>5</v>
      </c>
      <c r="L14" s="65">
        <f>VLOOKUP($A14,'Return Data'!$B$7:$R$2292,13,0)</f>
        <v>15.5214</v>
      </c>
      <c r="M14" s="66">
        <f t="shared" si="4"/>
        <v>4</v>
      </c>
      <c r="N14" s="65">
        <f>VLOOKUP($A14,'Return Data'!$B$7:$R$2292,17,0)</f>
        <v>6.6933999999999996</v>
      </c>
      <c r="O14" s="66">
        <f t="shared" si="6"/>
        <v>9</v>
      </c>
      <c r="P14" s="65">
        <f>VLOOKUP($A14,'Return Data'!$B$7:$R$2292,14,0)</f>
        <v>6.6418999999999997</v>
      </c>
      <c r="Q14" s="66">
        <f t="shared" si="7"/>
        <v>9</v>
      </c>
      <c r="R14" s="65">
        <f>VLOOKUP($A14,'Return Data'!$B$7:$R$2292,16,0)</f>
        <v>8.7919</v>
      </c>
      <c r="S14" s="67">
        <f t="shared" si="5"/>
        <v>6</v>
      </c>
    </row>
    <row r="15" spans="1:19" x14ac:dyDescent="0.3">
      <c r="A15" s="82" t="s">
        <v>675</v>
      </c>
      <c r="B15" s="64">
        <f>VLOOKUP($A15,'Return Data'!$B$7:$R$2292,3,0)</f>
        <v>44530</v>
      </c>
      <c r="C15" s="65">
        <f>VLOOKUP($A15,'Return Data'!$B$7:$R$2292,4,0)</f>
        <v>20.286899999999999</v>
      </c>
      <c r="D15" s="65">
        <f>VLOOKUP($A15,'Return Data'!$B$7:$R$2292,9,0)</f>
        <v>6.7187999999999999</v>
      </c>
      <c r="E15" s="66">
        <f t="shared" si="0"/>
        <v>7</v>
      </c>
      <c r="F15" s="65">
        <f>VLOOKUP($A15,'Return Data'!$B$7:$R$2292,10,0)</f>
        <v>5.6167999999999996</v>
      </c>
      <c r="G15" s="66">
        <f t="shared" si="1"/>
        <v>12</v>
      </c>
      <c r="H15" s="65">
        <f>VLOOKUP($A15,'Return Data'!$B$7:$R$2292,11,0)</f>
        <v>7.0972</v>
      </c>
      <c r="I15" s="66">
        <f t="shared" si="2"/>
        <v>10</v>
      </c>
      <c r="J15" s="65">
        <f>VLOOKUP($A15,'Return Data'!$B$7:$R$2292,12,0)</f>
        <v>8.7703000000000007</v>
      </c>
      <c r="K15" s="66">
        <f t="shared" si="3"/>
        <v>10</v>
      </c>
      <c r="L15" s="65">
        <f>VLOOKUP($A15,'Return Data'!$B$7:$R$2292,13,0)</f>
        <v>7.9038000000000004</v>
      </c>
      <c r="M15" s="66">
        <f t="shared" si="4"/>
        <v>8</v>
      </c>
      <c r="N15" s="65">
        <f>VLOOKUP($A15,'Return Data'!$B$7:$R$2292,17,0)</f>
        <v>9.3066999999999993</v>
      </c>
      <c r="O15" s="66">
        <f t="shared" si="6"/>
        <v>2</v>
      </c>
      <c r="P15" s="65">
        <f>VLOOKUP($A15,'Return Data'!$B$7:$R$2292,14,0)</f>
        <v>9.5411999999999999</v>
      </c>
      <c r="Q15" s="66">
        <f t="shared" si="7"/>
        <v>1</v>
      </c>
      <c r="R15" s="65">
        <f>VLOOKUP($A15,'Return Data'!$B$7:$R$2292,16,0)</f>
        <v>9.6347000000000005</v>
      </c>
      <c r="S15" s="67">
        <f t="shared" si="5"/>
        <v>1</v>
      </c>
    </row>
    <row r="16" spans="1:19" x14ac:dyDescent="0.3">
      <c r="A16" s="82" t="s">
        <v>677</v>
      </c>
      <c r="B16" s="64">
        <f>VLOOKUP($A16,'Return Data'!$B$7:$R$2292,3,0)</f>
        <v>44530</v>
      </c>
      <c r="C16" s="65">
        <f>VLOOKUP($A16,'Return Data'!$B$7:$R$2292,4,0)</f>
        <v>26.674199999999999</v>
      </c>
      <c r="D16" s="65">
        <f>VLOOKUP($A16,'Return Data'!$B$7:$R$2292,9,0)</f>
        <v>9.2597000000000005</v>
      </c>
      <c r="E16" s="66">
        <f t="shared" si="0"/>
        <v>3</v>
      </c>
      <c r="F16" s="65">
        <f>VLOOKUP($A16,'Return Data'!$B$7:$R$2292,10,0)</f>
        <v>6.4912000000000001</v>
      </c>
      <c r="G16" s="66">
        <f t="shared" si="1"/>
        <v>10</v>
      </c>
      <c r="H16" s="65">
        <f>VLOOKUP($A16,'Return Data'!$B$7:$R$2292,11,0)</f>
        <v>6.9233000000000002</v>
      </c>
      <c r="I16" s="66">
        <f t="shared" si="2"/>
        <v>11</v>
      </c>
      <c r="J16" s="65">
        <f>VLOOKUP($A16,'Return Data'!$B$7:$R$2292,12,0)</f>
        <v>8.3864999999999998</v>
      </c>
      <c r="K16" s="66">
        <f t="shared" si="3"/>
        <v>12</v>
      </c>
      <c r="L16" s="65">
        <f>VLOOKUP($A16,'Return Data'!$B$7:$R$2292,13,0)</f>
        <v>7.3440000000000003</v>
      </c>
      <c r="M16" s="66">
        <f t="shared" si="4"/>
        <v>10</v>
      </c>
      <c r="N16" s="65">
        <f>VLOOKUP($A16,'Return Data'!$B$7:$R$2292,17,0)</f>
        <v>8.8305000000000007</v>
      </c>
      <c r="O16" s="66">
        <f t="shared" si="6"/>
        <v>3</v>
      </c>
      <c r="P16" s="65">
        <f>VLOOKUP($A16,'Return Data'!$B$7:$R$2292,14,0)</f>
        <v>9.3983000000000008</v>
      </c>
      <c r="Q16" s="66">
        <f t="shared" si="7"/>
        <v>2</v>
      </c>
      <c r="R16" s="65">
        <f>VLOOKUP($A16,'Return Data'!$B$7:$R$2292,16,0)</f>
        <v>9.3797999999999995</v>
      </c>
      <c r="S16" s="67">
        <f t="shared" si="5"/>
        <v>3</v>
      </c>
    </row>
    <row r="17" spans="1:19" x14ac:dyDescent="0.3">
      <c r="A17" s="82" t="s">
        <v>679</v>
      </c>
      <c r="B17" s="64">
        <f>VLOOKUP($A17,'Return Data'!$B$7:$R$2292,3,0)</f>
        <v>44530</v>
      </c>
      <c r="C17" s="65">
        <f>VLOOKUP($A17,'Return Data'!$B$7:$R$2292,4,0)</f>
        <v>16.145299999999999</v>
      </c>
      <c r="D17" s="65">
        <f>VLOOKUP($A17,'Return Data'!$B$7:$R$2292,9,0)</f>
        <v>5.1878000000000002</v>
      </c>
      <c r="E17" s="66">
        <f t="shared" si="0"/>
        <v>14</v>
      </c>
      <c r="F17" s="65">
        <f>VLOOKUP($A17,'Return Data'!$B$7:$R$2292,10,0)</f>
        <v>46.893099999999997</v>
      </c>
      <c r="G17" s="66">
        <f t="shared" si="1"/>
        <v>2</v>
      </c>
      <c r="H17" s="65">
        <f>VLOOKUP($A17,'Return Data'!$B$7:$R$2292,11,0)</f>
        <v>26.8673</v>
      </c>
      <c r="I17" s="66">
        <f t="shared" si="2"/>
        <v>2</v>
      </c>
      <c r="J17" s="65">
        <f>VLOOKUP($A17,'Return Data'!$B$7:$R$2292,12,0)</f>
        <v>20.5977</v>
      </c>
      <c r="K17" s="66">
        <f t="shared" si="3"/>
        <v>3</v>
      </c>
      <c r="L17" s="65">
        <f>VLOOKUP($A17,'Return Data'!$B$7:$R$2292,13,0)</f>
        <v>17.282599999999999</v>
      </c>
      <c r="M17" s="66">
        <f t="shared" si="4"/>
        <v>3</v>
      </c>
      <c r="N17" s="65">
        <f>VLOOKUP($A17,'Return Data'!$B$7:$R$2292,17,0)</f>
        <v>6.6571999999999996</v>
      </c>
      <c r="O17" s="66">
        <f t="shared" si="6"/>
        <v>11</v>
      </c>
      <c r="P17" s="65">
        <f>VLOOKUP($A17,'Return Data'!$B$7:$R$2292,14,0)</f>
        <v>2.9901</v>
      </c>
      <c r="Q17" s="66">
        <f t="shared" si="7"/>
        <v>15</v>
      </c>
      <c r="R17" s="65">
        <f>VLOOKUP($A17,'Return Data'!$B$7:$R$2292,16,0)</f>
        <v>6.3757000000000001</v>
      </c>
      <c r="S17" s="67">
        <f t="shared" si="5"/>
        <v>15</v>
      </c>
    </row>
    <row r="18" spans="1:19" x14ac:dyDescent="0.3">
      <c r="A18" s="82" t="s">
        <v>680</v>
      </c>
      <c r="B18" s="64">
        <f>VLOOKUP($A18,'Return Data'!$B$7:$R$2292,3,0)</f>
        <v>44530</v>
      </c>
      <c r="C18" s="65">
        <f>VLOOKUP($A18,'Return Data'!$B$7:$R$2292,4,0)</f>
        <v>14.1427</v>
      </c>
      <c r="D18" s="65">
        <f>VLOOKUP($A18,'Return Data'!$B$7:$R$2292,9,0)</f>
        <v>6.2603999999999997</v>
      </c>
      <c r="E18" s="66">
        <f t="shared" si="0"/>
        <v>9</v>
      </c>
      <c r="F18" s="65">
        <f>VLOOKUP($A18,'Return Data'!$B$7:$R$2292,10,0)</f>
        <v>4.5685000000000002</v>
      </c>
      <c r="G18" s="66">
        <f t="shared" si="1"/>
        <v>16</v>
      </c>
      <c r="H18" s="65">
        <f>VLOOKUP($A18,'Return Data'!$B$7:$R$2292,11,0)</f>
        <v>5.6089000000000002</v>
      </c>
      <c r="I18" s="66">
        <f t="shared" si="2"/>
        <v>17</v>
      </c>
      <c r="J18" s="65">
        <f>VLOOKUP($A18,'Return Data'!$B$7:$R$2292,12,0)</f>
        <v>6.6721000000000004</v>
      </c>
      <c r="K18" s="66">
        <f t="shared" si="3"/>
        <v>17</v>
      </c>
      <c r="L18" s="65">
        <f>VLOOKUP($A18,'Return Data'!$B$7:$R$2292,13,0)</f>
        <v>5.4871999999999996</v>
      </c>
      <c r="M18" s="66">
        <f t="shared" si="4"/>
        <v>15</v>
      </c>
      <c r="N18" s="65">
        <f>VLOOKUP($A18,'Return Data'!$B$7:$R$2292,17,0)</f>
        <v>6.8792</v>
      </c>
      <c r="O18" s="66">
        <f t="shared" si="6"/>
        <v>8</v>
      </c>
      <c r="P18" s="65">
        <f>VLOOKUP($A18,'Return Data'!$B$7:$R$2292,14,0)</f>
        <v>8.0518000000000001</v>
      </c>
      <c r="Q18" s="66">
        <f t="shared" si="7"/>
        <v>5</v>
      </c>
      <c r="R18" s="65">
        <f>VLOOKUP($A18,'Return Data'!$B$7:$R$2292,16,0)</f>
        <v>7.5734000000000004</v>
      </c>
      <c r="S18" s="67">
        <f t="shared" si="5"/>
        <v>9</v>
      </c>
    </row>
    <row r="19" spans="1:19" x14ac:dyDescent="0.3">
      <c r="A19" s="82" t="s">
        <v>683</v>
      </c>
      <c r="B19" s="64">
        <f>VLOOKUP($A19,'Return Data'!$B$7:$R$2292,3,0)</f>
        <v>44530</v>
      </c>
      <c r="C19" s="65">
        <f>VLOOKUP($A19,'Return Data'!$B$7:$R$2292,4,0)</f>
        <v>1581.1288</v>
      </c>
      <c r="D19" s="65">
        <f>VLOOKUP($A19,'Return Data'!$B$7:$R$2292,9,0)</f>
        <v>5.6452999999999998</v>
      </c>
      <c r="E19" s="66">
        <f t="shared" si="0"/>
        <v>13</v>
      </c>
      <c r="F19" s="65">
        <f>VLOOKUP($A19,'Return Data'!$B$7:$R$2292,10,0)</f>
        <v>3.6341000000000001</v>
      </c>
      <c r="G19" s="66">
        <f t="shared" si="1"/>
        <v>17</v>
      </c>
      <c r="H19" s="65">
        <f>VLOOKUP($A19,'Return Data'!$B$7:$R$2292,11,0)</f>
        <v>4.4236000000000004</v>
      </c>
      <c r="I19" s="66">
        <f t="shared" si="2"/>
        <v>18</v>
      </c>
      <c r="J19" s="65">
        <f>VLOOKUP($A19,'Return Data'!$B$7:$R$2292,12,0)</f>
        <v>5.8445</v>
      </c>
      <c r="K19" s="66">
        <f t="shared" si="3"/>
        <v>18</v>
      </c>
      <c r="L19" s="65">
        <f>VLOOKUP($A19,'Return Data'!$B$7:$R$2292,13,0)</f>
        <v>4.0303000000000004</v>
      </c>
      <c r="M19" s="66">
        <f t="shared" si="4"/>
        <v>16</v>
      </c>
      <c r="N19" s="65">
        <f>VLOOKUP($A19,'Return Data'!$B$7:$R$2292,17,0)</f>
        <v>6.6753999999999998</v>
      </c>
      <c r="O19" s="66">
        <f t="shared" si="6"/>
        <v>10</v>
      </c>
      <c r="P19" s="65">
        <f>VLOOKUP($A19,'Return Data'!$B$7:$R$2292,14,0)</f>
        <v>3.3395999999999999</v>
      </c>
      <c r="Q19" s="66">
        <f t="shared" si="7"/>
        <v>14</v>
      </c>
      <c r="R19" s="65">
        <f>VLOOKUP($A19,'Return Data'!$B$7:$R$2292,16,0)</f>
        <v>6.5288000000000004</v>
      </c>
      <c r="S19" s="67">
        <f t="shared" si="5"/>
        <v>14</v>
      </c>
    </row>
    <row r="20" spans="1:19" x14ac:dyDescent="0.3">
      <c r="A20" s="82" t="s">
        <v>685</v>
      </c>
      <c r="B20" s="64">
        <f>VLOOKUP($A20,'Return Data'!$B$7:$R$2292,3,0)</f>
        <v>44530</v>
      </c>
      <c r="C20" s="65">
        <f>VLOOKUP($A20,'Return Data'!$B$7:$R$2292,4,0)</f>
        <v>26.497599999999998</v>
      </c>
      <c r="D20" s="65">
        <f>VLOOKUP($A20,'Return Data'!$B$7:$R$2292,9,0)</f>
        <v>7.0949</v>
      </c>
      <c r="E20" s="66">
        <f t="shared" si="0"/>
        <v>6</v>
      </c>
      <c r="F20" s="65">
        <f>VLOOKUP($A20,'Return Data'!$B$7:$R$2292,10,0)</f>
        <v>5.7061000000000002</v>
      </c>
      <c r="G20" s="66">
        <f t="shared" si="1"/>
        <v>11</v>
      </c>
      <c r="H20" s="65">
        <f>VLOOKUP($A20,'Return Data'!$B$7:$R$2292,11,0)</f>
        <v>6.7854000000000001</v>
      </c>
      <c r="I20" s="66">
        <f t="shared" si="2"/>
        <v>12</v>
      </c>
      <c r="J20" s="65">
        <f>VLOOKUP($A20,'Return Data'!$B$7:$R$2292,12,0)</f>
        <v>7.9772999999999996</v>
      </c>
      <c r="K20" s="66">
        <f t="shared" si="3"/>
        <v>13</v>
      </c>
      <c r="L20" s="65">
        <f>VLOOKUP($A20,'Return Data'!$B$7:$R$2292,13,0)</f>
        <v>7.0206</v>
      </c>
      <c r="M20" s="66">
        <f t="shared" si="4"/>
        <v>12</v>
      </c>
      <c r="N20" s="65">
        <f>VLOOKUP($A20,'Return Data'!$B$7:$R$2292,17,0)</f>
        <v>7.1364000000000001</v>
      </c>
      <c r="O20" s="66">
        <f t="shared" si="6"/>
        <v>7</v>
      </c>
      <c r="P20" s="65">
        <f>VLOOKUP($A20,'Return Data'!$B$7:$R$2292,14,0)</f>
        <v>8.2922999999999991</v>
      </c>
      <c r="Q20" s="66">
        <f t="shared" si="7"/>
        <v>4</v>
      </c>
      <c r="R20" s="65">
        <f>VLOOKUP($A20,'Return Data'!$B$7:$R$2292,16,0)</f>
        <v>9.0183999999999997</v>
      </c>
      <c r="S20" s="67">
        <f t="shared" si="5"/>
        <v>5</v>
      </c>
    </row>
    <row r="21" spans="1:19" x14ac:dyDescent="0.3">
      <c r="A21" s="82" t="s">
        <v>687</v>
      </c>
      <c r="B21" s="64">
        <f>VLOOKUP($A21,'Return Data'!$B$7:$R$2292,3,0)</f>
        <v>44530</v>
      </c>
      <c r="C21" s="65">
        <f>VLOOKUP($A21,'Return Data'!$B$7:$R$2292,4,0)</f>
        <v>24.658000000000001</v>
      </c>
      <c r="D21" s="65">
        <f>VLOOKUP($A21,'Return Data'!$B$7:$R$2292,9,0)</f>
        <v>6.2183999999999999</v>
      </c>
      <c r="E21" s="66">
        <f t="shared" si="0"/>
        <v>10</v>
      </c>
      <c r="F21" s="65">
        <f>VLOOKUP($A21,'Return Data'!$B$7:$R$2292,10,0)</f>
        <v>11.065899999999999</v>
      </c>
      <c r="G21" s="66">
        <f t="shared" si="1"/>
        <v>6</v>
      </c>
      <c r="H21" s="65">
        <f>VLOOKUP($A21,'Return Data'!$B$7:$R$2292,11,0)</f>
        <v>8.4850999999999992</v>
      </c>
      <c r="I21" s="66">
        <f t="shared" si="2"/>
        <v>9</v>
      </c>
      <c r="J21" s="65">
        <f>VLOOKUP($A21,'Return Data'!$B$7:$R$2292,12,0)</f>
        <v>8.4466000000000001</v>
      </c>
      <c r="K21" s="66">
        <f t="shared" si="3"/>
        <v>11</v>
      </c>
      <c r="L21" s="65">
        <f>VLOOKUP($A21,'Return Data'!$B$7:$R$2292,13,0)</f>
        <v>6.6345999999999998</v>
      </c>
      <c r="M21" s="66">
        <f t="shared" si="4"/>
        <v>13</v>
      </c>
      <c r="N21" s="65">
        <f>VLOOKUP($A21,'Return Data'!$B$7:$R$2292,17,0)</f>
        <v>6.4054000000000002</v>
      </c>
      <c r="O21" s="66">
        <f t="shared" si="6"/>
        <v>12</v>
      </c>
      <c r="P21" s="65">
        <f>VLOOKUP($A21,'Return Data'!$B$7:$R$2292,14,0)</f>
        <v>5.4001000000000001</v>
      </c>
      <c r="Q21" s="66">
        <f t="shared" si="7"/>
        <v>10</v>
      </c>
      <c r="R21" s="65">
        <f>VLOOKUP($A21,'Return Data'!$B$7:$R$2292,16,0)</f>
        <v>7.5677000000000003</v>
      </c>
      <c r="S21" s="67">
        <f t="shared" si="5"/>
        <v>10</v>
      </c>
    </row>
    <row r="22" spans="1:19" x14ac:dyDescent="0.3">
      <c r="A22" s="82" t="s">
        <v>689</v>
      </c>
      <c r="B22" s="64">
        <f>VLOOKUP($A22,'Return Data'!$B$7:$R$2292,3,0)</f>
        <v>44530</v>
      </c>
      <c r="C22" s="65">
        <f>VLOOKUP($A22,'Return Data'!$B$7:$R$2292,4,0)</f>
        <v>29.348700000000001</v>
      </c>
      <c r="D22" s="65">
        <f>VLOOKUP($A22,'Return Data'!$B$7:$R$2292,9,0)</f>
        <v>8.9463000000000008</v>
      </c>
      <c r="E22" s="66">
        <f t="shared" si="0"/>
        <v>4</v>
      </c>
      <c r="F22" s="65">
        <f>VLOOKUP($A22,'Return Data'!$B$7:$R$2292,10,0)</f>
        <v>6.6105999999999998</v>
      </c>
      <c r="G22" s="66">
        <f t="shared" si="1"/>
        <v>9</v>
      </c>
      <c r="H22" s="65">
        <f>VLOOKUP($A22,'Return Data'!$B$7:$R$2292,11,0)</f>
        <v>19.713799999999999</v>
      </c>
      <c r="I22" s="66">
        <f t="shared" si="2"/>
        <v>4</v>
      </c>
      <c r="J22" s="65">
        <f>VLOOKUP($A22,'Return Data'!$B$7:$R$2292,12,0)</f>
        <v>16.453700000000001</v>
      </c>
      <c r="K22" s="66">
        <f t="shared" si="3"/>
        <v>4</v>
      </c>
      <c r="L22" s="65">
        <f>VLOOKUP($A22,'Return Data'!$B$7:$R$2292,13,0)</f>
        <v>14.548400000000001</v>
      </c>
      <c r="M22" s="66">
        <f t="shared" si="4"/>
        <v>5</v>
      </c>
      <c r="N22" s="65">
        <f>VLOOKUP($A22,'Return Data'!$B$7:$R$2292,17,0)</f>
        <v>4.0926</v>
      </c>
      <c r="O22" s="66">
        <f t="shared" si="6"/>
        <v>15</v>
      </c>
      <c r="P22" s="65">
        <f>VLOOKUP($A22,'Return Data'!$B$7:$R$2292,14,0)</f>
        <v>3.7302</v>
      </c>
      <c r="Q22" s="66">
        <f t="shared" si="7"/>
        <v>12</v>
      </c>
      <c r="R22" s="65">
        <f>VLOOKUP($A22,'Return Data'!$B$7:$R$2292,16,0)</f>
        <v>7.4196</v>
      </c>
      <c r="S22" s="67">
        <f t="shared" si="5"/>
        <v>12</v>
      </c>
    </row>
    <row r="23" spans="1:19" x14ac:dyDescent="0.3">
      <c r="A23" s="82" t="s">
        <v>691</v>
      </c>
      <c r="B23" s="64">
        <f>VLOOKUP($A23,'Return Data'!$B$7:$R$2292,3,0)</f>
        <v>44530</v>
      </c>
      <c r="C23" s="65">
        <f>VLOOKUP($A23,'Return Data'!$B$7:$R$2292,4,0)</f>
        <v>0.1331</v>
      </c>
      <c r="D23" s="65">
        <f>VLOOKUP($A23,'Return Data'!$B$7:$R$2292,9,0)</f>
        <v>10.3772</v>
      </c>
      <c r="E23" s="66">
        <f t="shared" si="0"/>
        <v>2</v>
      </c>
      <c r="F23" s="65">
        <f>VLOOKUP($A23,'Return Data'!$B$7:$R$2292,10,0)</f>
        <v>10.714399999999999</v>
      </c>
      <c r="G23" s="66">
        <f t="shared" si="1"/>
        <v>8</v>
      </c>
      <c r="H23" s="65">
        <f>VLOOKUP($A23,'Return Data'!$B$7:$R$2292,11,0)</f>
        <v>11.0578</v>
      </c>
      <c r="I23" s="66">
        <f t="shared" si="2"/>
        <v>7</v>
      </c>
      <c r="J23" s="65">
        <f>VLOOKUP($A23,'Return Data'!$B$7:$R$2292,12,0)</f>
        <v>11.285299999999999</v>
      </c>
      <c r="K23" s="66">
        <f t="shared" si="3"/>
        <v>8</v>
      </c>
      <c r="L23" s="65">
        <f>VLOOKUP($A23,'Return Data'!$B$7:$R$2292,13,0)</f>
        <v>-16.104299999999999</v>
      </c>
      <c r="M23" s="66">
        <f t="shared" si="4"/>
        <v>20</v>
      </c>
      <c r="N23" s="65"/>
      <c r="O23" s="66"/>
      <c r="P23" s="65"/>
      <c r="Q23" s="66"/>
      <c r="R23" s="65">
        <f>VLOOKUP($A23,'Return Data'!$B$7:$R$2292,16,0)</f>
        <v>-8.0742999999999991</v>
      </c>
      <c r="S23" s="67">
        <f t="shared" si="5"/>
        <v>17</v>
      </c>
    </row>
    <row r="24" spans="1:19" x14ac:dyDescent="0.3">
      <c r="A24" s="82" t="s">
        <v>694</v>
      </c>
      <c r="B24" s="64">
        <f>VLOOKUP($A24,'Return Data'!$B$7:$R$2292,3,0)</f>
        <v>44530</v>
      </c>
      <c r="C24" s="65">
        <f>VLOOKUP($A24,'Return Data'!$B$7:$R$2292,4,0)</f>
        <v>16.734300000000001</v>
      </c>
      <c r="D24" s="65">
        <f>VLOOKUP($A24,'Return Data'!$B$7:$R$2292,9,0)</f>
        <v>3.2469000000000001</v>
      </c>
      <c r="E24" s="66">
        <f t="shared" si="0"/>
        <v>18</v>
      </c>
      <c r="F24" s="65">
        <f>VLOOKUP($A24,'Return Data'!$B$7:$R$2292,10,0)</f>
        <v>15.210900000000001</v>
      </c>
      <c r="G24" s="66">
        <f t="shared" si="1"/>
        <v>5</v>
      </c>
      <c r="H24" s="65">
        <f>VLOOKUP($A24,'Return Data'!$B$7:$R$2292,11,0)</f>
        <v>9.3361999999999998</v>
      </c>
      <c r="I24" s="66">
        <f t="shared" si="2"/>
        <v>8</v>
      </c>
      <c r="J24" s="65">
        <f>VLOOKUP($A24,'Return Data'!$B$7:$R$2292,12,0)</f>
        <v>9.8989999999999991</v>
      </c>
      <c r="K24" s="66">
        <f t="shared" si="3"/>
        <v>9</v>
      </c>
      <c r="L24" s="65">
        <f>VLOOKUP($A24,'Return Data'!$B$7:$R$2292,13,0)</f>
        <v>10.7706</v>
      </c>
      <c r="M24" s="66">
        <f t="shared" si="4"/>
        <v>6</v>
      </c>
      <c r="N24" s="65">
        <f>VLOOKUP($A24,'Return Data'!$B$7:$R$2292,17,0)</f>
        <v>4.2286000000000001</v>
      </c>
      <c r="O24" s="66">
        <f>RANK(N24,N$8:N$27,0)</f>
        <v>14</v>
      </c>
      <c r="P24" s="65">
        <f>VLOOKUP($A24,'Return Data'!$B$7:$R$2292,14,0)</f>
        <v>4.3817000000000004</v>
      </c>
      <c r="Q24" s="66">
        <f>RANK(P24,P$8:P$27,0)</f>
        <v>11</v>
      </c>
      <c r="R24" s="65">
        <f>VLOOKUP($A24,'Return Data'!$B$7:$R$2292,16,0)</f>
        <v>7.4393000000000002</v>
      </c>
      <c r="S24" s="67">
        <f t="shared" si="5"/>
        <v>11</v>
      </c>
    </row>
    <row r="25" spans="1:19" x14ac:dyDescent="0.3">
      <c r="A25" s="82" t="s">
        <v>700</v>
      </c>
      <c r="B25" s="64">
        <f>VLOOKUP($A25,'Return Data'!$B$7:$R$2292,3,0)</f>
        <v>44530</v>
      </c>
      <c r="C25" s="65">
        <f>VLOOKUP($A25,'Return Data'!$B$7:$R$2292,4,0)</f>
        <v>37.6738</v>
      </c>
      <c r="D25" s="65">
        <f>VLOOKUP($A25,'Return Data'!$B$7:$R$2292,9,0)</f>
        <v>5.7112999999999996</v>
      </c>
      <c r="E25" s="66">
        <f t="shared" si="0"/>
        <v>12</v>
      </c>
      <c r="F25" s="65">
        <f>VLOOKUP($A25,'Return Data'!$B$7:$R$2292,10,0)</f>
        <v>4.7767999999999997</v>
      </c>
      <c r="G25" s="66">
        <f t="shared" si="1"/>
        <v>15</v>
      </c>
      <c r="H25" s="65">
        <f>VLOOKUP($A25,'Return Data'!$B$7:$R$2292,11,0)</f>
        <v>6.0740999999999996</v>
      </c>
      <c r="I25" s="66">
        <f t="shared" si="2"/>
        <v>14</v>
      </c>
      <c r="J25" s="65">
        <f>VLOOKUP($A25,'Return Data'!$B$7:$R$2292,12,0)</f>
        <v>7.0659999999999998</v>
      </c>
      <c r="K25" s="66">
        <f t="shared" si="3"/>
        <v>16</v>
      </c>
      <c r="L25" s="65">
        <f>VLOOKUP($A25,'Return Data'!$B$7:$R$2292,13,0)</f>
        <v>5.8855000000000004</v>
      </c>
      <c r="M25" s="66">
        <f t="shared" si="4"/>
        <v>14</v>
      </c>
      <c r="N25" s="65">
        <f>VLOOKUP($A25,'Return Data'!$B$7:$R$2292,17,0)</f>
        <v>8.0944000000000003</v>
      </c>
      <c r="O25" s="66">
        <f>RANK(N25,N$8:N$27,0)</f>
        <v>6</v>
      </c>
      <c r="P25" s="65">
        <f>VLOOKUP($A25,'Return Data'!$B$7:$R$2292,14,0)</f>
        <v>7.9261999999999997</v>
      </c>
      <c r="Q25" s="66">
        <f>RANK(P25,P$8:P$27,0)</f>
        <v>6</v>
      </c>
      <c r="R25" s="65">
        <f>VLOOKUP($A25,'Return Data'!$B$7:$R$2292,16,0)</f>
        <v>9.0447000000000006</v>
      </c>
      <c r="S25" s="67">
        <f t="shared" si="5"/>
        <v>4</v>
      </c>
    </row>
    <row r="26" spans="1:19" x14ac:dyDescent="0.3">
      <c r="A26" s="82" t="s">
        <v>708</v>
      </c>
      <c r="B26" s="64">
        <f>VLOOKUP($A26,'Return Data'!$B$7:$R$2292,3,0)</f>
        <v>44530</v>
      </c>
      <c r="C26" s="65">
        <f>VLOOKUP($A26,'Return Data'!$B$7:$R$2292,4,0)</f>
        <v>0.67020000000000002</v>
      </c>
      <c r="D26" s="65">
        <f>VLOOKUP($A26,'Return Data'!$B$7:$R$2292,9,0)</f>
        <v>10.4771</v>
      </c>
      <c r="E26" s="66">
        <f t="shared" si="0"/>
        <v>1</v>
      </c>
      <c r="F26" s="65">
        <f>VLOOKUP($A26,'Return Data'!$B$7:$R$2292,10,0)</f>
        <v>10.7621</v>
      </c>
      <c r="G26" s="66">
        <f t="shared" si="1"/>
        <v>7</v>
      </c>
      <c r="H26" s="65">
        <f>VLOOKUP($A26,'Return Data'!$B$7:$R$2292,11,0)</f>
        <v>11.0739</v>
      </c>
      <c r="I26" s="66">
        <f t="shared" si="2"/>
        <v>6</v>
      </c>
      <c r="J26" s="65">
        <f>VLOOKUP($A26,'Return Data'!$B$7:$R$2292,12,0)</f>
        <v>11.3848</v>
      </c>
      <c r="K26" s="66">
        <f t="shared" si="3"/>
        <v>7</v>
      </c>
      <c r="L26" s="65">
        <f>VLOOKUP($A26,'Return Data'!$B$7:$R$2292,13,0)</f>
        <v>-15.496499999999999</v>
      </c>
      <c r="M26" s="66">
        <f t="shared" si="4"/>
        <v>19</v>
      </c>
      <c r="N26" s="65"/>
      <c r="O26" s="66"/>
      <c r="P26" s="65"/>
      <c r="Q26" s="66"/>
      <c r="R26" s="65">
        <f>VLOOKUP($A26,'Return Data'!$B$7:$R$2292,16,0)</f>
        <v>-36.713999999999999</v>
      </c>
      <c r="S26" s="67">
        <f t="shared" si="5"/>
        <v>20</v>
      </c>
    </row>
    <row r="27" spans="1:19" x14ac:dyDescent="0.3">
      <c r="A27" s="82" t="s">
        <v>710</v>
      </c>
      <c r="B27" s="64">
        <f>VLOOKUP($A27,'Return Data'!$B$7:$R$2292,3,0)</f>
        <v>44530</v>
      </c>
      <c r="C27" s="65">
        <f>VLOOKUP($A27,'Return Data'!$B$7:$R$2292,4,0)</f>
        <v>15.0589</v>
      </c>
      <c r="D27" s="65">
        <f>VLOOKUP($A27,'Return Data'!$B$7:$R$2292,9,0)</f>
        <v>4.1277999999999997</v>
      </c>
      <c r="E27" s="66">
        <f t="shared" si="0"/>
        <v>17</v>
      </c>
      <c r="F27" s="65">
        <f>VLOOKUP($A27,'Return Data'!$B$7:$R$2292,10,0)</f>
        <v>69.156199999999998</v>
      </c>
      <c r="G27" s="66">
        <f t="shared" si="1"/>
        <v>1</v>
      </c>
      <c r="H27" s="65">
        <f>VLOOKUP($A27,'Return Data'!$B$7:$R$2292,11,0)</f>
        <v>37.9741</v>
      </c>
      <c r="I27" s="66">
        <f t="shared" si="2"/>
        <v>1</v>
      </c>
      <c r="J27" s="65">
        <f>VLOOKUP($A27,'Return Data'!$B$7:$R$2292,12,0)</f>
        <v>28.372399999999999</v>
      </c>
      <c r="K27" s="66">
        <f t="shared" si="3"/>
        <v>1</v>
      </c>
      <c r="L27" s="65">
        <f>VLOOKUP($A27,'Return Data'!$B$7:$R$2292,13,0)</f>
        <v>22.3826</v>
      </c>
      <c r="M27" s="66">
        <f t="shared" si="4"/>
        <v>1</v>
      </c>
      <c r="N27" s="65">
        <f>VLOOKUP($A27,'Return Data'!$B$7:$R$2292,17,0)</f>
        <v>-5.5044000000000004</v>
      </c>
      <c r="O27" s="66">
        <f>RANK(N27,N$8:N$27,0)</f>
        <v>16</v>
      </c>
      <c r="P27" s="65">
        <f>VLOOKUP($A27,'Return Data'!$B$7:$R$2292,14,0)</f>
        <v>-4.8724999999999996</v>
      </c>
      <c r="Q27" s="66">
        <f>RANK(P27,P$8:P$27,0)</f>
        <v>16</v>
      </c>
      <c r="R27" s="65">
        <f>VLOOKUP($A27,'Return Data'!$B$7:$R$2292,16,0)</f>
        <v>4.5545999999999998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6.01877</v>
      </c>
      <c r="E29" s="88"/>
      <c r="F29" s="89">
        <f>AVERAGE(F8:F27)</f>
        <v>13.864950000000002</v>
      </c>
      <c r="G29" s="88"/>
      <c r="H29" s="89">
        <f>AVERAGE(H8:H27)</f>
        <v>10.792215000000001</v>
      </c>
      <c r="I29" s="88"/>
      <c r="J29" s="89">
        <f>AVERAGE(J8:J27)</f>
        <v>10.999350000000002</v>
      </c>
      <c r="K29" s="88"/>
      <c r="L29" s="89">
        <f>AVERAGE(L8:L27)</f>
        <v>7.1040749999999999</v>
      </c>
      <c r="M29" s="88"/>
      <c r="N29" s="89">
        <f>AVERAGE(N8:N27)</f>
        <v>4.7392294117647058</v>
      </c>
      <c r="O29" s="88"/>
      <c r="P29" s="89">
        <f>AVERAGE(P8:P27)</f>
        <v>3.6091705882352936</v>
      </c>
      <c r="Q29" s="88"/>
      <c r="R29" s="89">
        <f>AVERAGE(R8:R27)</f>
        <v>2.8802550000000013</v>
      </c>
      <c r="S29" s="90"/>
    </row>
    <row r="30" spans="1:19" x14ac:dyDescent="0.3">
      <c r="A30" s="87" t="s">
        <v>28</v>
      </c>
      <c r="B30" s="88"/>
      <c r="C30" s="88"/>
      <c r="D30" s="89">
        <f>MIN(D8:D27)</f>
        <v>0</v>
      </c>
      <c r="E30" s="88"/>
      <c r="F30" s="89">
        <f>MIN(F8:F27)</f>
        <v>0</v>
      </c>
      <c r="G30" s="88"/>
      <c r="H30" s="89">
        <f>MIN(H8:H27)</f>
        <v>0</v>
      </c>
      <c r="I30" s="88"/>
      <c r="J30" s="89">
        <f>MIN(J8:J27)</f>
        <v>0</v>
      </c>
      <c r="K30" s="88"/>
      <c r="L30" s="89">
        <f>MIN(L8:L27)</f>
        <v>-16.104299999999999</v>
      </c>
      <c r="M30" s="88"/>
      <c r="N30" s="89">
        <f>MIN(N8:N27)</f>
        <v>-21.821400000000001</v>
      </c>
      <c r="O30" s="88"/>
      <c r="P30" s="89">
        <f>MIN(P8:P27)</f>
        <v>-30.2454</v>
      </c>
      <c r="Q30" s="88"/>
      <c r="R30" s="89">
        <f>MIN(R8:R27)</f>
        <v>-36.713999999999999</v>
      </c>
      <c r="S30" s="90"/>
    </row>
    <row r="31" spans="1:19" ht="15" thickBot="1" x14ac:dyDescent="0.35">
      <c r="A31" s="91" t="s">
        <v>29</v>
      </c>
      <c r="B31" s="92"/>
      <c r="C31" s="92"/>
      <c r="D31" s="93">
        <f>MAX(D8:D27)</f>
        <v>10.4771</v>
      </c>
      <c r="E31" s="92"/>
      <c r="F31" s="93">
        <f>MAX(F8:F27)</f>
        <v>69.156199999999998</v>
      </c>
      <c r="G31" s="92"/>
      <c r="H31" s="93">
        <f>MAX(H8:H27)</f>
        <v>37.9741</v>
      </c>
      <c r="I31" s="92"/>
      <c r="J31" s="93">
        <f>MAX(J8:J27)</f>
        <v>28.372399999999999</v>
      </c>
      <c r="K31" s="92"/>
      <c r="L31" s="93">
        <f>MAX(L8:L27)</f>
        <v>22.3826</v>
      </c>
      <c r="M31" s="92"/>
      <c r="N31" s="93">
        <f>MAX(N8:N27)</f>
        <v>11.207599999999999</v>
      </c>
      <c r="O31" s="92"/>
      <c r="P31" s="93">
        <f>MAX(P8:P27)</f>
        <v>9.5411999999999999</v>
      </c>
      <c r="Q31" s="92"/>
      <c r="R31" s="93">
        <f>MAX(R8:R27)</f>
        <v>9.6347000000000005</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44530</v>
      </c>
      <c r="C8" s="65">
        <f>VLOOKUP($A8,'Return Data'!$B$7:$R$2292,4,0)</f>
        <v>15.982200000000001</v>
      </c>
      <c r="D8" s="65">
        <f>VLOOKUP($A8,'Return Data'!$B$7:$R$2292,9,0)</f>
        <v>5.0393999999999997</v>
      </c>
      <c r="E8" s="66">
        <f t="shared" ref="E8:E27" si="0">RANK(D8,D$8:D$27,0)</f>
        <v>12</v>
      </c>
      <c r="F8" s="65">
        <f>VLOOKUP($A8,'Return Data'!$B$7:$R$2292,10,0)</f>
        <v>4.6513</v>
      </c>
      <c r="G8" s="66">
        <f t="shared" ref="G8:G27" si="1">RANK(F8,F$8:F$27,0)</f>
        <v>13</v>
      </c>
      <c r="H8" s="65">
        <f>VLOOKUP($A8,'Return Data'!$B$7:$R$2292,11,0)</f>
        <v>5.1433999999999997</v>
      </c>
      <c r="I8" s="66">
        <f t="shared" ref="I8:I27" si="2">RANK(H8,H$8:H$27,0)</f>
        <v>16</v>
      </c>
      <c r="J8" s="65">
        <f>VLOOKUP($A8,'Return Data'!$B$7:$R$2292,12,0)</f>
        <v>6.8083</v>
      </c>
      <c r="K8" s="66">
        <f t="shared" ref="K8:K27" si="3">RANK(J8,J$8:J$27,0)</f>
        <v>14</v>
      </c>
      <c r="L8" s="65">
        <f>VLOOKUP($A8,'Return Data'!$B$7:$R$2292,13,0)</f>
        <v>6.7404000000000002</v>
      </c>
      <c r="M8" s="66">
        <f t="shared" ref="M8:M27" si="4">RANK(L8,L$8:L$27,0)</f>
        <v>9</v>
      </c>
      <c r="N8" s="65">
        <f>VLOOKUP($A8,'Return Data'!$B$7:$R$2292,17,0)</f>
        <v>7.8262</v>
      </c>
      <c r="O8" s="66">
        <f>RANK(N8,N$8:N$27,0)</f>
        <v>4</v>
      </c>
      <c r="P8" s="65">
        <f>VLOOKUP($A8,'Return Data'!$B$7:$R$2292,14,0)</f>
        <v>6.0891000000000002</v>
      </c>
      <c r="Q8" s="66">
        <f>RANK(P8,P$8:P$27,0)</f>
        <v>9</v>
      </c>
      <c r="R8" s="65">
        <f>VLOOKUP($A8,'Return Data'!$B$7:$R$2292,16,0)</f>
        <v>7.3194999999999997</v>
      </c>
      <c r="S8" s="67">
        <f t="shared" ref="S8:S27" si="5">RANK(R8,R$8:R$27,0)</f>
        <v>8</v>
      </c>
    </row>
    <row r="9" spans="1:19" x14ac:dyDescent="0.3">
      <c r="A9" s="82" t="s">
        <v>655</v>
      </c>
      <c r="B9" s="64">
        <f>VLOOKUP($A9,'Return Data'!$B$7:$R$2292,3,0)</f>
        <v>44530</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-12.6844</v>
      </c>
      <c r="S9" s="67">
        <f t="shared" si="5"/>
        <v>19</v>
      </c>
    </row>
    <row r="10" spans="1:19" x14ac:dyDescent="0.3">
      <c r="A10" s="82" t="s">
        <v>657</v>
      </c>
      <c r="B10" s="64">
        <f>VLOOKUP($A10,'Return Data'!$B$7:$R$2292,3,0)</f>
        <v>44530</v>
      </c>
      <c r="C10" s="65">
        <f>VLOOKUP($A10,'Return Data'!$B$7:$R$2292,4,0)</f>
        <v>16.974299999999999</v>
      </c>
      <c r="D10" s="65">
        <f>VLOOKUP($A10,'Return Data'!$B$7:$R$2292,9,0)</f>
        <v>5.4419000000000004</v>
      </c>
      <c r="E10" s="66">
        <f t="shared" si="0"/>
        <v>8</v>
      </c>
      <c r="F10" s="65">
        <f>VLOOKUP($A10,'Return Data'!$B$7:$R$2292,10,0)</f>
        <v>4.1424000000000003</v>
      </c>
      <c r="G10" s="66">
        <f t="shared" si="1"/>
        <v>15</v>
      </c>
      <c r="H10" s="65">
        <f>VLOOKUP($A10,'Return Data'!$B$7:$R$2292,11,0)</f>
        <v>5.2294</v>
      </c>
      <c r="I10" s="66">
        <f t="shared" si="2"/>
        <v>15</v>
      </c>
      <c r="J10" s="65">
        <f>VLOOKUP($A10,'Return Data'!$B$7:$R$2292,12,0)</f>
        <v>6.6672000000000002</v>
      </c>
      <c r="K10" s="66">
        <f t="shared" si="3"/>
        <v>15</v>
      </c>
      <c r="L10" s="65">
        <f>VLOOKUP($A10,'Return Data'!$B$7:$R$2292,13,0)</f>
        <v>6.1944999999999997</v>
      </c>
      <c r="M10" s="66">
        <f t="shared" si="4"/>
        <v>11</v>
      </c>
      <c r="N10" s="65">
        <f>VLOOKUP($A10,'Return Data'!$B$7:$R$2292,17,0)</f>
        <v>7.1395999999999997</v>
      </c>
      <c r="O10" s="66">
        <f t="shared" ref="O10:O22" si="6">RANK(N10,N$8:N$27,0)</f>
        <v>6</v>
      </c>
      <c r="P10" s="65">
        <f>VLOOKUP($A10,'Return Data'!$B$7:$R$2292,14,0)</f>
        <v>6.3794000000000004</v>
      </c>
      <c r="Q10" s="66">
        <f t="shared" ref="Q10:Q22" si="7">RANK(P10,P$8:P$27,0)</f>
        <v>7</v>
      </c>
      <c r="R10" s="65">
        <f>VLOOKUP($A10,'Return Data'!$B$7:$R$2292,16,0)</f>
        <v>7.4291</v>
      </c>
      <c r="S10" s="67">
        <f t="shared" si="5"/>
        <v>7</v>
      </c>
    </row>
    <row r="11" spans="1:19" x14ac:dyDescent="0.3">
      <c r="A11" s="82" t="s">
        <v>658</v>
      </c>
      <c r="B11" s="64">
        <f>VLOOKUP($A11,'Return Data'!$B$7:$R$2292,3,0)</f>
        <v>44530</v>
      </c>
      <c r="C11" s="65">
        <f>VLOOKUP($A11,'Return Data'!$B$7:$R$2292,4,0)</f>
        <v>17.4236</v>
      </c>
      <c r="D11" s="65">
        <f>VLOOKUP($A11,'Return Data'!$B$7:$R$2292,9,0)</f>
        <v>3.8755000000000002</v>
      </c>
      <c r="E11" s="66">
        <f t="shared" si="0"/>
        <v>15</v>
      </c>
      <c r="F11" s="65">
        <f>VLOOKUP($A11,'Return Data'!$B$7:$R$2292,10,0)</f>
        <v>34.534399999999998</v>
      </c>
      <c r="G11" s="66">
        <f t="shared" si="1"/>
        <v>3</v>
      </c>
      <c r="H11" s="65">
        <f>VLOOKUP($A11,'Return Data'!$B$7:$R$2292,11,0)</f>
        <v>21.539400000000001</v>
      </c>
      <c r="I11" s="66">
        <f t="shared" si="2"/>
        <v>3</v>
      </c>
      <c r="J11" s="65">
        <f>VLOOKUP($A11,'Return Data'!$B$7:$R$2292,12,0)</f>
        <v>22.696000000000002</v>
      </c>
      <c r="K11" s="66">
        <f t="shared" si="3"/>
        <v>2</v>
      </c>
      <c r="L11" s="65">
        <f>VLOOKUP($A11,'Return Data'!$B$7:$R$2292,13,0)</f>
        <v>19.583100000000002</v>
      </c>
      <c r="M11" s="66">
        <f t="shared" si="4"/>
        <v>2</v>
      </c>
      <c r="N11" s="65">
        <f>VLOOKUP($A11,'Return Data'!$B$7:$R$2292,17,0)</f>
        <v>10.410299999999999</v>
      </c>
      <c r="O11" s="66">
        <f t="shared" si="6"/>
        <v>1</v>
      </c>
      <c r="P11" s="65">
        <f>VLOOKUP($A11,'Return Data'!$B$7:$R$2292,14,0)</f>
        <v>7.8436000000000003</v>
      </c>
      <c r="Q11" s="66">
        <f t="shared" si="7"/>
        <v>3</v>
      </c>
      <c r="R11" s="65">
        <f>VLOOKUP($A11,'Return Data'!$B$7:$R$2292,16,0)</f>
        <v>8.4336000000000002</v>
      </c>
      <c r="S11" s="67">
        <f t="shared" si="5"/>
        <v>4</v>
      </c>
    </row>
    <row r="12" spans="1:19" x14ac:dyDescent="0.3">
      <c r="A12" s="82" t="s">
        <v>663</v>
      </c>
      <c r="B12" s="64">
        <f>VLOOKUP($A12,'Return Data'!$B$7:$R$2292,3,0)</f>
        <v>44530</v>
      </c>
      <c r="C12" s="65">
        <f>VLOOKUP($A12,'Return Data'!$B$7:$R$2292,4,0)</f>
        <v>4.3281000000000001</v>
      </c>
      <c r="D12" s="65">
        <f>VLOOKUP($A12,'Return Data'!$B$7:$R$2292,9,0)</f>
        <v>1.1343000000000001</v>
      </c>
      <c r="E12" s="66">
        <f t="shared" si="0"/>
        <v>19</v>
      </c>
      <c r="F12" s="65">
        <f>VLOOKUP($A12,'Return Data'!$B$7:$R$2292,10,0)</f>
        <v>2.1937000000000002</v>
      </c>
      <c r="G12" s="66">
        <f t="shared" si="1"/>
        <v>18</v>
      </c>
      <c r="H12" s="65">
        <f>VLOOKUP($A12,'Return Data'!$B$7:$R$2292,11,0)</f>
        <v>5.6966999999999999</v>
      </c>
      <c r="I12" s="66">
        <f t="shared" si="2"/>
        <v>13</v>
      </c>
      <c r="J12" s="65">
        <f>VLOOKUP($A12,'Return Data'!$B$7:$R$2292,12,0)</f>
        <v>11.2159</v>
      </c>
      <c r="K12" s="66">
        <f t="shared" si="3"/>
        <v>8</v>
      </c>
      <c r="L12" s="65">
        <f>VLOOKUP($A12,'Return Data'!$B$7:$R$2292,13,0)</f>
        <v>9.3457000000000008</v>
      </c>
      <c r="M12" s="66">
        <f t="shared" si="4"/>
        <v>7</v>
      </c>
      <c r="N12" s="65">
        <f>VLOOKUP($A12,'Return Data'!$B$7:$R$2292,17,0)</f>
        <v>-22.040900000000001</v>
      </c>
      <c r="O12" s="66">
        <f t="shared" si="6"/>
        <v>17</v>
      </c>
      <c r="P12" s="65">
        <f>VLOOKUP($A12,'Return Data'!$B$7:$R$2292,14,0)</f>
        <v>-30.432200000000002</v>
      </c>
      <c r="Q12" s="66">
        <f t="shared" si="7"/>
        <v>17</v>
      </c>
      <c r="R12" s="65">
        <f>VLOOKUP($A12,'Return Data'!$B$7:$R$2292,16,0)</f>
        <v>-11.649100000000001</v>
      </c>
      <c r="S12" s="67">
        <f t="shared" si="5"/>
        <v>18</v>
      </c>
    </row>
    <row r="13" spans="1:19" x14ac:dyDescent="0.3">
      <c r="A13" s="82" t="s">
        <v>665</v>
      </c>
      <c r="B13" s="64">
        <f>VLOOKUP($A13,'Return Data'!$B$7:$R$2292,3,0)</f>
        <v>44530</v>
      </c>
      <c r="C13" s="65">
        <f>VLOOKUP($A13,'Return Data'!$B$7:$R$2292,4,0)</f>
        <v>30.805800000000001</v>
      </c>
      <c r="D13" s="65">
        <f>VLOOKUP($A13,'Return Data'!$B$7:$R$2292,9,0)</f>
        <v>3.4910999999999999</v>
      </c>
      <c r="E13" s="66">
        <f t="shared" si="0"/>
        <v>17</v>
      </c>
      <c r="F13" s="65">
        <f>VLOOKUP($A13,'Return Data'!$B$7:$R$2292,10,0)</f>
        <v>1.5424</v>
      </c>
      <c r="G13" s="66">
        <f t="shared" si="1"/>
        <v>19</v>
      </c>
      <c r="H13" s="65">
        <f>VLOOKUP($A13,'Return Data'!$B$7:$R$2292,11,0)</f>
        <v>1.9045000000000001</v>
      </c>
      <c r="I13" s="66">
        <f t="shared" si="2"/>
        <v>19</v>
      </c>
      <c r="J13" s="65">
        <f>VLOOKUP($A13,'Return Data'!$B$7:$R$2292,12,0)</f>
        <v>2.9184000000000001</v>
      </c>
      <c r="K13" s="66">
        <f t="shared" si="3"/>
        <v>19</v>
      </c>
      <c r="L13" s="65">
        <f>VLOOKUP($A13,'Return Data'!$B$7:$R$2292,13,0)</f>
        <v>3.0672999999999999</v>
      </c>
      <c r="M13" s="66">
        <f t="shared" si="4"/>
        <v>16</v>
      </c>
      <c r="N13" s="65">
        <f>VLOOKUP($A13,'Return Data'!$B$7:$R$2292,17,0)</f>
        <v>3.9074</v>
      </c>
      <c r="O13" s="66">
        <f t="shared" si="6"/>
        <v>13</v>
      </c>
      <c r="P13" s="65">
        <f>VLOOKUP($A13,'Return Data'!$B$7:$R$2292,14,0)</f>
        <v>2.6970999999999998</v>
      </c>
      <c r="Q13" s="66">
        <f t="shared" si="7"/>
        <v>13</v>
      </c>
      <c r="R13" s="65">
        <f>VLOOKUP($A13,'Return Data'!$B$7:$R$2292,16,0)</f>
        <v>6.2480000000000002</v>
      </c>
      <c r="S13" s="67">
        <f t="shared" si="5"/>
        <v>13</v>
      </c>
    </row>
    <row r="14" spans="1:19" x14ac:dyDescent="0.3">
      <c r="A14" s="82" t="s">
        <v>666</v>
      </c>
      <c r="B14" s="64">
        <f>VLOOKUP($A14,'Return Data'!$B$7:$R$2292,3,0)</f>
        <v>44530</v>
      </c>
      <c r="C14" s="65">
        <f>VLOOKUP($A14,'Return Data'!$B$7:$R$2292,4,0)</f>
        <v>22.533899999999999</v>
      </c>
      <c r="D14" s="65">
        <f>VLOOKUP($A14,'Return Data'!$B$7:$R$2292,9,0)</f>
        <v>8.4649999999999999</v>
      </c>
      <c r="E14" s="66">
        <f t="shared" si="0"/>
        <v>4</v>
      </c>
      <c r="F14" s="65">
        <f>VLOOKUP($A14,'Return Data'!$B$7:$R$2292,10,0)</f>
        <v>25.376899999999999</v>
      </c>
      <c r="G14" s="66">
        <f t="shared" si="1"/>
        <v>4</v>
      </c>
      <c r="H14" s="65">
        <f>VLOOKUP($A14,'Return Data'!$B$7:$R$2292,11,0)</f>
        <v>11.272399999999999</v>
      </c>
      <c r="I14" s="66">
        <f t="shared" si="2"/>
        <v>5</v>
      </c>
      <c r="J14" s="65">
        <f>VLOOKUP($A14,'Return Data'!$B$7:$R$2292,12,0)</f>
        <v>14.607900000000001</v>
      </c>
      <c r="K14" s="66">
        <f t="shared" si="3"/>
        <v>5</v>
      </c>
      <c r="L14" s="65">
        <f>VLOOKUP($A14,'Return Data'!$B$7:$R$2292,13,0)</f>
        <v>15.320600000000001</v>
      </c>
      <c r="M14" s="66">
        <f t="shared" si="4"/>
        <v>4</v>
      </c>
      <c r="N14" s="65">
        <f>VLOOKUP($A14,'Return Data'!$B$7:$R$2292,17,0)</f>
        <v>6.2778999999999998</v>
      </c>
      <c r="O14" s="66">
        <f t="shared" si="6"/>
        <v>7</v>
      </c>
      <c r="P14" s="65">
        <f>VLOOKUP($A14,'Return Data'!$B$7:$R$2292,14,0)</f>
        <v>6.1117999999999997</v>
      </c>
      <c r="Q14" s="66">
        <f t="shared" si="7"/>
        <v>8</v>
      </c>
      <c r="R14" s="65">
        <f>VLOOKUP($A14,'Return Data'!$B$7:$R$2292,16,0)</f>
        <v>8.4732000000000003</v>
      </c>
      <c r="S14" s="67">
        <f t="shared" si="5"/>
        <v>3</v>
      </c>
    </row>
    <row r="15" spans="1:19" x14ac:dyDescent="0.3">
      <c r="A15" s="82" t="s">
        <v>674</v>
      </c>
      <c r="B15" s="64">
        <f>VLOOKUP($A15,'Return Data'!$B$7:$R$2292,3,0)</f>
        <v>44530</v>
      </c>
      <c r="C15" s="65">
        <f>VLOOKUP($A15,'Return Data'!$B$7:$R$2292,4,0)</f>
        <v>19.194400000000002</v>
      </c>
      <c r="D15" s="65">
        <f>VLOOKUP($A15,'Return Data'!$B$7:$R$2292,9,0)</f>
        <v>6.0816999999999997</v>
      </c>
      <c r="E15" s="66">
        <f t="shared" si="0"/>
        <v>7</v>
      </c>
      <c r="F15" s="65">
        <f>VLOOKUP($A15,'Return Data'!$B$7:$R$2292,10,0)</f>
        <v>5.0193000000000003</v>
      </c>
      <c r="G15" s="66">
        <f t="shared" si="1"/>
        <v>11</v>
      </c>
      <c r="H15" s="65">
        <f>VLOOKUP($A15,'Return Data'!$B$7:$R$2292,11,0)</f>
        <v>6.5098000000000003</v>
      </c>
      <c r="I15" s="66">
        <f t="shared" si="2"/>
        <v>10</v>
      </c>
      <c r="J15" s="65">
        <f>VLOOKUP($A15,'Return Data'!$B$7:$R$2292,12,0)</f>
        <v>8.1776</v>
      </c>
      <c r="K15" s="66">
        <f t="shared" si="3"/>
        <v>10</v>
      </c>
      <c r="L15" s="65">
        <f>VLOOKUP($A15,'Return Data'!$B$7:$R$2292,13,0)</f>
        <v>7.3205</v>
      </c>
      <c r="M15" s="66">
        <f t="shared" si="4"/>
        <v>8</v>
      </c>
      <c r="N15" s="65">
        <f>VLOOKUP($A15,'Return Data'!$B$7:$R$2292,17,0)</f>
        <v>8.7629000000000001</v>
      </c>
      <c r="O15" s="66">
        <f t="shared" si="6"/>
        <v>2</v>
      </c>
      <c r="P15" s="65">
        <f>VLOOKUP($A15,'Return Data'!$B$7:$R$2292,14,0)</f>
        <v>9.0153999999999996</v>
      </c>
      <c r="Q15" s="66">
        <f t="shared" si="7"/>
        <v>1</v>
      </c>
      <c r="R15" s="65">
        <f>VLOOKUP($A15,'Return Data'!$B$7:$R$2292,16,0)</f>
        <v>8.8483000000000001</v>
      </c>
      <c r="S15" s="67">
        <f t="shared" si="5"/>
        <v>1</v>
      </c>
    </row>
    <row r="16" spans="1:19" x14ac:dyDescent="0.3">
      <c r="A16" s="82" t="s">
        <v>676</v>
      </c>
      <c r="B16" s="64">
        <f>VLOOKUP($A16,'Return Data'!$B$7:$R$2292,3,0)</f>
        <v>44530</v>
      </c>
      <c r="C16" s="65">
        <f>VLOOKUP($A16,'Return Data'!$B$7:$R$2292,4,0)</f>
        <v>24.784300000000002</v>
      </c>
      <c r="D16" s="65">
        <f>VLOOKUP($A16,'Return Data'!$B$7:$R$2292,9,0)</f>
        <v>8.6248000000000005</v>
      </c>
      <c r="E16" s="66">
        <f t="shared" si="0"/>
        <v>3</v>
      </c>
      <c r="F16" s="65">
        <f>VLOOKUP($A16,'Return Data'!$B$7:$R$2292,10,0)</f>
        <v>5.8311999999999999</v>
      </c>
      <c r="G16" s="66">
        <f t="shared" si="1"/>
        <v>10</v>
      </c>
      <c r="H16" s="65">
        <f>VLOOKUP($A16,'Return Data'!$B$7:$R$2292,11,0)</f>
        <v>6.2356999999999996</v>
      </c>
      <c r="I16" s="66">
        <f t="shared" si="2"/>
        <v>11</v>
      </c>
      <c r="J16" s="65">
        <f>VLOOKUP($A16,'Return Data'!$B$7:$R$2292,12,0)</f>
        <v>7.6837999999999997</v>
      </c>
      <c r="K16" s="66">
        <f t="shared" si="3"/>
        <v>11</v>
      </c>
      <c r="L16" s="65">
        <f>VLOOKUP($A16,'Return Data'!$B$7:$R$2292,13,0)</f>
        <v>6.6177000000000001</v>
      </c>
      <c r="M16" s="66">
        <f t="shared" si="4"/>
        <v>10</v>
      </c>
      <c r="N16" s="65">
        <f>VLOOKUP($A16,'Return Data'!$B$7:$R$2292,17,0)</f>
        <v>8.1257000000000001</v>
      </c>
      <c r="O16" s="66">
        <f t="shared" si="6"/>
        <v>3</v>
      </c>
      <c r="P16" s="65">
        <f>VLOOKUP($A16,'Return Data'!$B$7:$R$2292,14,0)</f>
        <v>8.6913999999999998</v>
      </c>
      <c r="Q16" s="66">
        <f t="shared" si="7"/>
        <v>2</v>
      </c>
      <c r="R16" s="65">
        <f>VLOOKUP($A16,'Return Data'!$B$7:$R$2292,16,0)</f>
        <v>8.6011000000000006</v>
      </c>
      <c r="S16" s="67">
        <f t="shared" si="5"/>
        <v>2</v>
      </c>
    </row>
    <row r="17" spans="1:19" x14ac:dyDescent="0.3">
      <c r="A17" s="82" t="s">
        <v>678</v>
      </c>
      <c r="B17" s="64">
        <f>VLOOKUP($A17,'Return Data'!$B$7:$R$2292,3,0)</f>
        <v>44530</v>
      </c>
      <c r="C17" s="65">
        <f>VLOOKUP($A17,'Return Data'!$B$7:$R$2292,4,0)</f>
        <v>15.1249</v>
      </c>
      <c r="D17" s="65">
        <f>VLOOKUP($A17,'Return Data'!$B$7:$R$2292,9,0)</f>
        <v>4.4592000000000001</v>
      </c>
      <c r="E17" s="66">
        <f t="shared" si="0"/>
        <v>14</v>
      </c>
      <c r="F17" s="65">
        <f>VLOOKUP($A17,'Return Data'!$B$7:$R$2292,10,0)</f>
        <v>46.079799999999999</v>
      </c>
      <c r="G17" s="66">
        <f t="shared" si="1"/>
        <v>2</v>
      </c>
      <c r="H17" s="65">
        <f>VLOOKUP($A17,'Return Data'!$B$7:$R$2292,11,0)</f>
        <v>26.0383</v>
      </c>
      <c r="I17" s="66">
        <f t="shared" si="2"/>
        <v>2</v>
      </c>
      <c r="J17" s="65">
        <f>VLOOKUP($A17,'Return Data'!$B$7:$R$2292,12,0)</f>
        <v>19.757100000000001</v>
      </c>
      <c r="K17" s="66">
        <f t="shared" si="3"/>
        <v>3</v>
      </c>
      <c r="L17" s="65">
        <f>VLOOKUP($A17,'Return Data'!$B$7:$R$2292,13,0)</f>
        <v>16.437999999999999</v>
      </c>
      <c r="M17" s="66">
        <f t="shared" si="4"/>
        <v>3</v>
      </c>
      <c r="N17" s="65">
        <f>VLOOKUP($A17,'Return Data'!$B$7:$R$2292,17,0)</f>
        <v>5.9431000000000003</v>
      </c>
      <c r="O17" s="66">
        <f t="shared" si="6"/>
        <v>9</v>
      </c>
      <c r="P17" s="65">
        <f>VLOOKUP($A17,'Return Data'!$B$7:$R$2292,14,0)</f>
        <v>2.2858000000000001</v>
      </c>
      <c r="Q17" s="66">
        <f t="shared" si="7"/>
        <v>14</v>
      </c>
      <c r="R17" s="65">
        <f>VLOOKUP($A17,'Return Data'!$B$7:$R$2292,16,0)</f>
        <v>5.4833999999999996</v>
      </c>
      <c r="S17" s="67">
        <f t="shared" si="5"/>
        <v>15</v>
      </c>
    </row>
    <row r="18" spans="1:19" x14ac:dyDescent="0.3">
      <c r="A18" s="82" t="s">
        <v>681</v>
      </c>
      <c r="B18" s="64">
        <f>VLOOKUP($A18,'Return Data'!$B$7:$R$2292,3,0)</f>
        <v>44530</v>
      </c>
      <c r="C18" s="65">
        <f>VLOOKUP($A18,'Return Data'!$B$7:$R$2292,4,0)</f>
        <v>13.490500000000001</v>
      </c>
      <c r="D18" s="65">
        <f>VLOOKUP($A18,'Return Data'!$B$7:$R$2292,9,0)</f>
        <v>5.3090000000000002</v>
      </c>
      <c r="E18" s="66">
        <f t="shared" si="0"/>
        <v>10</v>
      </c>
      <c r="F18" s="65">
        <f>VLOOKUP($A18,'Return Data'!$B$7:$R$2292,10,0)</f>
        <v>3.6145999999999998</v>
      </c>
      <c r="G18" s="66">
        <f t="shared" si="1"/>
        <v>16</v>
      </c>
      <c r="H18" s="65">
        <f>VLOOKUP($A18,'Return Data'!$B$7:$R$2292,11,0)</f>
        <v>4.6398000000000001</v>
      </c>
      <c r="I18" s="66">
        <f t="shared" si="2"/>
        <v>17</v>
      </c>
      <c r="J18" s="65">
        <f>VLOOKUP($A18,'Return Data'!$B$7:$R$2292,12,0)</f>
        <v>5.6695000000000002</v>
      </c>
      <c r="K18" s="66">
        <f t="shared" si="3"/>
        <v>17</v>
      </c>
      <c r="L18" s="65">
        <f>VLOOKUP($A18,'Return Data'!$B$7:$R$2292,13,0)</f>
        <v>4.4518000000000004</v>
      </c>
      <c r="M18" s="66">
        <f t="shared" si="4"/>
        <v>15</v>
      </c>
      <c r="N18" s="65">
        <f>VLOOKUP($A18,'Return Data'!$B$7:$R$2292,17,0)</f>
        <v>5.8731999999999998</v>
      </c>
      <c r="O18" s="66">
        <f t="shared" si="6"/>
        <v>10</v>
      </c>
      <c r="P18" s="65">
        <f>VLOOKUP($A18,'Return Data'!$B$7:$R$2292,14,0)</f>
        <v>7.0664999999999996</v>
      </c>
      <c r="Q18" s="66">
        <f t="shared" si="7"/>
        <v>6</v>
      </c>
      <c r="R18" s="65">
        <f>VLOOKUP($A18,'Return Data'!$B$7:$R$2292,16,0)</f>
        <v>6.5090000000000003</v>
      </c>
      <c r="S18" s="67">
        <f t="shared" si="5"/>
        <v>10</v>
      </c>
    </row>
    <row r="19" spans="1:19" x14ac:dyDescent="0.3">
      <c r="A19" s="82" t="s">
        <v>682</v>
      </c>
      <c r="B19" s="64">
        <f>VLOOKUP($A19,'Return Data'!$B$7:$R$2292,3,0)</f>
        <v>44530</v>
      </c>
      <c r="C19" s="65">
        <f>VLOOKUP($A19,'Return Data'!$B$7:$R$2292,4,0)</f>
        <v>1481.5238999999999</v>
      </c>
      <c r="D19" s="65">
        <f>VLOOKUP($A19,'Return Data'!$B$7:$R$2292,9,0)</f>
        <v>4.4595000000000002</v>
      </c>
      <c r="E19" s="66">
        <f t="shared" si="0"/>
        <v>13</v>
      </c>
      <c r="F19" s="65">
        <f>VLOOKUP($A19,'Return Data'!$B$7:$R$2292,10,0)</f>
        <v>2.4449000000000001</v>
      </c>
      <c r="G19" s="66">
        <f t="shared" si="1"/>
        <v>17</v>
      </c>
      <c r="H19" s="65">
        <f>VLOOKUP($A19,'Return Data'!$B$7:$R$2292,11,0)</f>
        <v>3.2204999999999999</v>
      </c>
      <c r="I19" s="66">
        <f t="shared" si="2"/>
        <v>18</v>
      </c>
      <c r="J19" s="65">
        <f>VLOOKUP($A19,'Return Data'!$B$7:$R$2292,12,0)</f>
        <v>4.6279000000000003</v>
      </c>
      <c r="K19" s="66">
        <f t="shared" si="3"/>
        <v>18</v>
      </c>
      <c r="L19" s="65">
        <f>VLOOKUP($A19,'Return Data'!$B$7:$R$2292,13,0)</f>
        <v>2.8273999999999999</v>
      </c>
      <c r="M19" s="66">
        <f t="shared" si="4"/>
        <v>17</v>
      </c>
      <c r="N19" s="65">
        <f>VLOOKUP($A19,'Return Data'!$B$7:$R$2292,17,0)</f>
        <v>5.4138000000000002</v>
      </c>
      <c r="O19" s="66">
        <f t="shared" si="6"/>
        <v>12</v>
      </c>
      <c r="P19" s="65">
        <f>VLOOKUP($A19,'Return Data'!$B$7:$R$2292,14,0)</f>
        <v>2.2010000000000001</v>
      </c>
      <c r="Q19" s="66">
        <f t="shared" si="7"/>
        <v>15</v>
      </c>
      <c r="R19" s="65">
        <f>VLOOKUP($A19,'Return Data'!$B$7:$R$2292,16,0)</f>
        <v>5.5762</v>
      </c>
      <c r="S19" s="67">
        <f t="shared" si="5"/>
        <v>14</v>
      </c>
    </row>
    <row r="20" spans="1:19" x14ac:dyDescent="0.3">
      <c r="A20" s="82" t="s">
        <v>684</v>
      </c>
      <c r="B20" s="64">
        <f>VLOOKUP($A20,'Return Data'!$B$7:$R$2292,3,0)</f>
        <v>44530</v>
      </c>
      <c r="C20" s="65">
        <f>VLOOKUP($A20,'Return Data'!$B$7:$R$2292,4,0)</f>
        <v>24.3751</v>
      </c>
      <c r="D20" s="65">
        <f>VLOOKUP($A20,'Return Data'!$B$7:$R$2292,9,0)</f>
        <v>6.1112000000000002</v>
      </c>
      <c r="E20" s="66">
        <f t="shared" si="0"/>
        <v>6</v>
      </c>
      <c r="F20" s="65">
        <f>VLOOKUP($A20,'Return Data'!$B$7:$R$2292,10,0)</f>
        <v>4.7037000000000004</v>
      </c>
      <c r="G20" s="66">
        <f t="shared" si="1"/>
        <v>12</v>
      </c>
      <c r="H20" s="65">
        <f>VLOOKUP($A20,'Return Data'!$B$7:$R$2292,11,0)</f>
        <v>5.7671000000000001</v>
      </c>
      <c r="I20" s="66">
        <f t="shared" si="2"/>
        <v>12</v>
      </c>
      <c r="J20" s="65">
        <f>VLOOKUP($A20,'Return Data'!$B$7:$R$2292,12,0)</f>
        <v>6.9217000000000004</v>
      </c>
      <c r="K20" s="66">
        <f t="shared" si="3"/>
        <v>13</v>
      </c>
      <c r="L20" s="65">
        <f>VLOOKUP($A20,'Return Data'!$B$7:$R$2292,13,0)</f>
        <v>5.9336000000000002</v>
      </c>
      <c r="M20" s="66">
        <f t="shared" si="4"/>
        <v>12</v>
      </c>
      <c r="N20" s="65">
        <f>VLOOKUP($A20,'Return Data'!$B$7:$R$2292,17,0)</f>
        <v>6.0651999999999999</v>
      </c>
      <c r="O20" s="66">
        <f t="shared" si="6"/>
        <v>8</v>
      </c>
      <c r="P20" s="65">
        <f>VLOOKUP($A20,'Return Data'!$B$7:$R$2292,14,0)</f>
        <v>7.2306999999999997</v>
      </c>
      <c r="Q20" s="66">
        <f t="shared" si="7"/>
        <v>5</v>
      </c>
      <c r="R20" s="65">
        <f>VLOOKUP($A20,'Return Data'!$B$7:$R$2292,16,0)</f>
        <v>8.0091000000000001</v>
      </c>
      <c r="S20" s="67">
        <f t="shared" si="5"/>
        <v>5</v>
      </c>
    </row>
    <row r="21" spans="1:19" x14ac:dyDescent="0.3">
      <c r="A21" s="82" t="s">
        <v>686</v>
      </c>
      <c r="B21" s="64">
        <f>VLOOKUP($A21,'Return Data'!$B$7:$R$2292,3,0)</f>
        <v>44530</v>
      </c>
      <c r="C21" s="65">
        <f>VLOOKUP($A21,'Return Data'!$B$7:$R$2292,4,0)</f>
        <v>23.409300000000002</v>
      </c>
      <c r="D21" s="65">
        <f>VLOOKUP($A21,'Return Data'!$B$7:$R$2292,9,0)</f>
        <v>5.4146000000000001</v>
      </c>
      <c r="E21" s="66">
        <f t="shared" si="0"/>
        <v>9</v>
      </c>
      <c r="F21" s="65">
        <f>VLOOKUP($A21,'Return Data'!$B$7:$R$2292,10,0)</f>
        <v>10.2453</v>
      </c>
      <c r="G21" s="66">
        <f t="shared" si="1"/>
        <v>8</v>
      </c>
      <c r="H21" s="65">
        <f>VLOOKUP($A21,'Return Data'!$B$7:$R$2292,11,0)</f>
        <v>7.6524000000000001</v>
      </c>
      <c r="I21" s="66">
        <f t="shared" si="2"/>
        <v>9</v>
      </c>
      <c r="J21" s="65">
        <f>VLOOKUP($A21,'Return Data'!$B$7:$R$2292,12,0)</f>
        <v>7.5991</v>
      </c>
      <c r="K21" s="66">
        <f t="shared" si="3"/>
        <v>12</v>
      </c>
      <c r="L21" s="65">
        <f>VLOOKUP($A21,'Return Data'!$B$7:$R$2292,13,0)</f>
        <v>5.7873000000000001</v>
      </c>
      <c r="M21" s="66">
        <f t="shared" si="4"/>
        <v>13</v>
      </c>
      <c r="N21" s="65">
        <f>VLOOKUP($A21,'Return Data'!$B$7:$R$2292,17,0)</f>
        <v>5.4554</v>
      </c>
      <c r="O21" s="66">
        <f t="shared" si="6"/>
        <v>11</v>
      </c>
      <c r="P21" s="65">
        <f>VLOOKUP($A21,'Return Data'!$B$7:$R$2292,14,0)</f>
        <v>4.5410000000000004</v>
      </c>
      <c r="Q21" s="66">
        <f t="shared" si="7"/>
        <v>10</v>
      </c>
      <c r="R21" s="65">
        <f>VLOOKUP($A21,'Return Data'!$B$7:$R$2292,16,0)</f>
        <v>7.2491000000000003</v>
      </c>
      <c r="S21" s="67">
        <f t="shared" si="5"/>
        <v>9</v>
      </c>
    </row>
    <row r="22" spans="1:19" x14ac:dyDescent="0.3">
      <c r="A22" s="82" t="s">
        <v>688</v>
      </c>
      <c r="B22" s="64">
        <f>VLOOKUP($A22,'Return Data'!$B$7:$R$2292,3,0)</f>
        <v>44530</v>
      </c>
      <c r="C22" s="65">
        <f>VLOOKUP($A22,'Return Data'!$B$7:$R$2292,4,0)</f>
        <v>27.363800000000001</v>
      </c>
      <c r="D22" s="65">
        <f>VLOOKUP($A22,'Return Data'!$B$7:$R$2292,9,0)</f>
        <v>8.3178000000000001</v>
      </c>
      <c r="E22" s="66">
        <f t="shared" si="0"/>
        <v>5</v>
      </c>
      <c r="F22" s="65">
        <f>VLOOKUP($A22,'Return Data'!$B$7:$R$2292,10,0)</f>
        <v>5.9795999999999996</v>
      </c>
      <c r="G22" s="66">
        <f t="shared" si="1"/>
        <v>9</v>
      </c>
      <c r="H22" s="65">
        <f>VLOOKUP($A22,'Return Data'!$B$7:$R$2292,11,0)</f>
        <v>19.0307</v>
      </c>
      <c r="I22" s="66">
        <f t="shared" si="2"/>
        <v>4</v>
      </c>
      <c r="J22" s="65">
        <f>VLOOKUP($A22,'Return Data'!$B$7:$R$2292,12,0)</f>
        <v>15.7559</v>
      </c>
      <c r="K22" s="66">
        <f t="shared" si="3"/>
        <v>4</v>
      </c>
      <c r="L22" s="65">
        <f>VLOOKUP($A22,'Return Data'!$B$7:$R$2292,13,0)</f>
        <v>13.8399</v>
      </c>
      <c r="M22" s="66">
        <f t="shared" si="4"/>
        <v>5</v>
      </c>
      <c r="N22" s="65">
        <f>VLOOKUP($A22,'Return Data'!$B$7:$R$2292,17,0)</f>
        <v>3.4403999999999999</v>
      </c>
      <c r="O22" s="66">
        <f t="shared" si="6"/>
        <v>14</v>
      </c>
      <c r="P22" s="65">
        <f>VLOOKUP($A22,'Return Data'!$B$7:$R$2292,14,0)</f>
        <v>3.0743</v>
      </c>
      <c r="Q22" s="66">
        <f t="shared" si="7"/>
        <v>12</v>
      </c>
      <c r="R22" s="65">
        <f>VLOOKUP($A22,'Return Data'!$B$7:$R$2292,16,0)</f>
        <v>6.2784000000000004</v>
      </c>
      <c r="S22" s="67">
        <f t="shared" si="5"/>
        <v>12</v>
      </c>
    </row>
    <row r="23" spans="1:19" x14ac:dyDescent="0.3">
      <c r="A23" s="82" t="s">
        <v>690</v>
      </c>
      <c r="B23" s="64">
        <f>VLOOKUP($A23,'Return Data'!$B$7:$R$2292,3,0)</f>
        <v>44530</v>
      </c>
      <c r="C23" s="65">
        <f>VLOOKUP($A23,'Return Data'!$B$7:$R$2292,4,0)</f>
        <v>0.1255</v>
      </c>
      <c r="D23" s="65">
        <f>VLOOKUP($A23,'Return Data'!$B$7:$R$2292,9,0)</f>
        <v>10.085900000000001</v>
      </c>
      <c r="E23" s="66">
        <f t="shared" si="0"/>
        <v>2</v>
      </c>
      <c r="F23" s="65">
        <f>VLOOKUP($A23,'Return Data'!$B$7:$R$2292,10,0)</f>
        <v>10.713900000000001</v>
      </c>
      <c r="G23" s="66">
        <f t="shared" si="1"/>
        <v>7</v>
      </c>
      <c r="H23" s="65">
        <f>VLOOKUP($A23,'Return Data'!$B$7:$R$2292,11,0)</f>
        <v>11.0672</v>
      </c>
      <c r="I23" s="66">
        <f t="shared" si="2"/>
        <v>6</v>
      </c>
      <c r="J23" s="65">
        <f>VLOOKUP($A23,'Return Data'!$B$7:$R$2292,12,0)</f>
        <v>11.4086</v>
      </c>
      <c r="K23" s="66">
        <f t="shared" si="3"/>
        <v>6</v>
      </c>
      <c r="L23" s="65">
        <f>VLOOKUP($A23,'Return Data'!$B$7:$R$2292,13,0)</f>
        <v>-16.089400000000001</v>
      </c>
      <c r="M23" s="66">
        <f t="shared" si="4"/>
        <v>20</v>
      </c>
      <c r="N23" s="65"/>
      <c r="O23" s="66"/>
      <c r="P23" s="65"/>
      <c r="Q23" s="66"/>
      <c r="R23" s="65">
        <f>VLOOKUP($A23,'Return Data'!$B$7:$R$2292,16,0)</f>
        <v>-8.0860000000000003</v>
      </c>
      <c r="S23" s="67">
        <f t="shared" si="5"/>
        <v>17</v>
      </c>
    </row>
    <row r="24" spans="1:19" x14ac:dyDescent="0.3">
      <c r="A24" s="82" t="s">
        <v>695</v>
      </c>
      <c r="B24" s="64">
        <f>VLOOKUP($A24,'Return Data'!$B$7:$R$2292,3,0)</f>
        <v>44530</v>
      </c>
      <c r="C24" s="65">
        <f>VLOOKUP($A24,'Return Data'!$B$7:$R$2292,4,0)</f>
        <v>15.526899999999999</v>
      </c>
      <c r="D24" s="65">
        <f>VLOOKUP($A24,'Return Data'!$B$7:$R$2292,9,0)</f>
        <v>2.2524000000000002</v>
      </c>
      <c r="E24" s="66">
        <f t="shared" si="0"/>
        <v>18</v>
      </c>
      <c r="F24" s="65">
        <f>VLOOKUP($A24,'Return Data'!$B$7:$R$2292,10,0)</f>
        <v>14.190899999999999</v>
      </c>
      <c r="G24" s="66">
        <f t="shared" si="1"/>
        <v>5</v>
      </c>
      <c r="H24" s="65">
        <f>VLOOKUP($A24,'Return Data'!$B$7:$R$2292,11,0)</f>
        <v>8.2674000000000003</v>
      </c>
      <c r="I24" s="66">
        <f t="shared" si="2"/>
        <v>8</v>
      </c>
      <c r="J24" s="65">
        <f>VLOOKUP($A24,'Return Data'!$B$7:$R$2292,12,0)</f>
        <v>8.7553000000000001</v>
      </c>
      <c r="K24" s="66">
        <f t="shared" si="3"/>
        <v>9</v>
      </c>
      <c r="L24" s="65">
        <f>VLOOKUP($A24,'Return Data'!$B$7:$R$2292,13,0)</f>
        <v>9.5707000000000004</v>
      </c>
      <c r="M24" s="66">
        <f t="shared" si="4"/>
        <v>6</v>
      </c>
      <c r="N24" s="65">
        <f>VLOOKUP($A24,'Return Data'!$B$7:$R$2292,17,0)</f>
        <v>3.0693000000000001</v>
      </c>
      <c r="O24" s="66">
        <f>RANK(N24,N$8:N$27,0)</f>
        <v>15</v>
      </c>
      <c r="P24" s="65">
        <f>VLOOKUP($A24,'Return Data'!$B$7:$R$2292,14,0)</f>
        <v>3.2669000000000001</v>
      </c>
      <c r="Q24" s="66">
        <f>RANK(P24,P$8:P$27,0)</f>
        <v>11</v>
      </c>
      <c r="R24" s="65">
        <f>VLOOKUP($A24,'Return Data'!$B$7:$R$2292,16,0)</f>
        <v>6.3239000000000001</v>
      </c>
      <c r="S24" s="67">
        <f t="shared" si="5"/>
        <v>11</v>
      </c>
    </row>
    <row r="25" spans="1:19" x14ac:dyDescent="0.3">
      <c r="A25" s="82" t="s">
        <v>701</v>
      </c>
      <c r="B25" s="64">
        <f>VLOOKUP($A25,'Return Data'!$B$7:$R$2292,3,0)</f>
        <v>44530</v>
      </c>
      <c r="C25" s="65">
        <f>VLOOKUP($A25,'Return Data'!$B$7:$R$2292,4,0)</f>
        <v>35.697200000000002</v>
      </c>
      <c r="D25" s="65">
        <f>VLOOKUP($A25,'Return Data'!$B$7:$R$2292,9,0)</f>
        <v>5.0968</v>
      </c>
      <c r="E25" s="66">
        <f t="shared" si="0"/>
        <v>11</v>
      </c>
      <c r="F25" s="65">
        <f>VLOOKUP($A25,'Return Data'!$B$7:$R$2292,10,0)</f>
        <v>4.1449999999999996</v>
      </c>
      <c r="G25" s="66">
        <f t="shared" si="1"/>
        <v>14</v>
      </c>
      <c r="H25" s="65">
        <f>VLOOKUP($A25,'Return Data'!$B$7:$R$2292,11,0)</f>
        <v>5.4283999999999999</v>
      </c>
      <c r="I25" s="66">
        <f t="shared" si="2"/>
        <v>14</v>
      </c>
      <c r="J25" s="65">
        <f>VLOOKUP($A25,'Return Data'!$B$7:$R$2292,12,0)</f>
        <v>6.4069000000000003</v>
      </c>
      <c r="K25" s="66">
        <f t="shared" si="3"/>
        <v>16</v>
      </c>
      <c r="L25" s="65">
        <f>VLOOKUP($A25,'Return Data'!$B$7:$R$2292,13,0)</f>
        <v>5.2167000000000003</v>
      </c>
      <c r="M25" s="66">
        <f t="shared" si="4"/>
        <v>14</v>
      </c>
      <c r="N25" s="65">
        <f>VLOOKUP($A25,'Return Data'!$B$7:$R$2292,17,0)</f>
        <v>7.4196</v>
      </c>
      <c r="O25" s="66">
        <f>RANK(N25,N$8:N$27,0)</f>
        <v>5</v>
      </c>
      <c r="P25" s="65">
        <f>VLOOKUP($A25,'Return Data'!$B$7:$R$2292,14,0)</f>
        <v>7.2641999999999998</v>
      </c>
      <c r="Q25" s="66">
        <f>RANK(P25,P$8:P$27,0)</f>
        <v>4</v>
      </c>
      <c r="R25" s="65">
        <f>VLOOKUP($A25,'Return Data'!$B$7:$R$2292,16,0)</f>
        <v>7.5909000000000004</v>
      </c>
      <c r="S25" s="67">
        <f t="shared" si="5"/>
        <v>6</v>
      </c>
    </row>
    <row r="26" spans="1:19" x14ac:dyDescent="0.3">
      <c r="A26" s="82" t="s">
        <v>709</v>
      </c>
      <c r="B26" s="64">
        <f>VLOOKUP($A26,'Return Data'!$B$7:$R$2292,3,0)</f>
        <v>44530</v>
      </c>
      <c r="C26" s="65">
        <f>VLOOKUP($A26,'Return Data'!$B$7:$R$2292,4,0)</f>
        <v>0.61070000000000002</v>
      </c>
      <c r="D26" s="65">
        <f>VLOOKUP($A26,'Return Data'!$B$7:$R$2292,9,0)</f>
        <v>10.556100000000001</v>
      </c>
      <c r="E26" s="66">
        <f t="shared" si="0"/>
        <v>1</v>
      </c>
      <c r="F26" s="65">
        <f>VLOOKUP($A26,'Return Data'!$B$7:$R$2292,10,0)</f>
        <v>10.7425</v>
      </c>
      <c r="G26" s="66">
        <f t="shared" si="1"/>
        <v>6</v>
      </c>
      <c r="H26" s="65">
        <f>VLOOKUP($A26,'Return Data'!$B$7:$R$2292,11,0)</f>
        <v>11.0661</v>
      </c>
      <c r="I26" s="66">
        <f t="shared" si="2"/>
        <v>7</v>
      </c>
      <c r="J26" s="65">
        <f>VLOOKUP($A26,'Return Data'!$B$7:$R$2292,12,0)</f>
        <v>11.392899999999999</v>
      </c>
      <c r="K26" s="66">
        <f t="shared" si="3"/>
        <v>7</v>
      </c>
      <c r="L26" s="65">
        <f>VLOOKUP($A26,'Return Data'!$B$7:$R$2292,13,0)</f>
        <v>-15.706099999999999</v>
      </c>
      <c r="M26" s="66">
        <f t="shared" si="4"/>
        <v>19</v>
      </c>
      <c r="N26" s="65"/>
      <c r="O26" s="66"/>
      <c r="P26" s="65"/>
      <c r="Q26" s="66"/>
      <c r="R26" s="65">
        <f>VLOOKUP($A26,'Return Data'!$B$7:$R$2292,16,0)</f>
        <v>-37.098199999999999</v>
      </c>
      <c r="S26" s="67">
        <f t="shared" si="5"/>
        <v>20</v>
      </c>
    </row>
    <row r="27" spans="1:19" x14ac:dyDescent="0.3">
      <c r="A27" s="82" t="s">
        <v>711</v>
      </c>
      <c r="B27" s="64">
        <f>VLOOKUP($A27,'Return Data'!$B$7:$R$2292,3,0)</f>
        <v>44530</v>
      </c>
      <c r="C27" s="65">
        <f>VLOOKUP($A27,'Return Data'!$B$7:$R$2292,4,0)</f>
        <v>13.682</v>
      </c>
      <c r="D27" s="65">
        <f>VLOOKUP($A27,'Return Data'!$B$7:$R$2292,9,0)</f>
        <v>3.5709</v>
      </c>
      <c r="E27" s="66">
        <f t="shared" si="0"/>
        <v>16</v>
      </c>
      <c r="F27" s="65">
        <f>VLOOKUP($A27,'Return Data'!$B$7:$R$2292,10,0)</f>
        <v>68.524500000000003</v>
      </c>
      <c r="G27" s="66">
        <f t="shared" si="1"/>
        <v>1</v>
      </c>
      <c r="H27" s="65">
        <f>VLOOKUP($A27,'Return Data'!$B$7:$R$2292,11,0)</f>
        <v>37.217500000000001</v>
      </c>
      <c r="I27" s="66">
        <f t="shared" si="2"/>
        <v>1</v>
      </c>
      <c r="J27" s="65">
        <f>VLOOKUP($A27,'Return Data'!$B$7:$R$2292,12,0)</f>
        <v>27.531099999999999</v>
      </c>
      <c r="K27" s="66">
        <f t="shared" si="3"/>
        <v>1</v>
      </c>
      <c r="L27" s="65">
        <f>VLOOKUP($A27,'Return Data'!$B$7:$R$2292,13,0)</f>
        <v>21.4941</v>
      </c>
      <c r="M27" s="66">
        <f t="shared" si="4"/>
        <v>1</v>
      </c>
      <c r="N27" s="65">
        <f>VLOOKUP($A27,'Return Data'!$B$7:$R$2292,17,0)</f>
        <v>-6.2380000000000004</v>
      </c>
      <c r="O27" s="66">
        <f>RANK(N27,N$8:N$27,0)</f>
        <v>16</v>
      </c>
      <c r="P27" s="65">
        <f>VLOOKUP($A27,'Return Data'!$B$7:$R$2292,14,0)</f>
        <v>-5.6741000000000001</v>
      </c>
      <c r="Q27" s="66">
        <f>RANK(P27,P$8:P$27,0)</f>
        <v>16</v>
      </c>
      <c r="R27" s="65">
        <f>VLOOKUP($A27,'Return Data'!$B$7:$R$2292,16,0)</f>
        <v>3.5304000000000002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5.3893549999999992</v>
      </c>
      <c r="E29" s="88"/>
      <c r="F29" s="89">
        <f>AVERAGE(F8:F27)</f>
        <v>13.233814999999998</v>
      </c>
      <c r="G29" s="88"/>
      <c r="H29" s="89">
        <f>AVERAGE(H8:H27)</f>
        <v>10.146335000000001</v>
      </c>
      <c r="I29" s="88"/>
      <c r="J29" s="89">
        <f>AVERAGE(J8:J27)</f>
        <v>10.330055000000002</v>
      </c>
      <c r="K29" s="88"/>
      <c r="L29" s="89">
        <f>AVERAGE(L8:L27)</f>
        <v>6.3976900000000017</v>
      </c>
      <c r="M29" s="88"/>
      <c r="N29" s="89">
        <f>AVERAGE(N8:N27)</f>
        <v>3.9324176470588235</v>
      </c>
      <c r="O29" s="88"/>
      <c r="P29" s="89">
        <f>AVERAGE(P8:P27)</f>
        <v>2.8030529411764702</v>
      </c>
      <c r="Q29" s="88"/>
      <c r="R29" s="89">
        <f>AVERAGE(R8:R27)</f>
        <v>2.1192750000000009</v>
      </c>
      <c r="S29" s="90"/>
    </row>
    <row r="30" spans="1:19" x14ac:dyDescent="0.3">
      <c r="A30" s="87" t="s">
        <v>28</v>
      </c>
      <c r="B30" s="88"/>
      <c r="C30" s="88"/>
      <c r="D30" s="89">
        <f>MIN(D8:D27)</f>
        <v>0</v>
      </c>
      <c r="E30" s="88"/>
      <c r="F30" s="89">
        <f>MIN(F8:F27)</f>
        <v>0</v>
      </c>
      <c r="G30" s="88"/>
      <c r="H30" s="89">
        <f>MIN(H8:H27)</f>
        <v>0</v>
      </c>
      <c r="I30" s="88"/>
      <c r="J30" s="89">
        <f>MIN(J8:J27)</f>
        <v>0</v>
      </c>
      <c r="K30" s="88"/>
      <c r="L30" s="89">
        <f>MIN(L8:L27)</f>
        <v>-16.089400000000001</v>
      </c>
      <c r="M30" s="88"/>
      <c r="N30" s="89">
        <f>MIN(N8:N27)</f>
        <v>-22.040900000000001</v>
      </c>
      <c r="O30" s="88"/>
      <c r="P30" s="89">
        <f>MIN(P8:P27)</f>
        <v>-30.432200000000002</v>
      </c>
      <c r="Q30" s="88"/>
      <c r="R30" s="89">
        <f>MIN(R8:R27)</f>
        <v>-37.098199999999999</v>
      </c>
      <c r="S30" s="90"/>
    </row>
    <row r="31" spans="1:19" ht="15" thickBot="1" x14ac:dyDescent="0.35">
      <c r="A31" s="91" t="s">
        <v>29</v>
      </c>
      <c r="B31" s="92"/>
      <c r="C31" s="92"/>
      <c r="D31" s="93">
        <f>MAX(D8:D27)</f>
        <v>10.556100000000001</v>
      </c>
      <c r="E31" s="92"/>
      <c r="F31" s="93">
        <f>MAX(F8:F27)</f>
        <v>68.524500000000003</v>
      </c>
      <c r="G31" s="92"/>
      <c r="H31" s="93">
        <f>MAX(H8:H27)</f>
        <v>37.217500000000001</v>
      </c>
      <c r="I31" s="92"/>
      <c r="J31" s="93">
        <f>MAX(J8:J27)</f>
        <v>27.531099999999999</v>
      </c>
      <c r="K31" s="92"/>
      <c r="L31" s="93">
        <f>MAX(L8:L27)</f>
        <v>21.4941</v>
      </c>
      <c r="M31" s="92"/>
      <c r="N31" s="93">
        <f>MAX(N8:N27)</f>
        <v>10.410299999999999</v>
      </c>
      <c r="O31" s="92"/>
      <c r="P31" s="93">
        <f>MAX(P8:P27)</f>
        <v>9.0153999999999996</v>
      </c>
      <c r="Q31" s="92"/>
      <c r="R31" s="93">
        <f>MAX(R8:R27)</f>
        <v>8.8483000000000001</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44530</v>
      </c>
      <c r="C8" s="65">
        <f>VLOOKUP($A8,'Return Data'!$B$7:$R$2292,4,0)</f>
        <v>89.991799999999998</v>
      </c>
      <c r="D8" s="65">
        <f>VLOOKUP($A8,'Return Data'!$B$7:$R$2292,9,0)</f>
        <v>5.5351999999999997</v>
      </c>
      <c r="E8" s="66">
        <f t="shared" ref="E8:E26" si="0">RANK(D8,D$8:D$26,0)</f>
        <v>7</v>
      </c>
      <c r="F8" s="65">
        <f>VLOOKUP($A8,'Return Data'!$B$7:$R$2292,10,0)</f>
        <v>3.4154</v>
      </c>
      <c r="G8" s="66">
        <f t="shared" ref="G8:G26" si="1">RANK(F8,F$8:F$26,0)</f>
        <v>9</v>
      </c>
      <c r="H8" s="65">
        <f>VLOOKUP($A8,'Return Data'!$B$7:$R$2292,11,0)</f>
        <v>4.6022999999999996</v>
      </c>
      <c r="I8" s="66">
        <f t="shared" ref="I8:I26" si="2">RANK(H8,H$8:H$26,0)</f>
        <v>8</v>
      </c>
      <c r="J8" s="65">
        <f>VLOOKUP($A8,'Return Data'!$B$7:$R$2292,12,0)</f>
        <v>6.2159000000000004</v>
      </c>
      <c r="K8" s="66">
        <f t="shared" ref="K8:K26" si="3">RANK(J8,J$8:J$26,0)</f>
        <v>6</v>
      </c>
      <c r="L8" s="65">
        <f>VLOOKUP($A8,'Return Data'!$B$7:$R$2292,13,0)</f>
        <v>4.4550999999999998</v>
      </c>
      <c r="M8" s="66">
        <f t="shared" ref="M8:M26" si="4">RANK(L8,L$8:L$26,0)</f>
        <v>9</v>
      </c>
      <c r="N8" s="65">
        <f>VLOOKUP($A8,'Return Data'!$B$7:$R$2292,17,0)</f>
        <v>8.1219999999999999</v>
      </c>
      <c r="O8" s="66">
        <f t="shared" ref="O8:O23" si="5">RANK(N8,N$8:N$26,0)</f>
        <v>3</v>
      </c>
      <c r="P8" s="65">
        <f>VLOOKUP($A8,'Return Data'!$B$7:$R$2292,14,0)</f>
        <v>8.8968000000000007</v>
      </c>
      <c r="Q8" s="66">
        <f>RANK(P8,P$8:P$26,0)</f>
        <v>4</v>
      </c>
      <c r="R8" s="65">
        <f>VLOOKUP($A8,'Return Data'!$B$7:$R$2292,16,0)</f>
        <v>8.7710000000000008</v>
      </c>
      <c r="S8" s="67">
        <f t="shared" ref="S8:S26" si="6">RANK(R8,R$8:R$26,0)</f>
        <v>5</v>
      </c>
    </row>
    <row r="9" spans="1:19" x14ac:dyDescent="0.3">
      <c r="A9" s="82" t="s">
        <v>613</v>
      </c>
      <c r="B9" s="64">
        <f>VLOOKUP($A9,'Return Data'!$B$7:$R$2292,3,0)</f>
        <v>44530</v>
      </c>
      <c r="C9" s="65">
        <f>VLOOKUP($A9,'Return Data'!$B$7:$R$2292,4,0)</f>
        <v>14.0578</v>
      </c>
      <c r="D9" s="65">
        <f>VLOOKUP($A9,'Return Data'!$B$7:$R$2292,9,0)</f>
        <v>5.2739000000000003</v>
      </c>
      <c r="E9" s="66">
        <f t="shared" si="0"/>
        <v>9</v>
      </c>
      <c r="F9" s="65">
        <f>VLOOKUP($A9,'Return Data'!$B$7:$R$2292,10,0)</f>
        <v>3.7404999999999999</v>
      </c>
      <c r="G9" s="66">
        <f t="shared" si="1"/>
        <v>7</v>
      </c>
      <c r="H9" s="65">
        <f>VLOOKUP($A9,'Return Data'!$B$7:$R$2292,11,0)</f>
        <v>4.5038</v>
      </c>
      <c r="I9" s="66">
        <f t="shared" si="2"/>
        <v>9</v>
      </c>
      <c r="J9" s="65">
        <f>VLOOKUP($A9,'Return Data'!$B$7:$R$2292,12,0)</f>
        <v>5.7266000000000004</v>
      </c>
      <c r="K9" s="66">
        <f t="shared" si="3"/>
        <v>11</v>
      </c>
      <c r="L9" s="65">
        <f>VLOOKUP($A9,'Return Data'!$B$7:$R$2292,13,0)</f>
        <v>4.4775</v>
      </c>
      <c r="M9" s="66">
        <f t="shared" si="4"/>
        <v>8</v>
      </c>
      <c r="N9" s="65">
        <f>VLOOKUP($A9,'Return Data'!$B$7:$R$2292,17,0)</f>
        <v>8.2431999999999999</v>
      </c>
      <c r="O9" s="66">
        <f t="shared" si="5"/>
        <v>2</v>
      </c>
      <c r="P9" s="65">
        <f>VLOOKUP($A9,'Return Data'!$B$7:$R$2292,14,0)</f>
        <v>8.1140000000000008</v>
      </c>
      <c r="Q9" s="66">
        <f>RANK(P9,P$8:P$26,0)</f>
        <v>12</v>
      </c>
      <c r="R9" s="65">
        <f>VLOOKUP($A9,'Return Data'!$B$7:$R$2292,16,0)</f>
        <v>8.0742999999999991</v>
      </c>
      <c r="S9" s="67">
        <f t="shared" si="6"/>
        <v>15</v>
      </c>
    </row>
    <row r="10" spans="1:19" x14ac:dyDescent="0.3">
      <c r="A10" s="82" t="s">
        <v>616</v>
      </c>
      <c r="B10" s="64">
        <f>VLOOKUP($A10,'Return Data'!$B$7:$R$2292,3,0)</f>
        <v>44530</v>
      </c>
      <c r="C10" s="65">
        <f>VLOOKUP($A10,'Return Data'!$B$7:$R$2292,4,0)</f>
        <v>23.3203</v>
      </c>
      <c r="D10" s="65">
        <f>VLOOKUP($A10,'Return Data'!$B$7:$R$2292,9,0)</f>
        <v>5.8057999999999996</v>
      </c>
      <c r="E10" s="66">
        <f t="shared" si="0"/>
        <v>4</v>
      </c>
      <c r="F10" s="65">
        <f>VLOOKUP($A10,'Return Data'!$B$7:$R$2292,10,0)</f>
        <v>2.6545999999999998</v>
      </c>
      <c r="G10" s="66">
        <f t="shared" si="1"/>
        <v>17</v>
      </c>
      <c r="H10" s="65">
        <f>VLOOKUP($A10,'Return Data'!$B$7:$R$2292,11,0)</f>
        <v>4.0091999999999999</v>
      </c>
      <c r="I10" s="66">
        <f t="shared" si="2"/>
        <v>15</v>
      </c>
      <c r="J10" s="65">
        <f>VLOOKUP($A10,'Return Data'!$B$7:$R$2292,12,0)</f>
        <v>4.9710999999999999</v>
      </c>
      <c r="K10" s="66">
        <f t="shared" si="3"/>
        <v>18</v>
      </c>
      <c r="L10" s="65">
        <f>VLOOKUP($A10,'Return Data'!$B$7:$R$2292,13,0)</f>
        <v>3.1751999999999998</v>
      </c>
      <c r="M10" s="66">
        <f t="shared" si="4"/>
        <v>19</v>
      </c>
      <c r="N10" s="65">
        <f>VLOOKUP($A10,'Return Data'!$B$7:$R$2292,17,0)</f>
        <v>6.5170000000000003</v>
      </c>
      <c r="O10" s="66">
        <f t="shared" si="5"/>
        <v>18</v>
      </c>
      <c r="P10" s="65">
        <f>VLOOKUP($A10,'Return Data'!$B$7:$R$2292,14,0)</f>
        <v>5.1684999999999999</v>
      </c>
      <c r="Q10" s="66">
        <f>RANK(P10,P$8:P$26,0)</f>
        <v>15</v>
      </c>
      <c r="R10" s="65">
        <f>VLOOKUP($A10,'Return Data'!$B$7:$R$2292,16,0)</f>
        <v>7.32</v>
      </c>
      <c r="S10" s="67">
        <f t="shared" si="6"/>
        <v>18</v>
      </c>
    </row>
    <row r="11" spans="1:19" x14ac:dyDescent="0.3">
      <c r="A11" s="82" t="s">
        <v>617</v>
      </c>
      <c r="B11" s="64">
        <f>VLOOKUP($A11,'Return Data'!$B$7:$R$2292,3,0)</f>
        <v>44530</v>
      </c>
      <c r="C11" s="65">
        <f>VLOOKUP($A11,'Return Data'!$B$7:$R$2292,4,0)</f>
        <v>18.657399999999999</v>
      </c>
      <c r="D11" s="65">
        <f>VLOOKUP($A11,'Return Data'!$B$7:$R$2292,9,0)</f>
        <v>4.9550000000000001</v>
      </c>
      <c r="E11" s="66">
        <f t="shared" si="0"/>
        <v>13</v>
      </c>
      <c r="F11" s="65">
        <f>VLOOKUP($A11,'Return Data'!$B$7:$R$2292,10,0)</f>
        <v>2.5832999999999999</v>
      </c>
      <c r="G11" s="66">
        <f t="shared" si="1"/>
        <v>18</v>
      </c>
      <c r="H11" s="65">
        <f>VLOOKUP($A11,'Return Data'!$B$7:$R$2292,11,0)</f>
        <v>3.7789999999999999</v>
      </c>
      <c r="I11" s="66">
        <f t="shared" si="2"/>
        <v>18</v>
      </c>
      <c r="J11" s="65">
        <f>VLOOKUP($A11,'Return Data'!$B$7:$R$2292,12,0)</f>
        <v>5.4574999999999996</v>
      </c>
      <c r="K11" s="66">
        <f t="shared" si="3"/>
        <v>16</v>
      </c>
      <c r="L11" s="65">
        <f>VLOOKUP($A11,'Return Data'!$B$7:$R$2292,13,0)</f>
        <v>3.6162000000000001</v>
      </c>
      <c r="M11" s="66">
        <f t="shared" si="4"/>
        <v>15</v>
      </c>
      <c r="N11" s="65">
        <f>VLOOKUP($A11,'Return Data'!$B$7:$R$2292,17,0)</f>
        <v>6.8380999999999998</v>
      </c>
      <c r="O11" s="66">
        <f t="shared" si="5"/>
        <v>16</v>
      </c>
      <c r="P11" s="65">
        <f>VLOOKUP($A11,'Return Data'!$B$7:$R$2292,14,0)</f>
        <v>8.2382000000000009</v>
      </c>
      <c r="Q11" s="66">
        <f>RANK(P11,P$8:P$26,0)</f>
        <v>10</v>
      </c>
      <c r="R11" s="65">
        <f>VLOOKUP($A11,'Return Data'!$B$7:$R$2292,16,0)</f>
        <v>8.3056999999999999</v>
      </c>
      <c r="S11" s="67">
        <f t="shared" si="6"/>
        <v>12</v>
      </c>
    </row>
    <row r="12" spans="1:19" x14ac:dyDescent="0.3">
      <c r="A12" s="82" t="s">
        <v>619</v>
      </c>
      <c r="B12" s="64">
        <f>VLOOKUP($A12,'Return Data'!$B$7:$R$2292,3,0)</f>
        <v>44530</v>
      </c>
      <c r="C12" s="65">
        <f>VLOOKUP($A12,'Return Data'!$B$7:$R$2292,4,0)</f>
        <v>13.135999999999999</v>
      </c>
      <c r="D12" s="65">
        <f>VLOOKUP($A12,'Return Data'!$B$7:$R$2292,9,0)</f>
        <v>4.2706999999999997</v>
      </c>
      <c r="E12" s="66">
        <f t="shared" si="0"/>
        <v>16</v>
      </c>
      <c r="F12" s="65">
        <f>VLOOKUP($A12,'Return Data'!$B$7:$R$2292,10,0)</f>
        <v>3.2643</v>
      </c>
      <c r="G12" s="66">
        <f t="shared" si="1"/>
        <v>11</v>
      </c>
      <c r="H12" s="65">
        <f>VLOOKUP($A12,'Return Data'!$B$7:$R$2292,11,0)</f>
        <v>3.8025000000000002</v>
      </c>
      <c r="I12" s="66">
        <f t="shared" si="2"/>
        <v>17</v>
      </c>
      <c r="J12" s="65">
        <f>VLOOKUP($A12,'Return Data'!$B$7:$R$2292,12,0)</f>
        <v>4.1577000000000002</v>
      </c>
      <c r="K12" s="66">
        <f t="shared" si="3"/>
        <v>19</v>
      </c>
      <c r="L12" s="65">
        <f>VLOOKUP($A12,'Return Data'!$B$7:$R$2292,13,0)</f>
        <v>3.5945</v>
      </c>
      <c r="M12" s="66">
        <f t="shared" si="4"/>
        <v>16</v>
      </c>
      <c r="N12" s="65">
        <f>VLOOKUP($A12,'Return Data'!$B$7:$R$2292,17,0)</f>
        <v>6.5380000000000003</v>
      </c>
      <c r="O12" s="66">
        <f t="shared" si="5"/>
        <v>17</v>
      </c>
      <c r="P12" s="65"/>
      <c r="Q12" s="66"/>
      <c r="R12" s="65">
        <f>VLOOKUP($A12,'Return Data'!$B$7:$R$2292,16,0)</f>
        <v>8.827</v>
      </c>
      <c r="S12" s="67">
        <f t="shared" si="6"/>
        <v>4</v>
      </c>
    </row>
    <row r="13" spans="1:19" x14ac:dyDescent="0.3">
      <c r="A13" s="82" t="s">
        <v>624</v>
      </c>
      <c r="B13" s="64">
        <f>VLOOKUP($A13,'Return Data'!$B$7:$R$2292,3,0)</f>
        <v>44530</v>
      </c>
      <c r="C13" s="65">
        <f>VLOOKUP($A13,'Return Data'!$B$7:$R$2292,4,0)</f>
        <v>84.499600000000001</v>
      </c>
      <c r="D13" s="65">
        <f>VLOOKUP($A13,'Return Data'!$B$7:$R$2292,9,0)</f>
        <v>5.6117999999999997</v>
      </c>
      <c r="E13" s="66">
        <f t="shared" si="0"/>
        <v>5</v>
      </c>
      <c r="F13" s="65">
        <f>VLOOKUP($A13,'Return Data'!$B$7:$R$2292,10,0)</f>
        <v>3.5629</v>
      </c>
      <c r="G13" s="66">
        <f t="shared" si="1"/>
        <v>8</v>
      </c>
      <c r="H13" s="65">
        <f>VLOOKUP($A13,'Return Data'!$B$7:$R$2292,11,0)</f>
        <v>4.4509999999999996</v>
      </c>
      <c r="I13" s="66">
        <f t="shared" si="2"/>
        <v>11</v>
      </c>
      <c r="J13" s="65">
        <f>VLOOKUP($A13,'Return Data'!$B$7:$R$2292,12,0)</f>
        <v>5.8586999999999998</v>
      </c>
      <c r="K13" s="66">
        <f t="shared" si="3"/>
        <v>10</v>
      </c>
      <c r="L13" s="65">
        <f>VLOOKUP($A13,'Return Data'!$B$7:$R$2292,13,0)</f>
        <v>4.4977999999999998</v>
      </c>
      <c r="M13" s="66">
        <f t="shared" si="4"/>
        <v>7</v>
      </c>
      <c r="N13" s="65">
        <f>VLOOKUP($A13,'Return Data'!$B$7:$R$2292,17,0)</f>
        <v>6.9123999999999999</v>
      </c>
      <c r="O13" s="66">
        <f t="shared" si="5"/>
        <v>15</v>
      </c>
      <c r="P13" s="65">
        <f>VLOOKUP($A13,'Return Data'!$B$7:$R$2292,14,0)</f>
        <v>8.4320000000000004</v>
      </c>
      <c r="Q13" s="66">
        <f t="shared" ref="Q13:Q21" si="7">RANK(P13,P$8:P$26,0)</f>
        <v>9</v>
      </c>
      <c r="R13" s="65">
        <f>VLOOKUP($A13,'Return Data'!$B$7:$R$2292,16,0)</f>
        <v>9.0835000000000008</v>
      </c>
      <c r="S13" s="67">
        <f t="shared" si="6"/>
        <v>2</v>
      </c>
    </row>
    <row r="14" spans="1:19" x14ac:dyDescent="0.3">
      <c r="A14" s="82" t="s">
        <v>627</v>
      </c>
      <c r="B14" s="64">
        <f>VLOOKUP($A14,'Return Data'!$B$7:$R$2292,3,0)</f>
        <v>44530</v>
      </c>
      <c r="C14" s="65">
        <f>VLOOKUP($A14,'Return Data'!$B$7:$R$2292,4,0)</f>
        <v>26.205200000000001</v>
      </c>
      <c r="D14" s="65">
        <f>VLOOKUP($A14,'Return Data'!$B$7:$R$2292,9,0)</f>
        <v>5.5636000000000001</v>
      </c>
      <c r="E14" s="66">
        <f t="shared" si="0"/>
        <v>6</v>
      </c>
      <c r="F14" s="65">
        <f>VLOOKUP($A14,'Return Data'!$B$7:$R$2292,10,0)</f>
        <v>4.3792999999999997</v>
      </c>
      <c r="G14" s="66">
        <f t="shared" si="1"/>
        <v>4</v>
      </c>
      <c r="H14" s="65">
        <f>VLOOKUP($A14,'Return Data'!$B$7:$R$2292,11,0)</f>
        <v>5.1245000000000003</v>
      </c>
      <c r="I14" s="66">
        <f t="shared" si="2"/>
        <v>5</v>
      </c>
      <c r="J14" s="65">
        <f>VLOOKUP($A14,'Return Data'!$B$7:$R$2292,12,0)</f>
        <v>6.6635</v>
      </c>
      <c r="K14" s="66">
        <f t="shared" si="3"/>
        <v>3</v>
      </c>
      <c r="L14" s="65">
        <f>VLOOKUP($A14,'Return Data'!$B$7:$R$2292,13,0)</f>
        <v>4.6468999999999996</v>
      </c>
      <c r="M14" s="66">
        <f t="shared" si="4"/>
        <v>5</v>
      </c>
      <c r="N14" s="65">
        <f>VLOOKUP($A14,'Return Data'!$B$7:$R$2292,17,0)</f>
        <v>8.0683000000000007</v>
      </c>
      <c r="O14" s="66">
        <f t="shared" si="5"/>
        <v>4</v>
      </c>
      <c r="P14" s="65">
        <f>VLOOKUP($A14,'Return Data'!$B$7:$R$2292,14,0)</f>
        <v>9.1571999999999996</v>
      </c>
      <c r="Q14" s="66">
        <f t="shared" si="7"/>
        <v>3</v>
      </c>
      <c r="R14" s="65">
        <f>VLOOKUP($A14,'Return Data'!$B$7:$R$2292,16,0)</f>
        <v>8.7033000000000005</v>
      </c>
      <c r="S14" s="67">
        <f t="shared" si="6"/>
        <v>6</v>
      </c>
    </row>
    <row r="15" spans="1:19" x14ac:dyDescent="0.3">
      <c r="A15" s="82" t="s">
        <v>629</v>
      </c>
      <c r="B15" s="64">
        <f>VLOOKUP($A15,'Return Data'!$B$7:$R$2292,3,0)</f>
        <v>44530</v>
      </c>
      <c r="C15" s="65">
        <f>VLOOKUP($A15,'Return Data'!$B$7:$R$2292,4,0)</f>
        <v>24.405200000000001</v>
      </c>
      <c r="D15" s="65">
        <f>VLOOKUP($A15,'Return Data'!$B$7:$R$2292,9,0)</f>
        <v>6.5620000000000003</v>
      </c>
      <c r="E15" s="66">
        <f t="shared" si="0"/>
        <v>2</v>
      </c>
      <c r="F15" s="65">
        <f>VLOOKUP($A15,'Return Data'!$B$7:$R$2292,10,0)</f>
        <v>5.3780000000000001</v>
      </c>
      <c r="G15" s="66">
        <f t="shared" si="1"/>
        <v>3</v>
      </c>
      <c r="H15" s="65">
        <f>VLOOKUP($A15,'Return Data'!$B$7:$R$2292,11,0)</f>
        <v>5.4069000000000003</v>
      </c>
      <c r="I15" s="66">
        <f t="shared" si="2"/>
        <v>3</v>
      </c>
      <c r="J15" s="65">
        <f>VLOOKUP($A15,'Return Data'!$B$7:$R$2292,12,0)</f>
        <v>6.0514999999999999</v>
      </c>
      <c r="K15" s="66">
        <f t="shared" si="3"/>
        <v>8</v>
      </c>
      <c r="L15" s="65">
        <f>VLOOKUP($A15,'Return Data'!$B$7:$R$2292,13,0)</f>
        <v>4.8364000000000003</v>
      </c>
      <c r="M15" s="66">
        <f t="shared" si="4"/>
        <v>3</v>
      </c>
      <c r="N15" s="65">
        <f>VLOOKUP($A15,'Return Data'!$B$7:$R$2292,17,0)</f>
        <v>7.7710999999999997</v>
      </c>
      <c r="O15" s="66">
        <f t="shared" si="5"/>
        <v>6</v>
      </c>
      <c r="P15" s="65">
        <f>VLOOKUP($A15,'Return Data'!$B$7:$R$2292,14,0)</f>
        <v>8.7226999999999997</v>
      </c>
      <c r="Q15" s="66">
        <f t="shared" si="7"/>
        <v>6</v>
      </c>
      <c r="R15" s="65">
        <f>VLOOKUP($A15,'Return Data'!$B$7:$R$2292,16,0)</f>
        <v>8.6960999999999995</v>
      </c>
      <c r="S15" s="67">
        <f t="shared" si="6"/>
        <v>7</v>
      </c>
    </row>
    <row r="16" spans="1:19" x14ac:dyDescent="0.3">
      <c r="A16" s="82" t="s">
        <v>630</v>
      </c>
      <c r="B16" s="64">
        <f>VLOOKUP($A16,'Return Data'!$B$7:$R$2292,3,0)</f>
        <v>44530</v>
      </c>
      <c r="C16" s="65">
        <f>VLOOKUP($A16,'Return Data'!$B$7:$R$2292,4,0)</f>
        <v>15.860300000000001</v>
      </c>
      <c r="D16" s="65">
        <f>VLOOKUP($A16,'Return Data'!$B$7:$R$2292,9,0)</f>
        <v>6.0949999999999998</v>
      </c>
      <c r="E16" s="66">
        <f t="shared" si="0"/>
        <v>3</v>
      </c>
      <c r="F16" s="65">
        <f>VLOOKUP($A16,'Return Data'!$B$7:$R$2292,10,0)</f>
        <v>3.0855999999999999</v>
      </c>
      <c r="G16" s="66">
        <f t="shared" si="1"/>
        <v>12</v>
      </c>
      <c r="H16" s="65">
        <f>VLOOKUP($A16,'Return Data'!$B$7:$R$2292,11,0)</f>
        <v>4.4527999999999999</v>
      </c>
      <c r="I16" s="66">
        <f t="shared" si="2"/>
        <v>10</v>
      </c>
      <c r="J16" s="65">
        <f>VLOOKUP($A16,'Return Data'!$B$7:$R$2292,12,0)</f>
        <v>6.4753999999999996</v>
      </c>
      <c r="K16" s="66">
        <f t="shared" si="3"/>
        <v>4</v>
      </c>
      <c r="L16" s="65">
        <f>VLOOKUP($A16,'Return Data'!$B$7:$R$2292,13,0)</f>
        <v>4.1970999999999998</v>
      </c>
      <c r="M16" s="66">
        <f t="shared" si="4"/>
        <v>11</v>
      </c>
      <c r="N16" s="65">
        <f>VLOOKUP($A16,'Return Data'!$B$7:$R$2292,17,0)</f>
        <v>8.0433000000000003</v>
      </c>
      <c r="O16" s="66">
        <f t="shared" si="5"/>
        <v>5</v>
      </c>
      <c r="P16" s="65">
        <f>VLOOKUP($A16,'Return Data'!$B$7:$R$2292,14,0)</f>
        <v>8.4616000000000007</v>
      </c>
      <c r="Q16" s="66">
        <f t="shared" si="7"/>
        <v>7</v>
      </c>
      <c r="R16" s="65">
        <f>VLOOKUP($A16,'Return Data'!$B$7:$R$2292,16,0)</f>
        <v>8.1488999999999994</v>
      </c>
      <c r="S16" s="67">
        <f t="shared" si="6"/>
        <v>13</v>
      </c>
    </row>
    <row r="17" spans="1:19" x14ac:dyDescent="0.3">
      <c r="A17" s="82" t="s">
        <v>633</v>
      </c>
      <c r="B17" s="64">
        <f>VLOOKUP($A17,'Return Data'!$B$7:$R$2292,3,0)</f>
        <v>44530</v>
      </c>
      <c r="C17" s="65">
        <f>VLOOKUP($A17,'Return Data'!$B$7:$R$2292,4,0)</f>
        <v>2703.0293000000001</v>
      </c>
      <c r="D17" s="65">
        <f>VLOOKUP($A17,'Return Data'!$B$7:$R$2292,9,0)</f>
        <v>5.4257</v>
      </c>
      <c r="E17" s="66">
        <f t="shared" si="0"/>
        <v>8</v>
      </c>
      <c r="F17" s="65">
        <f>VLOOKUP($A17,'Return Data'!$B$7:$R$2292,10,0)</f>
        <v>2.8534000000000002</v>
      </c>
      <c r="G17" s="66">
        <f t="shared" si="1"/>
        <v>15</v>
      </c>
      <c r="H17" s="65">
        <f>VLOOKUP($A17,'Return Data'!$B$7:$R$2292,11,0)</f>
        <v>4.1807999999999996</v>
      </c>
      <c r="I17" s="66">
        <f t="shared" si="2"/>
        <v>13</v>
      </c>
      <c r="J17" s="65">
        <f>VLOOKUP($A17,'Return Data'!$B$7:$R$2292,12,0)</f>
        <v>5.6143999999999998</v>
      </c>
      <c r="K17" s="66">
        <f t="shared" si="3"/>
        <v>15</v>
      </c>
      <c r="L17" s="65">
        <f>VLOOKUP($A17,'Return Data'!$B$7:$R$2292,13,0)</f>
        <v>3.8605999999999998</v>
      </c>
      <c r="M17" s="66">
        <f t="shared" si="4"/>
        <v>13</v>
      </c>
      <c r="N17" s="65">
        <f>VLOOKUP($A17,'Return Data'!$B$7:$R$2292,17,0)</f>
        <v>7.0723000000000003</v>
      </c>
      <c r="O17" s="66">
        <f t="shared" si="5"/>
        <v>11</v>
      </c>
      <c r="P17" s="65">
        <f>VLOOKUP($A17,'Return Data'!$B$7:$R$2292,14,0)</f>
        <v>8.8688000000000002</v>
      </c>
      <c r="Q17" s="66">
        <f t="shared" si="7"/>
        <v>5</v>
      </c>
      <c r="R17" s="65">
        <f>VLOOKUP($A17,'Return Data'!$B$7:$R$2292,16,0)</f>
        <v>7.8517000000000001</v>
      </c>
      <c r="S17" s="67">
        <f t="shared" si="6"/>
        <v>17</v>
      </c>
    </row>
    <row r="18" spans="1:19" x14ac:dyDescent="0.3">
      <c r="A18" s="82" t="s">
        <v>635</v>
      </c>
      <c r="B18" s="64">
        <f>VLOOKUP($A18,'Return Data'!$B$7:$R$2292,3,0)</f>
        <v>44530</v>
      </c>
      <c r="C18" s="65">
        <f>VLOOKUP($A18,'Return Data'!$B$7:$R$2292,4,0)</f>
        <v>3094.8487</v>
      </c>
      <c r="D18" s="65">
        <f>VLOOKUP($A18,'Return Data'!$B$7:$R$2292,9,0)</f>
        <v>3.4319000000000002</v>
      </c>
      <c r="E18" s="66">
        <f t="shared" si="0"/>
        <v>18</v>
      </c>
      <c r="F18" s="65">
        <f>VLOOKUP($A18,'Return Data'!$B$7:$R$2292,10,0)</f>
        <v>3.8033000000000001</v>
      </c>
      <c r="G18" s="66">
        <f t="shared" si="1"/>
        <v>6</v>
      </c>
      <c r="H18" s="65">
        <f>VLOOKUP($A18,'Return Data'!$B$7:$R$2292,11,0)</f>
        <v>4.8833000000000002</v>
      </c>
      <c r="I18" s="66">
        <f t="shared" si="2"/>
        <v>6</v>
      </c>
      <c r="J18" s="65">
        <f>VLOOKUP($A18,'Return Data'!$B$7:$R$2292,12,0)</f>
        <v>5.9408000000000003</v>
      </c>
      <c r="K18" s="66">
        <f t="shared" si="3"/>
        <v>9</v>
      </c>
      <c r="L18" s="65">
        <f>VLOOKUP($A18,'Return Data'!$B$7:$R$2292,13,0)</f>
        <v>4.2866</v>
      </c>
      <c r="M18" s="66">
        <f t="shared" si="4"/>
        <v>10</v>
      </c>
      <c r="N18" s="65">
        <f>VLOOKUP($A18,'Return Data'!$B$7:$R$2292,17,0)</f>
        <v>7.0457999999999998</v>
      </c>
      <c r="O18" s="66">
        <f t="shared" si="5"/>
        <v>13</v>
      </c>
      <c r="P18" s="65">
        <f>VLOOKUP($A18,'Return Data'!$B$7:$R$2292,14,0)</f>
        <v>8.2138000000000009</v>
      </c>
      <c r="Q18" s="66">
        <f t="shared" si="7"/>
        <v>11</v>
      </c>
      <c r="R18" s="65">
        <f>VLOOKUP($A18,'Return Data'!$B$7:$R$2292,16,0)</f>
        <v>8.5381999999999998</v>
      </c>
      <c r="S18" s="67">
        <f t="shared" si="6"/>
        <v>9</v>
      </c>
    </row>
    <row r="19" spans="1:19" x14ac:dyDescent="0.3">
      <c r="A19" s="82" t="s">
        <v>636</v>
      </c>
      <c r="B19" s="64">
        <f>VLOOKUP($A19,'Return Data'!$B$7:$R$2292,3,0)</f>
        <v>44530</v>
      </c>
      <c r="C19" s="65">
        <f>VLOOKUP($A19,'Return Data'!$B$7:$R$2292,4,0)</f>
        <v>62.490299999999998</v>
      </c>
      <c r="D19" s="65">
        <f>VLOOKUP($A19,'Return Data'!$B$7:$R$2292,9,0)</f>
        <v>9.1128999999999998</v>
      </c>
      <c r="E19" s="66">
        <f t="shared" si="0"/>
        <v>1</v>
      </c>
      <c r="F19" s="65">
        <f>VLOOKUP($A19,'Return Data'!$B$7:$R$2292,10,0)</f>
        <v>7.2515999999999998</v>
      </c>
      <c r="G19" s="66">
        <f t="shared" si="1"/>
        <v>2</v>
      </c>
      <c r="H19" s="65">
        <f>VLOOKUP($A19,'Return Data'!$B$7:$R$2292,11,0)</f>
        <v>6.1154999999999999</v>
      </c>
      <c r="I19" s="66">
        <f t="shared" si="2"/>
        <v>2</v>
      </c>
      <c r="J19" s="65">
        <f>VLOOKUP($A19,'Return Data'!$B$7:$R$2292,12,0)</f>
        <v>8.6677999999999997</v>
      </c>
      <c r="K19" s="66">
        <f t="shared" si="3"/>
        <v>2</v>
      </c>
      <c r="L19" s="65">
        <f>VLOOKUP($A19,'Return Data'!$B$7:$R$2292,13,0)</f>
        <v>4.5335999999999999</v>
      </c>
      <c r="M19" s="66">
        <f t="shared" si="4"/>
        <v>6</v>
      </c>
      <c r="N19" s="65">
        <f>VLOOKUP($A19,'Return Data'!$B$7:$R$2292,17,0)</f>
        <v>8.4213000000000005</v>
      </c>
      <c r="O19" s="66">
        <f t="shared" si="5"/>
        <v>1</v>
      </c>
      <c r="P19" s="65">
        <f>VLOOKUP($A19,'Return Data'!$B$7:$R$2292,14,0)</f>
        <v>10.3939</v>
      </c>
      <c r="Q19" s="66">
        <f t="shared" si="7"/>
        <v>1</v>
      </c>
      <c r="R19" s="65">
        <f>VLOOKUP($A19,'Return Data'!$B$7:$R$2292,16,0)</f>
        <v>8.3068000000000008</v>
      </c>
      <c r="S19" s="67">
        <f t="shared" si="6"/>
        <v>11</v>
      </c>
    </row>
    <row r="20" spans="1:19" x14ac:dyDescent="0.3">
      <c r="A20" s="117" t="s">
        <v>1767</v>
      </c>
      <c r="B20" s="64">
        <f>VLOOKUP($A20,'Return Data'!$B$7:$R$2292,3,0)</f>
        <v>44530</v>
      </c>
      <c r="C20" s="65">
        <f>VLOOKUP($A20,'Return Data'!$B$7:$R$2292,4,0)</f>
        <v>48.793199999999999</v>
      </c>
      <c r="D20" s="65">
        <f>VLOOKUP($A20,'Return Data'!$B$7:$R$2292,9,0)</f>
        <v>5.1520000000000001</v>
      </c>
      <c r="E20" s="66">
        <f t="shared" si="0"/>
        <v>11</v>
      </c>
      <c r="F20" s="65">
        <f>VLOOKUP($A20,'Return Data'!$B$7:$R$2292,10,0)</f>
        <v>3.8140000000000001</v>
      </c>
      <c r="G20" s="66">
        <f t="shared" si="1"/>
        <v>5</v>
      </c>
      <c r="H20" s="65">
        <f>VLOOKUP($A20,'Return Data'!$B$7:$R$2292,11,0)</f>
        <v>5.2336</v>
      </c>
      <c r="I20" s="66">
        <f t="shared" si="2"/>
        <v>4</v>
      </c>
      <c r="J20" s="65">
        <f>VLOOKUP($A20,'Return Data'!$B$7:$R$2292,12,0)</f>
        <v>6.3598999999999997</v>
      </c>
      <c r="K20" s="66">
        <f t="shared" si="3"/>
        <v>5</v>
      </c>
      <c r="L20" s="65">
        <f>VLOOKUP($A20,'Return Data'!$B$7:$R$2292,13,0)</f>
        <v>5.1982999999999997</v>
      </c>
      <c r="M20" s="66">
        <f t="shared" si="4"/>
        <v>2</v>
      </c>
      <c r="N20" s="65">
        <f>VLOOKUP($A20,'Return Data'!$B$7:$R$2292,17,0)</f>
        <v>7.6524999999999999</v>
      </c>
      <c r="O20" s="66">
        <f t="shared" si="5"/>
        <v>7</v>
      </c>
      <c r="P20" s="65">
        <f>VLOOKUP($A20,'Return Data'!$B$7:$R$2292,14,0)</f>
        <v>7.9413999999999998</v>
      </c>
      <c r="Q20" s="66">
        <f t="shared" si="7"/>
        <v>13</v>
      </c>
      <c r="R20" s="65">
        <f>VLOOKUP($A20,'Return Data'!$B$7:$R$2292,16,0)</f>
        <v>8.3457000000000008</v>
      </c>
      <c r="S20" s="67">
        <f t="shared" si="6"/>
        <v>10</v>
      </c>
    </row>
    <row r="21" spans="1:19" x14ac:dyDescent="0.3">
      <c r="A21" s="82" t="s">
        <v>639</v>
      </c>
      <c r="B21" s="64">
        <f>VLOOKUP($A21,'Return Data'!$B$7:$R$2292,3,0)</f>
        <v>44530</v>
      </c>
      <c r="C21" s="65">
        <f>VLOOKUP($A21,'Return Data'!$B$7:$R$2292,4,0)</f>
        <v>37.899799999999999</v>
      </c>
      <c r="D21" s="65">
        <f>VLOOKUP($A21,'Return Data'!$B$7:$R$2292,9,0)</f>
        <v>4.6445999999999996</v>
      </c>
      <c r="E21" s="66">
        <f t="shared" si="0"/>
        <v>14</v>
      </c>
      <c r="F21" s="65">
        <f>VLOOKUP($A21,'Return Data'!$B$7:$R$2292,10,0)</f>
        <v>3.3283</v>
      </c>
      <c r="G21" s="66">
        <f t="shared" si="1"/>
        <v>10</v>
      </c>
      <c r="H21" s="65">
        <f>VLOOKUP($A21,'Return Data'!$B$7:$R$2292,11,0)</f>
        <v>4.6637000000000004</v>
      </c>
      <c r="I21" s="66">
        <f t="shared" si="2"/>
        <v>7</v>
      </c>
      <c r="J21" s="65">
        <f>VLOOKUP($A21,'Return Data'!$B$7:$R$2292,12,0)</f>
        <v>6.0803000000000003</v>
      </c>
      <c r="K21" s="66">
        <f t="shared" si="3"/>
        <v>7</v>
      </c>
      <c r="L21" s="65">
        <f>VLOOKUP($A21,'Return Data'!$B$7:$R$2292,13,0)</f>
        <v>4.6889000000000003</v>
      </c>
      <c r="M21" s="66">
        <f t="shared" si="4"/>
        <v>4</v>
      </c>
      <c r="N21" s="65">
        <f>VLOOKUP($A21,'Return Data'!$B$7:$R$2292,17,0)</f>
        <v>7.5148000000000001</v>
      </c>
      <c r="O21" s="66">
        <f t="shared" si="5"/>
        <v>8</v>
      </c>
      <c r="P21" s="65">
        <f>VLOOKUP($A21,'Return Data'!$B$7:$R$2292,14,0)</f>
        <v>8.4498999999999995</v>
      </c>
      <c r="Q21" s="66">
        <f t="shared" si="7"/>
        <v>8</v>
      </c>
      <c r="R21" s="65">
        <f>VLOOKUP($A21,'Return Data'!$B$7:$R$2292,16,0)</f>
        <v>7.9734999999999996</v>
      </c>
      <c r="S21" s="67">
        <f t="shared" si="6"/>
        <v>16</v>
      </c>
    </row>
    <row r="22" spans="1:19" x14ac:dyDescent="0.3">
      <c r="A22" s="82" t="s">
        <v>640</v>
      </c>
      <c r="B22" s="64">
        <f>VLOOKUP($A22,'Return Data'!$B$7:$R$2292,3,0)</f>
        <v>44530</v>
      </c>
      <c r="C22" s="65">
        <f>VLOOKUP($A22,'Return Data'!$B$7:$R$2292,4,0)</f>
        <v>12.619300000000001</v>
      </c>
      <c r="D22" s="65">
        <f>VLOOKUP($A22,'Return Data'!$B$7:$R$2292,9,0)</f>
        <v>4.1821000000000002</v>
      </c>
      <c r="E22" s="66">
        <f t="shared" si="0"/>
        <v>17</v>
      </c>
      <c r="F22" s="65">
        <f>VLOOKUP($A22,'Return Data'!$B$7:$R$2292,10,0)</f>
        <v>2.9104000000000001</v>
      </c>
      <c r="G22" s="66">
        <f t="shared" si="1"/>
        <v>14</v>
      </c>
      <c r="H22" s="65">
        <f>VLOOKUP($A22,'Return Data'!$B$7:$R$2292,11,0)</f>
        <v>4.0503999999999998</v>
      </c>
      <c r="I22" s="66">
        <f t="shared" si="2"/>
        <v>14</v>
      </c>
      <c r="J22" s="65">
        <f>VLOOKUP($A22,'Return Data'!$B$7:$R$2292,12,0)</f>
        <v>5.3254999999999999</v>
      </c>
      <c r="K22" s="66">
        <f t="shared" si="3"/>
        <v>17</v>
      </c>
      <c r="L22" s="65">
        <f>VLOOKUP($A22,'Return Data'!$B$7:$R$2292,13,0)</f>
        <v>3.5318000000000001</v>
      </c>
      <c r="M22" s="66">
        <f t="shared" si="4"/>
        <v>17</v>
      </c>
      <c r="N22" s="65">
        <f>VLOOKUP($A22,'Return Data'!$B$7:$R$2292,17,0)</f>
        <v>7.0484999999999998</v>
      </c>
      <c r="O22" s="66">
        <f t="shared" si="5"/>
        <v>12</v>
      </c>
      <c r="P22" s="65"/>
      <c r="Q22" s="66"/>
      <c r="R22" s="65">
        <f>VLOOKUP($A22,'Return Data'!$B$7:$R$2292,16,0)</f>
        <v>8.5675000000000008</v>
      </c>
      <c r="S22" s="67">
        <f t="shared" si="6"/>
        <v>8</v>
      </c>
    </row>
    <row r="23" spans="1:19" x14ac:dyDescent="0.3">
      <c r="A23" s="82" t="s">
        <v>643</v>
      </c>
      <c r="B23" s="64">
        <f>VLOOKUP($A23,'Return Data'!$B$7:$R$2292,3,0)</f>
        <v>44530</v>
      </c>
      <c r="C23" s="65">
        <f>VLOOKUP($A23,'Return Data'!$B$7:$R$2292,4,0)</f>
        <v>33.073</v>
      </c>
      <c r="D23" s="65">
        <f>VLOOKUP($A23,'Return Data'!$B$7:$R$2292,9,0)</f>
        <v>5.2454999999999998</v>
      </c>
      <c r="E23" s="66">
        <f t="shared" si="0"/>
        <v>10</v>
      </c>
      <c r="F23" s="65">
        <f>VLOOKUP($A23,'Return Data'!$B$7:$R$2292,10,0)</f>
        <v>2.4100999999999999</v>
      </c>
      <c r="G23" s="66">
        <f t="shared" si="1"/>
        <v>19</v>
      </c>
      <c r="H23" s="65">
        <f>VLOOKUP($A23,'Return Data'!$B$7:$R$2292,11,0)</f>
        <v>3.9754</v>
      </c>
      <c r="I23" s="66">
        <f t="shared" si="2"/>
        <v>16</v>
      </c>
      <c r="J23" s="65">
        <f>VLOOKUP($A23,'Return Data'!$B$7:$R$2292,12,0)</f>
        <v>5.6340000000000003</v>
      </c>
      <c r="K23" s="66">
        <f t="shared" si="3"/>
        <v>13</v>
      </c>
      <c r="L23" s="65">
        <f>VLOOKUP($A23,'Return Data'!$B$7:$R$2292,13,0)</f>
        <v>3.8664999999999998</v>
      </c>
      <c r="M23" s="66">
        <f t="shared" si="4"/>
        <v>12</v>
      </c>
      <c r="N23" s="65">
        <f>VLOOKUP($A23,'Return Data'!$B$7:$R$2292,17,0)</f>
        <v>7.3154000000000003</v>
      </c>
      <c r="O23" s="66">
        <f t="shared" si="5"/>
        <v>10</v>
      </c>
      <c r="P23" s="65">
        <f>VLOOKUP($A23,'Return Data'!$B$7:$R$2292,14,0)</f>
        <v>9.1600999999999999</v>
      </c>
      <c r="Q23" s="66">
        <f>RANK(P23,P$8:P$26,0)</f>
        <v>2</v>
      </c>
      <c r="R23" s="65">
        <f>VLOOKUP($A23,'Return Data'!$B$7:$R$2292,16,0)</f>
        <v>8.0815999999999999</v>
      </c>
      <c r="S23" s="67">
        <f t="shared" si="6"/>
        <v>14</v>
      </c>
    </row>
    <row r="24" spans="1:19" x14ac:dyDescent="0.3">
      <c r="A24" s="82" t="s">
        <v>644</v>
      </c>
      <c r="B24" s="64">
        <f>VLOOKUP($A24,'Return Data'!$B$7:$R$2292,3,0)</f>
        <v>44530</v>
      </c>
      <c r="C24" s="65">
        <f>VLOOKUP($A24,'Return Data'!$B$7:$R$2292,4,0)</f>
        <v>423.22149999999999</v>
      </c>
      <c r="D24" s="65">
        <f>VLOOKUP($A24,'Return Data'!$B$7:$R$2292,9,0)</f>
        <v>-6.2470999999999997</v>
      </c>
      <c r="E24" s="66">
        <f t="shared" si="0"/>
        <v>19</v>
      </c>
      <c r="F24" s="65">
        <f>VLOOKUP($A24,'Return Data'!$B$7:$R$2292,10,0)</f>
        <v>442.03440000000001</v>
      </c>
      <c r="G24" s="66">
        <f t="shared" si="1"/>
        <v>1</v>
      </c>
      <c r="H24" s="65">
        <f>VLOOKUP($A24,'Return Data'!$B$7:$R$2292,11,0)</f>
        <v>218.64070000000001</v>
      </c>
      <c r="I24" s="66">
        <f t="shared" si="2"/>
        <v>1</v>
      </c>
      <c r="J24" s="65">
        <f>VLOOKUP($A24,'Return Data'!$B$7:$R$2292,12,0)</f>
        <v>146.81290000000001</v>
      </c>
      <c r="K24" s="66">
        <f t="shared" si="3"/>
        <v>1</v>
      </c>
      <c r="L24" s="65">
        <f>VLOOKUP($A24,'Return Data'!$B$7:$R$2292,13,0)</f>
        <v>110.5086</v>
      </c>
      <c r="M24" s="66">
        <f t="shared" si="4"/>
        <v>1</v>
      </c>
      <c r="N24" s="65"/>
      <c r="O24" s="66"/>
      <c r="P24" s="65"/>
      <c r="Q24" s="66"/>
      <c r="R24" s="65">
        <f>VLOOKUP($A24,'Return Data'!$B$7:$R$2292,16,0)</f>
        <v>23.4038</v>
      </c>
      <c r="S24" s="67">
        <f t="shared" si="6"/>
        <v>1</v>
      </c>
    </row>
    <row r="25" spans="1:19" x14ac:dyDescent="0.3">
      <c r="A25" s="82" t="s">
        <v>646</v>
      </c>
      <c r="B25" s="64">
        <f>VLOOKUP($A25,'Return Data'!$B$7:$R$2292,3,0)</f>
        <v>44530</v>
      </c>
      <c r="C25" s="65">
        <f>VLOOKUP($A25,'Return Data'!$B$7:$R$2292,4,0)</f>
        <v>12.5246</v>
      </c>
      <c r="D25" s="65">
        <f>VLOOKUP($A25,'Return Data'!$B$7:$R$2292,9,0)</f>
        <v>5.0217999999999998</v>
      </c>
      <c r="E25" s="66">
        <f t="shared" si="0"/>
        <v>12</v>
      </c>
      <c r="F25" s="65">
        <f>VLOOKUP($A25,'Return Data'!$B$7:$R$2292,10,0)</f>
        <v>2.7654999999999998</v>
      </c>
      <c r="G25" s="66">
        <f t="shared" si="1"/>
        <v>16</v>
      </c>
      <c r="H25" s="65">
        <f>VLOOKUP($A25,'Return Data'!$B$7:$R$2292,11,0)</f>
        <v>3.7605</v>
      </c>
      <c r="I25" s="66">
        <f t="shared" si="2"/>
        <v>19</v>
      </c>
      <c r="J25" s="65">
        <f>VLOOKUP($A25,'Return Data'!$B$7:$R$2292,12,0)</f>
        <v>5.6208</v>
      </c>
      <c r="K25" s="66">
        <f t="shared" si="3"/>
        <v>14</v>
      </c>
      <c r="L25" s="65">
        <f>VLOOKUP($A25,'Return Data'!$B$7:$R$2292,13,0)</f>
        <v>3.2925</v>
      </c>
      <c r="M25" s="66">
        <f t="shared" si="4"/>
        <v>18</v>
      </c>
      <c r="N25" s="65">
        <f>VLOOKUP($A25,'Return Data'!$B$7:$R$2292,17,0)</f>
        <v>6.9557000000000002</v>
      </c>
      <c r="O25" s="66">
        <f>RANK(N25,N$8:N$26,0)</f>
        <v>14</v>
      </c>
      <c r="P25" s="65">
        <f>VLOOKUP($A25,'Return Data'!$B$7:$R$2292,14,0)</f>
        <v>6.5284000000000004</v>
      </c>
      <c r="Q25" s="66">
        <f t="shared" ref="Q25" si="8">RANK(P25,P$8:P$26,0)</f>
        <v>14</v>
      </c>
      <c r="R25" s="65">
        <f>VLOOKUP($A25,'Return Data'!$B$7:$R$2292,16,0)</f>
        <v>6.6029999999999998</v>
      </c>
      <c r="S25" s="67">
        <f t="shared" si="6"/>
        <v>19</v>
      </c>
    </row>
    <row r="26" spans="1:19" x14ac:dyDescent="0.3">
      <c r="A26" s="82" t="s">
        <v>648</v>
      </c>
      <c r="B26" s="64">
        <f>VLOOKUP($A26,'Return Data'!$B$7:$R$2292,3,0)</f>
        <v>44530</v>
      </c>
      <c r="C26" s="65">
        <f>VLOOKUP($A26,'Return Data'!$B$7:$R$2292,4,0)</f>
        <v>13.2439</v>
      </c>
      <c r="D26" s="65">
        <f>VLOOKUP($A26,'Return Data'!$B$7:$R$2292,9,0)</f>
        <v>4.6002999999999998</v>
      </c>
      <c r="E26" s="66">
        <f t="shared" si="0"/>
        <v>15</v>
      </c>
      <c r="F26" s="65">
        <f>VLOOKUP($A26,'Return Data'!$B$7:$R$2292,10,0)</f>
        <v>2.9333</v>
      </c>
      <c r="G26" s="66">
        <f t="shared" si="1"/>
        <v>13</v>
      </c>
      <c r="H26" s="65">
        <f>VLOOKUP($A26,'Return Data'!$B$7:$R$2292,11,0)</f>
        <v>4.2987000000000002</v>
      </c>
      <c r="I26" s="66">
        <f t="shared" si="2"/>
        <v>12</v>
      </c>
      <c r="J26" s="65">
        <f>VLOOKUP($A26,'Return Data'!$B$7:$R$2292,12,0)</f>
        <v>5.6680999999999999</v>
      </c>
      <c r="K26" s="66">
        <f t="shared" si="3"/>
        <v>12</v>
      </c>
      <c r="L26" s="65">
        <f>VLOOKUP($A26,'Return Data'!$B$7:$R$2292,13,0)</f>
        <v>3.8389000000000002</v>
      </c>
      <c r="M26" s="66">
        <f t="shared" si="4"/>
        <v>14</v>
      </c>
      <c r="N26" s="65">
        <f>VLOOKUP($A26,'Return Data'!$B$7:$R$2292,17,0)</f>
        <v>7.3703000000000003</v>
      </c>
      <c r="O26" s="66">
        <f>RANK(N26,N$8:N$26,0)</f>
        <v>9</v>
      </c>
      <c r="P26" s="65"/>
      <c r="Q26" s="66"/>
      <c r="R26" s="65">
        <f>VLOOKUP($A26,'Return Data'!$B$7:$R$2292,16,0)</f>
        <v>8.8445</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4.7496157894736832</v>
      </c>
      <c r="E28" s="88"/>
      <c r="F28" s="89">
        <f>AVERAGE(F8:F26)</f>
        <v>26.640431578947368</v>
      </c>
      <c r="G28" s="88"/>
      <c r="H28" s="89">
        <f>AVERAGE(H8:H26)</f>
        <v>15.786031578947368</v>
      </c>
      <c r="I28" s="88"/>
      <c r="J28" s="89">
        <f>AVERAGE(J8:J26)</f>
        <v>13.331705263157897</v>
      </c>
      <c r="K28" s="88"/>
      <c r="L28" s="89">
        <f>AVERAGE(L8:L26)</f>
        <v>9.742263157894735</v>
      </c>
      <c r="M28" s="88"/>
      <c r="N28" s="89">
        <f>AVERAGE(N8:N26)</f>
        <v>7.4138888888888879</v>
      </c>
      <c r="O28" s="88"/>
      <c r="P28" s="89">
        <f>AVERAGE(P8:P26)</f>
        <v>8.3164866666666697</v>
      </c>
      <c r="Q28" s="88"/>
      <c r="R28" s="89">
        <f>AVERAGE(R8:R26)</f>
        <v>9.0761105263157891</v>
      </c>
      <c r="S28" s="90"/>
    </row>
    <row r="29" spans="1:19" x14ac:dyDescent="0.3">
      <c r="A29" s="87" t="s">
        <v>28</v>
      </c>
      <c r="B29" s="88"/>
      <c r="C29" s="88"/>
      <c r="D29" s="89">
        <f>MIN(D8:D26)</f>
        <v>-6.2470999999999997</v>
      </c>
      <c r="E29" s="88"/>
      <c r="F29" s="89">
        <f>MIN(F8:F26)</f>
        <v>2.4100999999999999</v>
      </c>
      <c r="G29" s="88"/>
      <c r="H29" s="89">
        <f>MIN(H8:H26)</f>
        <v>3.7605</v>
      </c>
      <c r="I29" s="88"/>
      <c r="J29" s="89">
        <f>MIN(J8:J26)</f>
        <v>4.1577000000000002</v>
      </c>
      <c r="K29" s="88"/>
      <c r="L29" s="89">
        <f>MIN(L8:L26)</f>
        <v>3.1751999999999998</v>
      </c>
      <c r="M29" s="88"/>
      <c r="N29" s="89">
        <f>MIN(N8:N26)</f>
        <v>6.5170000000000003</v>
      </c>
      <c r="O29" s="88"/>
      <c r="P29" s="89">
        <f>MIN(P8:P26)</f>
        <v>5.1684999999999999</v>
      </c>
      <c r="Q29" s="88"/>
      <c r="R29" s="89">
        <f>MIN(R8:R26)</f>
        <v>6.6029999999999998</v>
      </c>
      <c r="S29" s="90"/>
    </row>
    <row r="30" spans="1:19" ht="15" thickBot="1" x14ac:dyDescent="0.35">
      <c r="A30" s="91" t="s">
        <v>29</v>
      </c>
      <c r="B30" s="92"/>
      <c r="C30" s="92"/>
      <c r="D30" s="93">
        <f>MAX(D8:D26)</f>
        <v>9.1128999999999998</v>
      </c>
      <c r="E30" s="92"/>
      <c r="F30" s="93">
        <f>MAX(F8:F26)</f>
        <v>442.03440000000001</v>
      </c>
      <c r="G30" s="92"/>
      <c r="H30" s="93">
        <f>MAX(H8:H26)</f>
        <v>218.64070000000001</v>
      </c>
      <c r="I30" s="92"/>
      <c r="J30" s="93">
        <f>MAX(J8:J26)</f>
        <v>146.81290000000001</v>
      </c>
      <c r="K30" s="92"/>
      <c r="L30" s="93">
        <f>MAX(L8:L26)</f>
        <v>110.5086</v>
      </c>
      <c r="M30" s="92"/>
      <c r="N30" s="93">
        <f>MAX(N8:N26)</f>
        <v>8.4213000000000005</v>
      </c>
      <c r="O30" s="92"/>
      <c r="P30" s="93">
        <f>MAX(P8:P26)</f>
        <v>10.3939</v>
      </c>
      <c r="Q30" s="92"/>
      <c r="R30" s="93">
        <f>MAX(R8:R26)</f>
        <v>23.4038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44530</v>
      </c>
      <c r="C8" s="65">
        <f>VLOOKUP($A8,'Return Data'!$B$7:$R$2292,4,0)</f>
        <v>89.036799999999999</v>
      </c>
      <c r="D8" s="65">
        <f>VLOOKUP($A8,'Return Data'!$B$7:$R$2292,9,0)</f>
        <v>5.3723999999999998</v>
      </c>
      <c r="E8" s="66">
        <f t="shared" ref="E8:E26" si="0">RANK(D8,D$8:D$26,0)</f>
        <v>4</v>
      </c>
      <c r="F8" s="65">
        <f>VLOOKUP($A8,'Return Data'!$B$7:$R$2292,10,0)</f>
        <v>3.2543000000000002</v>
      </c>
      <c r="G8" s="66">
        <f t="shared" ref="G8:G26" si="1">RANK(F8,F$8:F$26,0)</f>
        <v>7</v>
      </c>
      <c r="H8" s="65">
        <f>VLOOKUP($A8,'Return Data'!$B$7:$R$2292,11,0)</f>
        <v>4.4386999999999999</v>
      </c>
      <c r="I8" s="66">
        <f t="shared" ref="I8:I26" si="2">RANK(H8,H$8:H$26,0)</f>
        <v>7</v>
      </c>
      <c r="J8" s="65">
        <f>VLOOKUP($A8,'Return Data'!$B$7:$R$2292,12,0)</f>
        <v>6.0477999999999996</v>
      </c>
      <c r="K8" s="66">
        <f t="shared" ref="K8:K26" si="3">RANK(J8,J$8:J$26,0)</f>
        <v>5</v>
      </c>
      <c r="L8" s="65">
        <f>VLOOKUP($A8,'Return Data'!$B$7:$R$2292,13,0)</f>
        <v>4.2899000000000003</v>
      </c>
      <c r="M8" s="66">
        <f t="shared" ref="M8:M26" si="4">RANK(L8,L$8:L$26,0)</f>
        <v>5</v>
      </c>
      <c r="N8" s="65">
        <f>VLOOKUP($A8,'Return Data'!$B$7:$R$2292,17,0)</f>
        <v>7.9550000000000001</v>
      </c>
      <c r="O8" s="66">
        <f t="shared" ref="O8:O23" si="5">RANK(N8,N$8:N$26,0)</f>
        <v>2</v>
      </c>
      <c r="P8" s="65">
        <f>VLOOKUP($A8,'Return Data'!$B$7:$R$2292,14,0)</f>
        <v>8.7425999999999995</v>
      </c>
      <c r="Q8" s="66">
        <f>RANK(P8,P$8:P$26,0)</f>
        <v>4</v>
      </c>
      <c r="R8" s="65">
        <f>VLOOKUP($A8,'Return Data'!$B$7:$R$2292,16,0)</f>
        <v>9.2316000000000003</v>
      </c>
      <c r="S8" s="67">
        <f t="shared" ref="S8:S26" si="6">RANK(R8,R$8:R$26,0)</f>
        <v>2</v>
      </c>
    </row>
    <row r="9" spans="1:19" x14ac:dyDescent="0.3">
      <c r="A9" s="82" t="s">
        <v>614</v>
      </c>
      <c r="B9" s="64">
        <f>VLOOKUP($A9,'Return Data'!$B$7:$R$2292,3,0)</f>
        <v>44530</v>
      </c>
      <c r="C9" s="65">
        <f>VLOOKUP($A9,'Return Data'!$B$7:$R$2292,4,0)</f>
        <v>13.5916</v>
      </c>
      <c r="D9" s="65">
        <f>VLOOKUP($A9,'Return Data'!$B$7:$R$2292,9,0)</f>
        <v>4.6006</v>
      </c>
      <c r="E9" s="66">
        <f t="shared" si="0"/>
        <v>12</v>
      </c>
      <c r="F9" s="65">
        <f>VLOOKUP($A9,'Return Data'!$B$7:$R$2292,10,0)</f>
        <v>3.0680999999999998</v>
      </c>
      <c r="G9" s="66">
        <f t="shared" si="1"/>
        <v>8</v>
      </c>
      <c r="H9" s="65">
        <f>VLOOKUP($A9,'Return Data'!$B$7:$R$2292,11,0)</f>
        <v>3.8241000000000001</v>
      </c>
      <c r="I9" s="66">
        <f t="shared" si="2"/>
        <v>12</v>
      </c>
      <c r="J9" s="65">
        <f>VLOOKUP($A9,'Return Data'!$B$7:$R$2292,12,0)</f>
        <v>5.0263</v>
      </c>
      <c r="K9" s="66">
        <f t="shared" si="3"/>
        <v>15</v>
      </c>
      <c r="L9" s="65">
        <f>VLOOKUP($A9,'Return Data'!$B$7:$R$2292,13,0)</f>
        <v>3.7778999999999998</v>
      </c>
      <c r="M9" s="66">
        <f t="shared" si="4"/>
        <v>11</v>
      </c>
      <c r="N9" s="65">
        <f>VLOOKUP($A9,'Return Data'!$B$7:$R$2292,17,0)</f>
        <v>7.4912999999999998</v>
      </c>
      <c r="O9" s="66">
        <f t="shared" si="5"/>
        <v>5</v>
      </c>
      <c r="P9" s="65">
        <f>VLOOKUP($A9,'Return Data'!$B$7:$R$2292,14,0)</f>
        <v>7.3399000000000001</v>
      </c>
      <c r="Q9" s="66">
        <f>RANK(P9,P$8:P$26,0)</f>
        <v>13</v>
      </c>
      <c r="R9" s="65">
        <f>VLOOKUP($A9,'Return Data'!$B$7:$R$2292,16,0)</f>
        <v>7.2465999999999999</v>
      </c>
      <c r="S9" s="67">
        <f t="shared" si="6"/>
        <v>13</v>
      </c>
    </row>
    <row r="10" spans="1:19" x14ac:dyDescent="0.3">
      <c r="A10" s="82" t="s">
        <v>615</v>
      </c>
      <c r="B10" s="64">
        <f>VLOOKUP($A10,'Return Data'!$B$7:$R$2292,3,0)</f>
        <v>44530</v>
      </c>
      <c r="C10" s="65">
        <f>VLOOKUP($A10,'Return Data'!$B$7:$R$2292,4,0)</f>
        <v>22.218699999999998</v>
      </c>
      <c r="D10" s="65">
        <f>VLOOKUP($A10,'Return Data'!$B$7:$R$2292,9,0)</f>
        <v>5.2759999999999998</v>
      </c>
      <c r="E10" s="66">
        <f t="shared" si="0"/>
        <v>5</v>
      </c>
      <c r="F10" s="65">
        <f>VLOOKUP($A10,'Return Data'!$B$7:$R$2292,10,0)</f>
        <v>2.0605000000000002</v>
      </c>
      <c r="G10" s="66">
        <f t="shared" si="1"/>
        <v>18</v>
      </c>
      <c r="H10" s="65">
        <f>VLOOKUP($A10,'Return Data'!$B$7:$R$2292,11,0)</f>
        <v>3.2820999999999998</v>
      </c>
      <c r="I10" s="66">
        <f t="shared" si="2"/>
        <v>18</v>
      </c>
      <c r="J10" s="65">
        <f>VLOOKUP($A10,'Return Data'!$B$7:$R$2292,12,0)</f>
        <v>4.2175000000000002</v>
      </c>
      <c r="K10" s="66">
        <f t="shared" si="3"/>
        <v>18</v>
      </c>
      <c r="L10" s="65">
        <f>VLOOKUP($A10,'Return Data'!$B$7:$R$2292,13,0)</f>
        <v>2.4744000000000002</v>
      </c>
      <c r="M10" s="66">
        <f t="shared" si="4"/>
        <v>19</v>
      </c>
      <c r="N10" s="65">
        <f>VLOOKUP($A10,'Return Data'!$B$7:$R$2292,17,0)</f>
        <v>5.9295999999999998</v>
      </c>
      <c r="O10" s="66">
        <f t="shared" si="5"/>
        <v>18</v>
      </c>
      <c r="P10" s="65">
        <f>VLOOKUP($A10,'Return Data'!$B$7:$R$2292,14,0)</f>
        <v>4.6311999999999998</v>
      </c>
      <c r="Q10" s="66">
        <f>RANK(P10,P$8:P$26,0)</f>
        <v>15</v>
      </c>
      <c r="R10" s="65">
        <f>VLOOKUP($A10,'Return Data'!$B$7:$R$2292,16,0)</f>
        <v>6.2994000000000003</v>
      </c>
      <c r="S10" s="67">
        <f t="shared" si="6"/>
        <v>18</v>
      </c>
    </row>
    <row r="11" spans="1:19" x14ac:dyDescent="0.3">
      <c r="A11" s="82" t="s">
        <v>618</v>
      </c>
      <c r="B11" s="64">
        <f>VLOOKUP($A11,'Return Data'!$B$7:$R$2292,3,0)</f>
        <v>44530</v>
      </c>
      <c r="C11" s="65">
        <f>VLOOKUP($A11,'Return Data'!$B$7:$R$2292,4,0)</f>
        <v>17.818200000000001</v>
      </c>
      <c r="D11" s="65">
        <f>VLOOKUP($A11,'Return Data'!$B$7:$R$2292,9,0)</f>
        <v>4.3181000000000003</v>
      </c>
      <c r="E11" s="66">
        <f t="shared" si="0"/>
        <v>13</v>
      </c>
      <c r="F11" s="65">
        <f>VLOOKUP($A11,'Return Data'!$B$7:$R$2292,10,0)</f>
        <v>1.9443999999999999</v>
      </c>
      <c r="G11" s="66">
        <f t="shared" si="1"/>
        <v>19</v>
      </c>
      <c r="H11" s="65">
        <f>VLOOKUP($A11,'Return Data'!$B$7:$R$2292,11,0)</f>
        <v>3.1328999999999998</v>
      </c>
      <c r="I11" s="66">
        <f t="shared" si="2"/>
        <v>19</v>
      </c>
      <c r="J11" s="65">
        <f>VLOOKUP($A11,'Return Data'!$B$7:$R$2292,12,0)</f>
        <v>4.8146000000000004</v>
      </c>
      <c r="K11" s="66">
        <f t="shared" si="3"/>
        <v>17</v>
      </c>
      <c r="L11" s="65">
        <f>VLOOKUP($A11,'Return Data'!$B$7:$R$2292,13,0)</f>
        <v>2.9756999999999998</v>
      </c>
      <c r="M11" s="66">
        <f t="shared" si="4"/>
        <v>18</v>
      </c>
      <c r="N11" s="65">
        <f>VLOOKUP($A11,'Return Data'!$B$7:$R$2292,17,0)</f>
        <v>6.1439000000000004</v>
      </c>
      <c r="O11" s="66">
        <f t="shared" si="5"/>
        <v>17</v>
      </c>
      <c r="P11" s="65">
        <f>VLOOKUP($A11,'Return Data'!$B$7:$R$2292,14,0)</f>
        <v>7.5034999999999998</v>
      </c>
      <c r="Q11" s="66">
        <f>RANK(P11,P$8:P$26,0)</f>
        <v>12</v>
      </c>
      <c r="R11" s="65">
        <f>VLOOKUP($A11,'Return Data'!$B$7:$R$2292,16,0)</f>
        <v>7.6699000000000002</v>
      </c>
      <c r="S11" s="67">
        <f t="shared" si="6"/>
        <v>10</v>
      </c>
    </row>
    <row r="12" spans="1:19" x14ac:dyDescent="0.3">
      <c r="A12" s="82" t="s">
        <v>620</v>
      </c>
      <c r="B12" s="64">
        <f>VLOOKUP($A12,'Return Data'!$B$7:$R$2292,3,0)</f>
        <v>44530</v>
      </c>
      <c r="C12" s="65">
        <f>VLOOKUP($A12,'Return Data'!$B$7:$R$2292,4,0)</f>
        <v>13.029199999999999</v>
      </c>
      <c r="D12" s="65">
        <f>VLOOKUP($A12,'Return Data'!$B$7:$R$2292,9,0)</f>
        <v>4.0236000000000001</v>
      </c>
      <c r="E12" s="66">
        <f t="shared" si="0"/>
        <v>15</v>
      </c>
      <c r="F12" s="65">
        <f>VLOOKUP($A12,'Return Data'!$B$7:$R$2292,10,0)</f>
        <v>3.0129000000000001</v>
      </c>
      <c r="G12" s="66">
        <f t="shared" si="1"/>
        <v>10</v>
      </c>
      <c r="H12" s="65">
        <f>VLOOKUP($A12,'Return Data'!$B$7:$R$2292,11,0)</f>
        <v>3.5451000000000001</v>
      </c>
      <c r="I12" s="66">
        <f t="shared" si="2"/>
        <v>16</v>
      </c>
      <c r="J12" s="65">
        <f>VLOOKUP($A12,'Return Data'!$B$7:$R$2292,12,0)</f>
        <v>3.8942000000000001</v>
      </c>
      <c r="K12" s="66">
        <f t="shared" si="3"/>
        <v>19</v>
      </c>
      <c r="L12" s="65">
        <f>VLOOKUP($A12,'Return Data'!$B$7:$R$2292,13,0)</f>
        <v>3.3306</v>
      </c>
      <c r="M12" s="66">
        <f t="shared" si="4"/>
        <v>15</v>
      </c>
      <c r="N12" s="65">
        <f>VLOOKUP($A12,'Return Data'!$B$7:$R$2292,17,0)</f>
        <v>6.2666000000000004</v>
      </c>
      <c r="O12" s="66">
        <f t="shared" si="5"/>
        <v>16</v>
      </c>
      <c r="P12" s="65"/>
      <c r="Q12" s="66"/>
      <c r="R12" s="65">
        <f>VLOOKUP($A12,'Return Data'!$B$7:$R$2292,16,0)</f>
        <v>8.5518000000000001</v>
      </c>
      <c r="S12" s="67">
        <f t="shared" si="6"/>
        <v>5</v>
      </c>
    </row>
    <row r="13" spans="1:19" x14ac:dyDescent="0.3">
      <c r="A13" s="82" t="s">
        <v>623</v>
      </c>
      <c r="B13" s="64">
        <f>VLOOKUP($A13,'Return Data'!$B$7:$R$2292,3,0)</f>
        <v>44530</v>
      </c>
      <c r="C13" s="65">
        <f>VLOOKUP($A13,'Return Data'!$B$7:$R$2292,4,0)</f>
        <v>79.572800000000001</v>
      </c>
      <c r="D13" s="65">
        <f>VLOOKUP($A13,'Return Data'!$B$7:$R$2292,9,0)</f>
        <v>5.0884</v>
      </c>
      <c r="E13" s="66">
        <f t="shared" si="0"/>
        <v>7</v>
      </c>
      <c r="F13" s="65">
        <f>VLOOKUP($A13,'Return Data'!$B$7:$R$2292,10,0)</f>
        <v>3.0379999999999998</v>
      </c>
      <c r="G13" s="66">
        <f t="shared" si="1"/>
        <v>9</v>
      </c>
      <c r="H13" s="65">
        <f>VLOOKUP($A13,'Return Data'!$B$7:$R$2292,11,0)</f>
        <v>3.92</v>
      </c>
      <c r="I13" s="66">
        <f t="shared" si="2"/>
        <v>11</v>
      </c>
      <c r="J13" s="65">
        <f>VLOOKUP($A13,'Return Data'!$B$7:$R$2292,12,0)</f>
        <v>5.3042999999999996</v>
      </c>
      <c r="K13" s="66">
        <f t="shared" si="3"/>
        <v>12</v>
      </c>
      <c r="L13" s="65">
        <f>VLOOKUP($A13,'Return Data'!$B$7:$R$2292,13,0)</f>
        <v>3.9356</v>
      </c>
      <c r="M13" s="66">
        <f t="shared" si="4"/>
        <v>8</v>
      </c>
      <c r="N13" s="65">
        <f>VLOOKUP($A13,'Return Data'!$B$7:$R$2292,17,0)</f>
        <v>6.3205</v>
      </c>
      <c r="O13" s="66">
        <f t="shared" si="5"/>
        <v>15</v>
      </c>
      <c r="P13" s="65">
        <f>VLOOKUP($A13,'Return Data'!$B$7:$R$2292,14,0)</f>
        <v>7.8327999999999998</v>
      </c>
      <c r="Q13" s="66">
        <f t="shared" ref="Q13:Q21" si="7">RANK(P13,P$8:P$26,0)</f>
        <v>9</v>
      </c>
      <c r="R13" s="65">
        <f>VLOOKUP($A13,'Return Data'!$B$7:$R$2292,16,0)</f>
        <v>8.8513999999999999</v>
      </c>
      <c r="S13" s="67">
        <f t="shared" si="6"/>
        <v>3</v>
      </c>
    </row>
    <row r="14" spans="1:19" x14ac:dyDescent="0.3">
      <c r="A14" s="82" t="s">
        <v>626</v>
      </c>
      <c r="B14" s="64">
        <f>VLOOKUP($A14,'Return Data'!$B$7:$R$2292,3,0)</f>
        <v>44530</v>
      </c>
      <c r="C14" s="65">
        <f>VLOOKUP($A14,'Return Data'!$B$7:$R$2292,4,0)</f>
        <v>25.885999999999999</v>
      </c>
      <c r="D14" s="65">
        <f>VLOOKUP($A14,'Return Data'!$B$7:$R$2292,9,0)</f>
        <v>5.25</v>
      </c>
      <c r="E14" s="66">
        <f t="shared" si="0"/>
        <v>6</v>
      </c>
      <c r="F14" s="65">
        <f>VLOOKUP($A14,'Return Data'!$B$7:$R$2292,10,0)</f>
        <v>4.0674999999999999</v>
      </c>
      <c r="G14" s="66">
        <f t="shared" si="1"/>
        <v>4</v>
      </c>
      <c r="H14" s="65">
        <f>VLOOKUP($A14,'Return Data'!$B$7:$R$2292,11,0)</f>
        <v>4.8083</v>
      </c>
      <c r="I14" s="66">
        <f t="shared" si="2"/>
        <v>5</v>
      </c>
      <c r="J14" s="65">
        <f>VLOOKUP($A14,'Return Data'!$B$7:$R$2292,12,0)</f>
        <v>6.3421000000000003</v>
      </c>
      <c r="K14" s="66">
        <f t="shared" si="3"/>
        <v>3</v>
      </c>
      <c r="L14" s="65">
        <f>VLOOKUP($A14,'Return Data'!$B$7:$R$2292,13,0)</f>
        <v>4.3278999999999996</v>
      </c>
      <c r="M14" s="66">
        <f t="shared" si="4"/>
        <v>4</v>
      </c>
      <c r="N14" s="65">
        <f>VLOOKUP($A14,'Return Data'!$B$7:$R$2292,17,0)</f>
        <v>7.7778999999999998</v>
      </c>
      <c r="O14" s="66">
        <f t="shared" si="5"/>
        <v>3</v>
      </c>
      <c r="P14" s="65">
        <f>VLOOKUP($A14,'Return Data'!$B$7:$R$2292,14,0)</f>
        <v>8.9239999999999995</v>
      </c>
      <c r="Q14" s="66">
        <f t="shared" si="7"/>
        <v>2</v>
      </c>
      <c r="R14" s="65">
        <f>VLOOKUP($A14,'Return Data'!$B$7:$R$2292,16,0)</f>
        <v>8.6770999999999994</v>
      </c>
      <c r="S14" s="67">
        <f t="shared" si="6"/>
        <v>4</v>
      </c>
    </row>
    <row r="15" spans="1:19" x14ac:dyDescent="0.3">
      <c r="A15" s="82" t="s">
        <v>628</v>
      </c>
      <c r="B15" s="64">
        <f>VLOOKUP($A15,'Return Data'!$B$7:$R$2292,3,0)</f>
        <v>44530</v>
      </c>
      <c r="C15" s="65">
        <f>VLOOKUP($A15,'Return Data'!$B$7:$R$2292,4,0)</f>
        <v>23.506</v>
      </c>
      <c r="D15" s="65">
        <f>VLOOKUP($A15,'Return Data'!$B$7:$R$2292,9,0)</f>
        <v>6.2500999999999998</v>
      </c>
      <c r="E15" s="66">
        <f t="shared" si="0"/>
        <v>2</v>
      </c>
      <c r="F15" s="65">
        <f>VLOOKUP($A15,'Return Data'!$B$7:$R$2292,10,0)</f>
        <v>5.0613999999999999</v>
      </c>
      <c r="G15" s="66">
        <f t="shared" si="1"/>
        <v>3</v>
      </c>
      <c r="H15" s="65">
        <f>VLOOKUP($A15,'Return Data'!$B$7:$R$2292,11,0)</f>
        <v>5.0857000000000001</v>
      </c>
      <c r="I15" s="66">
        <f t="shared" si="2"/>
        <v>3</v>
      </c>
      <c r="J15" s="65">
        <f>VLOOKUP($A15,'Return Data'!$B$7:$R$2292,12,0)</f>
        <v>5.7247000000000003</v>
      </c>
      <c r="K15" s="66">
        <f t="shared" si="3"/>
        <v>7</v>
      </c>
      <c r="L15" s="65">
        <f>VLOOKUP($A15,'Return Data'!$B$7:$R$2292,13,0)</f>
        <v>4.5084</v>
      </c>
      <c r="M15" s="66">
        <f t="shared" si="4"/>
        <v>3</v>
      </c>
      <c r="N15" s="65">
        <f>VLOOKUP($A15,'Return Data'!$B$7:$R$2292,17,0)</f>
        <v>7.4351000000000003</v>
      </c>
      <c r="O15" s="66">
        <f t="shared" si="5"/>
        <v>6</v>
      </c>
      <c r="P15" s="65">
        <f>VLOOKUP($A15,'Return Data'!$B$7:$R$2292,14,0)</f>
        <v>8.3857999999999997</v>
      </c>
      <c r="Q15" s="66">
        <f t="shared" si="7"/>
        <v>6</v>
      </c>
      <c r="R15" s="65">
        <f>VLOOKUP($A15,'Return Data'!$B$7:$R$2292,16,0)</f>
        <v>7.1882000000000001</v>
      </c>
      <c r="S15" s="67">
        <f t="shared" si="6"/>
        <v>14</v>
      </c>
    </row>
    <row r="16" spans="1:19" x14ac:dyDescent="0.3">
      <c r="A16" s="82" t="s">
        <v>631</v>
      </c>
      <c r="B16" s="64">
        <f>VLOOKUP($A16,'Return Data'!$B$7:$R$2292,3,0)</f>
        <v>44530</v>
      </c>
      <c r="C16" s="65">
        <f>VLOOKUP($A16,'Return Data'!$B$7:$R$2292,4,0)</f>
        <v>15.5748</v>
      </c>
      <c r="D16" s="65">
        <f>VLOOKUP($A16,'Return Data'!$B$7:$R$2292,9,0)</f>
        <v>5.7929000000000004</v>
      </c>
      <c r="E16" s="66">
        <f t="shared" si="0"/>
        <v>3</v>
      </c>
      <c r="F16" s="65">
        <f>VLOOKUP($A16,'Return Data'!$B$7:$R$2292,10,0)</f>
        <v>2.7831999999999999</v>
      </c>
      <c r="G16" s="66">
        <f t="shared" si="1"/>
        <v>11</v>
      </c>
      <c r="H16" s="65">
        <f>VLOOKUP($A16,'Return Data'!$B$7:$R$2292,11,0)</f>
        <v>4.1467000000000001</v>
      </c>
      <c r="I16" s="66">
        <f t="shared" si="2"/>
        <v>8</v>
      </c>
      <c r="J16" s="65">
        <f>VLOOKUP($A16,'Return Data'!$B$7:$R$2292,12,0)</f>
        <v>6.1601999999999997</v>
      </c>
      <c r="K16" s="66">
        <f t="shared" si="3"/>
        <v>4</v>
      </c>
      <c r="L16" s="65">
        <f>VLOOKUP($A16,'Return Data'!$B$7:$R$2292,13,0)</f>
        <v>3.8824999999999998</v>
      </c>
      <c r="M16" s="66">
        <f t="shared" si="4"/>
        <v>10</v>
      </c>
      <c r="N16" s="65">
        <f>VLOOKUP($A16,'Return Data'!$B$7:$R$2292,17,0)</f>
        <v>7.7149000000000001</v>
      </c>
      <c r="O16" s="66">
        <f t="shared" si="5"/>
        <v>4</v>
      </c>
      <c r="P16" s="65">
        <f>VLOOKUP($A16,'Return Data'!$B$7:$R$2292,14,0)</f>
        <v>8.1300000000000008</v>
      </c>
      <c r="Q16" s="66">
        <f t="shared" si="7"/>
        <v>7</v>
      </c>
      <c r="R16" s="65">
        <f>VLOOKUP($A16,'Return Data'!$B$7:$R$2292,16,0)</f>
        <v>7.8158000000000003</v>
      </c>
      <c r="S16" s="67">
        <f t="shared" si="6"/>
        <v>9</v>
      </c>
    </row>
    <row r="17" spans="1:19" x14ac:dyDescent="0.3">
      <c r="A17" s="82" t="s">
        <v>632</v>
      </c>
      <c r="B17" s="64">
        <f>VLOOKUP($A17,'Return Data'!$B$7:$R$2292,3,0)</f>
        <v>44530</v>
      </c>
      <c r="C17" s="65">
        <f>VLOOKUP($A17,'Return Data'!$B$7:$R$2292,4,0)</f>
        <v>2556.9686999999999</v>
      </c>
      <c r="D17" s="65">
        <f>VLOOKUP($A17,'Return Data'!$B$7:$R$2292,9,0)</f>
        <v>5.0237999999999996</v>
      </c>
      <c r="E17" s="66">
        <f t="shared" si="0"/>
        <v>8</v>
      </c>
      <c r="F17" s="65">
        <f>VLOOKUP($A17,'Return Data'!$B$7:$R$2292,10,0)</f>
        <v>2.4506999999999999</v>
      </c>
      <c r="G17" s="66">
        <f t="shared" si="1"/>
        <v>16</v>
      </c>
      <c r="H17" s="65">
        <f>VLOOKUP($A17,'Return Data'!$B$7:$R$2292,11,0)</f>
        <v>3.7726999999999999</v>
      </c>
      <c r="I17" s="66">
        <f t="shared" si="2"/>
        <v>13</v>
      </c>
      <c r="J17" s="65">
        <f>VLOOKUP($A17,'Return Data'!$B$7:$R$2292,12,0)</f>
        <v>5.1981000000000002</v>
      </c>
      <c r="K17" s="66">
        <f t="shared" si="3"/>
        <v>14</v>
      </c>
      <c r="L17" s="65">
        <f>VLOOKUP($A17,'Return Data'!$B$7:$R$2292,13,0)</f>
        <v>3.4460000000000002</v>
      </c>
      <c r="M17" s="66">
        <f t="shared" si="4"/>
        <v>14</v>
      </c>
      <c r="N17" s="65">
        <f>VLOOKUP($A17,'Return Data'!$B$7:$R$2292,17,0)</f>
        <v>6.6451000000000002</v>
      </c>
      <c r="O17" s="66">
        <f t="shared" si="5"/>
        <v>13</v>
      </c>
      <c r="P17" s="65">
        <f>VLOOKUP($A17,'Return Data'!$B$7:$R$2292,14,0)</f>
        <v>8.4213000000000005</v>
      </c>
      <c r="Q17" s="66">
        <f t="shared" si="7"/>
        <v>5</v>
      </c>
      <c r="R17" s="65">
        <f>VLOOKUP($A17,'Return Data'!$B$7:$R$2292,16,0)</f>
        <v>6.7660999999999998</v>
      </c>
      <c r="S17" s="67">
        <f t="shared" si="6"/>
        <v>17</v>
      </c>
    </row>
    <row r="18" spans="1:19" x14ac:dyDescent="0.3">
      <c r="A18" s="82" t="s">
        <v>634</v>
      </c>
      <c r="B18" s="64">
        <f>VLOOKUP($A18,'Return Data'!$B$7:$R$2292,3,0)</f>
        <v>44530</v>
      </c>
      <c r="C18" s="65">
        <f>VLOOKUP($A18,'Return Data'!$B$7:$R$2292,4,0)</f>
        <v>3000.6095999999998</v>
      </c>
      <c r="D18" s="65">
        <f>VLOOKUP($A18,'Return Data'!$B$7:$R$2292,9,0)</f>
        <v>3.0672000000000001</v>
      </c>
      <c r="E18" s="66">
        <f t="shared" si="0"/>
        <v>18</v>
      </c>
      <c r="F18" s="65">
        <f>VLOOKUP($A18,'Return Data'!$B$7:$R$2292,10,0)</f>
        <v>3.4481999999999999</v>
      </c>
      <c r="G18" s="66">
        <f t="shared" si="1"/>
        <v>5</v>
      </c>
      <c r="H18" s="65">
        <f>VLOOKUP($A18,'Return Data'!$B$7:$R$2292,11,0)</f>
        <v>4.5263</v>
      </c>
      <c r="I18" s="66">
        <f t="shared" si="2"/>
        <v>6</v>
      </c>
      <c r="J18" s="65">
        <f>VLOOKUP($A18,'Return Data'!$B$7:$R$2292,12,0)</f>
        <v>5.5658000000000003</v>
      </c>
      <c r="K18" s="66">
        <f t="shared" si="3"/>
        <v>8</v>
      </c>
      <c r="L18" s="65">
        <f>VLOOKUP($A18,'Return Data'!$B$7:$R$2292,13,0)</f>
        <v>3.9186999999999999</v>
      </c>
      <c r="M18" s="66">
        <f t="shared" si="4"/>
        <v>9</v>
      </c>
      <c r="N18" s="65">
        <f>VLOOKUP($A18,'Return Data'!$B$7:$R$2292,17,0)</f>
        <v>6.7009999999999996</v>
      </c>
      <c r="O18" s="66">
        <f t="shared" si="5"/>
        <v>11</v>
      </c>
      <c r="P18" s="65">
        <f>VLOOKUP($A18,'Return Data'!$B$7:$R$2292,14,0)</f>
        <v>7.8834999999999997</v>
      </c>
      <c r="Q18" s="66">
        <f t="shared" si="7"/>
        <v>8</v>
      </c>
      <c r="R18" s="65">
        <f>VLOOKUP($A18,'Return Data'!$B$7:$R$2292,16,0)</f>
        <v>8.0437999999999992</v>
      </c>
      <c r="S18" s="67">
        <f t="shared" si="6"/>
        <v>7</v>
      </c>
    </row>
    <row r="19" spans="1:19" x14ac:dyDescent="0.3">
      <c r="A19" s="82" t="s">
        <v>637</v>
      </c>
      <c r="B19" s="64">
        <f>VLOOKUP($A19,'Return Data'!$B$7:$R$2292,3,0)</f>
        <v>44530</v>
      </c>
      <c r="C19" s="65">
        <f>VLOOKUP($A19,'Return Data'!$B$7:$R$2292,4,0)</f>
        <v>59.3825</v>
      </c>
      <c r="D19" s="65">
        <f>VLOOKUP($A19,'Return Data'!$B$7:$R$2292,9,0)</f>
        <v>8.7721</v>
      </c>
      <c r="E19" s="66">
        <f t="shared" si="0"/>
        <v>1</v>
      </c>
      <c r="F19" s="65">
        <f>VLOOKUP($A19,'Return Data'!$B$7:$R$2292,10,0)</f>
        <v>6.9054000000000002</v>
      </c>
      <c r="G19" s="66">
        <f t="shared" si="1"/>
        <v>2</v>
      </c>
      <c r="H19" s="65">
        <f>VLOOKUP($A19,'Return Data'!$B$7:$R$2292,11,0)</f>
        <v>5.7652000000000001</v>
      </c>
      <c r="I19" s="66">
        <f t="shared" si="2"/>
        <v>2</v>
      </c>
      <c r="J19" s="65">
        <f>VLOOKUP($A19,'Return Data'!$B$7:$R$2292,12,0)</f>
        <v>8.3033000000000001</v>
      </c>
      <c r="K19" s="66">
        <f t="shared" si="3"/>
        <v>2</v>
      </c>
      <c r="L19" s="65">
        <f>VLOOKUP($A19,'Return Data'!$B$7:$R$2292,13,0)</f>
        <v>4.1692999999999998</v>
      </c>
      <c r="M19" s="66">
        <f t="shared" si="4"/>
        <v>6</v>
      </c>
      <c r="N19" s="65">
        <f>VLOOKUP($A19,'Return Data'!$B$7:$R$2292,17,0)</f>
        <v>8.0581999999999994</v>
      </c>
      <c r="O19" s="66">
        <f t="shared" si="5"/>
        <v>1</v>
      </c>
      <c r="P19" s="65">
        <f>VLOOKUP($A19,'Return Data'!$B$7:$R$2292,14,0)</f>
        <v>10.0259</v>
      </c>
      <c r="Q19" s="66">
        <f t="shared" si="7"/>
        <v>1</v>
      </c>
      <c r="R19" s="65">
        <f>VLOOKUP($A19,'Return Data'!$B$7:$R$2292,16,0)</f>
        <v>7.4833999999999996</v>
      </c>
      <c r="S19" s="67">
        <f t="shared" si="6"/>
        <v>12</v>
      </c>
    </row>
    <row r="20" spans="1:19" x14ac:dyDescent="0.3">
      <c r="A20" s="116" t="s">
        <v>1766</v>
      </c>
      <c r="B20" s="64">
        <f>VLOOKUP($A20,'Return Data'!$B$7:$R$2292,3,0)</f>
        <v>44530</v>
      </c>
      <c r="C20" s="65">
        <f>VLOOKUP($A20,'Return Data'!$B$7:$R$2292,4,0)</f>
        <v>47.097799999999999</v>
      </c>
      <c r="D20" s="65">
        <f>VLOOKUP($A20,'Return Data'!$B$7:$R$2292,9,0)</f>
        <v>4.7495000000000003</v>
      </c>
      <c r="E20" s="66">
        <f t="shared" si="0"/>
        <v>10</v>
      </c>
      <c r="F20" s="65">
        <f>VLOOKUP($A20,'Return Data'!$B$7:$R$2292,10,0)</f>
        <v>3.4104000000000001</v>
      </c>
      <c r="G20" s="66">
        <f t="shared" si="1"/>
        <v>6</v>
      </c>
      <c r="H20" s="65">
        <f>VLOOKUP($A20,'Return Data'!$B$7:$R$2292,11,0)</f>
        <v>4.8231000000000002</v>
      </c>
      <c r="I20" s="66">
        <f t="shared" si="2"/>
        <v>4</v>
      </c>
      <c r="J20" s="65">
        <f>VLOOKUP($A20,'Return Data'!$B$7:$R$2292,12,0)</f>
        <v>5.9408000000000003</v>
      </c>
      <c r="K20" s="66">
        <f t="shared" si="3"/>
        <v>6</v>
      </c>
      <c r="L20" s="65">
        <f>VLOOKUP($A20,'Return Data'!$B$7:$R$2292,13,0)</f>
        <v>4.7781000000000002</v>
      </c>
      <c r="M20" s="66">
        <f t="shared" si="4"/>
        <v>2</v>
      </c>
      <c r="N20" s="65">
        <f>VLOOKUP($A20,'Return Data'!$B$7:$R$2292,17,0)</f>
        <v>7.2233000000000001</v>
      </c>
      <c r="O20" s="66">
        <f t="shared" si="5"/>
        <v>7</v>
      </c>
      <c r="P20" s="65">
        <f>VLOOKUP($A20,'Return Data'!$B$7:$R$2292,14,0)</f>
        <v>7.5111999999999997</v>
      </c>
      <c r="Q20" s="66">
        <f t="shared" si="7"/>
        <v>11</v>
      </c>
      <c r="R20" s="65">
        <f>VLOOKUP($A20,'Return Data'!$B$7:$R$2292,16,0)</f>
        <v>7.5743</v>
      </c>
      <c r="S20" s="67">
        <f t="shared" si="6"/>
        <v>11</v>
      </c>
    </row>
    <row r="21" spans="1:19" x14ac:dyDescent="0.3">
      <c r="A21" s="82" t="s">
        <v>638</v>
      </c>
      <c r="B21" s="64">
        <f>VLOOKUP($A21,'Return Data'!$B$7:$R$2292,3,0)</f>
        <v>44530</v>
      </c>
      <c r="C21" s="65">
        <f>VLOOKUP($A21,'Return Data'!$B$7:$R$2292,4,0)</f>
        <v>34.915700000000001</v>
      </c>
      <c r="D21" s="65">
        <f>VLOOKUP($A21,'Return Data'!$B$7:$R$2292,9,0)</f>
        <v>3.8679000000000001</v>
      </c>
      <c r="E21" s="66">
        <f t="shared" si="0"/>
        <v>16</v>
      </c>
      <c r="F21" s="65">
        <f>VLOOKUP($A21,'Return Data'!$B$7:$R$2292,10,0)</f>
        <v>2.5731999999999999</v>
      </c>
      <c r="G21" s="66">
        <f t="shared" si="1"/>
        <v>13</v>
      </c>
      <c r="H21" s="65">
        <f>VLOOKUP($A21,'Return Data'!$B$7:$R$2292,11,0)</f>
        <v>4.0399000000000003</v>
      </c>
      <c r="I21" s="66">
        <f t="shared" si="2"/>
        <v>9</v>
      </c>
      <c r="J21" s="65">
        <f>VLOOKUP($A21,'Return Data'!$B$7:$R$2292,12,0)</f>
        <v>5.4874000000000001</v>
      </c>
      <c r="K21" s="66">
        <f t="shared" si="3"/>
        <v>9</v>
      </c>
      <c r="L21" s="65">
        <f>VLOOKUP($A21,'Return Data'!$B$7:$R$2292,13,0)</f>
        <v>4.0285000000000002</v>
      </c>
      <c r="M21" s="66">
        <f t="shared" si="4"/>
        <v>7</v>
      </c>
      <c r="N21" s="65">
        <f>VLOOKUP($A21,'Return Data'!$B$7:$R$2292,17,0)</f>
        <v>6.7442000000000002</v>
      </c>
      <c r="O21" s="66">
        <f t="shared" si="5"/>
        <v>10</v>
      </c>
      <c r="P21" s="65">
        <f>VLOOKUP($A21,'Return Data'!$B$7:$R$2292,14,0)</f>
        <v>7.6024000000000003</v>
      </c>
      <c r="Q21" s="66">
        <f t="shared" si="7"/>
        <v>10</v>
      </c>
      <c r="R21" s="65">
        <f>VLOOKUP($A21,'Return Data'!$B$7:$R$2292,16,0)</f>
        <v>6.8593999999999999</v>
      </c>
      <c r="S21" s="67">
        <f t="shared" si="6"/>
        <v>16</v>
      </c>
    </row>
    <row r="22" spans="1:19" x14ac:dyDescent="0.3">
      <c r="A22" s="82" t="s">
        <v>641</v>
      </c>
      <c r="B22" s="64">
        <f>VLOOKUP($A22,'Return Data'!$B$7:$R$2292,3,0)</f>
        <v>44530</v>
      </c>
      <c r="C22" s="65">
        <f>VLOOKUP($A22,'Return Data'!$B$7:$R$2292,4,0)</f>
        <v>12.444800000000001</v>
      </c>
      <c r="D22" s="65">
        <f>VLOOKUP($A22,'Return Data'!$B$7:$R$2292,9,0)</f>
        <v>3.7334000000000001</v>
      </c>
      <c r="E22" s="66">
        <f t="shared" si="0"/>
        <v>17</v>
      </c>
      <c r="F22" s="65">
        <f>VLOOKUP($A22,'Return Data'!$B$7:$R$2292,10,0)</f>
        <v>2.4603999999999999</v>
      </c>
      <c r="G22" s="66">
        <f t="shared" si="1"/>
        <v>15</v>
      </c>
      <c r="H22" s="65">
        <f>VLOOKUP($A22,'Return Data'!$B$7:$R$2292,11,0)</f>
        <v>3.5903999999999998</v>
      </c>
      <c r="I22" s="66">
        <f t="shared" si="2"/>
        <v>15</v>
      </c>
      <c r="J22" s="65">
        <f>VLOOKUP($A22,'Return Data'!$B$7:$R$2292,12,0)</f>
        <v>4.8512000000000004</v>
      </c>
      <c r="K22" s="66">
        <f t="shared" si="3"/>
        <v>16</v>
      </c>
      <c r="L22" s="65">
        <f>VLOOKUP($A22,'Return Data'!$B$7:$R$2292,13,0)</f>
        <v>3.0579000000000001</v>
      </c>
      <c r="M22" s="66">
        <f t="shared" si="4"/>
        <v>16</v>
      </c>
      <c r="N22" s="65">
        <f>VLOOKUP($A22,'Return Data'!$B$7:$R$2292,17,0)</f>
        <v>6.5328999999999997</v>
      </c>
      <c r="O22" s="66">
        <f t="shared" si="5"/>
        <v>14</v>
      </c>
      <c r="P22" s="65"/>
      <c r="Q22" s="66"/>
      <c r="R22" s="65">
        <f>VLOOKUP($A22,'Return Data'!$B$7:$R$2292,16,0)</f>
        <v>8.0345999999999993</v>
      </c>
      <c r="S22" s="67">
        <f t="shared" si="6"/>
        <v>8</v>
      </c>
    </row>
    <row r="23" spans="1:19" x14ac:dyDescent="0.3">
      <c r="A23" s="82" t="s">
        <v>642</v>
      </c>
      <c r="B23" s="64">
        <f>VLOOKUP($A23,'Return Data'!$B$7:$R$2292,3,0)</f>
        <v>44530</v>
      </c>
      <c r="C23" s="65">
        <f>VLOOKUP($A23,'Return Data'!$B$7:$R$2292,4,0)</f>
        <v>32.247900000000001</v>
      </c>
      <c r="D23" s="65">
        <f>VLOOKUP($A23,'Return Data'!$B$7:$R$2292,9,0)</f>
        <v>4.9877000000000002</v>
      </c>
      <c r="E23" s="66">
        <f t="shared" si="0"/>
        <v>9</v>
      </c>
      <c r="F23" s="65">
        <f>VLOOKUP($A23,'Return Data'!$B$7:$R$2292,10,0)</f>
        <v>2.1535000000000002</v>
      </c>
      <c r="G23" s="66">
        <f t="shared" si="1"/>
        <v>17</v>
      </c>
      <c r="H23" s="65">
        <f>VLOOKUP($A23,'Return Data'!$B$7:$R$2292,11,0)</f>
        <v>3.7159</v>
      </c>
      <c r="I23" s="66">
        <f t="shared" si="2"/>
        <v>14</v>
      </c>
      <c r="J23" s="65">
        <f>VLOOKUP($A23,'Return Data'!$B$7:$R$2292,12,0)</f>
        <v>5.3672000000000004</v>
      </c>
      <c r="K23" s="66">
        <f t="shared" si="3"/>
        <v>10</v>
      </c>
      <c r="L23" s="65">
        <f>VLOOKUP($A23,'Return Data'!$B$7:$R$2292,13,0)</f>
        <v>3.6027</v>
      </c>
      <c r="M23" s="66">
        <f t="shared" si="4"/>
        <v>12</v>
      </c>
      <c r="N23" s="65">
        <f>VLOOKUP($A23,'Return Data'!$B$7:$R$2292,17,0)</f>
        <v>7.0648999999999997</v>
      </c>
      <c r="O23" s="66">
        <f t="shared" si="5"/>
        <v>8</v>
      </c>
      <c r="P23" s="65">
        <f>VLOOKUP($A23,'Return Data'!$B$7:$R$2292,14,0)</f>
        <v>8.9138000000000002</v>
      </c>
      <c r="Q23" s="66">
        <f>RANK(P23,P$8:P$26,0)</f>
        <v>3</v>
      </c>
      <c r="R23" s="65">
        <f>VLOOKUP($A23,'Return Data'!$B$7:$R$2292,16,0)</f>
        <v>7.1612</v>
      </c>
      <c r="S23" s="67">
        <f t="shared" si="6"/>
        <v>15</v>
      </c>
    </row>
    <row r="24" spans="1:19" x14ac:dyDescent="0.3">
      <c r="A24" s="82" t="s">
        <v>645</v>
      </c>
      <c r="B24" s="64">
        <f>VLOOKUP($A24,'Return Data'!$B$7:$R$2292,3,0)</f>
        <v>44530</v>
      </c>
      <c r="C24" s="65">
        <f>VLOOKUP($A24,'Return Data'!$B$7:$R$2292,4,0)</f>
        <v>405.97359999999998</v>
      </c>
      <c r="D24" s="65">
        <f>VLOOKUP($A24,'Return Data'!$B$7:$R$2292,9,0)</f>
        <v>-6.2473000000000001</v>
      </c>
      <c r="E24" s="66">
        <f t="shared" si="0"/>
        <v>19</v>
      </c>
      <c r="F24" s="65">
        <f>VLOOKUP($A24,'Return Data'!$B$7:$R$2292,10,0)</f>
        <v>442.0342</v>
      </c>
      <c r="G24" s="66">
        <f t="shared" si="1"/>
        <v>1</v>
      </c>
      <c r="H24" s="65">
        <f>VLOOKUP($A24,'Return Data'!$B$7:$R$2292,11,0)</f>
        <v>218.64060000000001</v>
      </c>
      <c r="I24" s="66">
        <f t="shared" si="2"/>
        <v>1</v>
      </c>
      <c r="J24" s="65">
        <f>VLOOKUP($A24,'Return Data'!$B$7:$R$2292,12,0)</f>
        <v>146.81280000000001</v>
      </c>
      <c r="K24" s="66">
        <f t="shared" si="3"/>
        <v>1</v>
      </c>
      <c r="L24" s="65">
        <f>VLOOKUP($A24,'Return Data'!$B$7:$R$2292,13,0)</f>
        <v>110.5085</v>
      </c>
      <c r="M24" s="66">
        <f t="shared" si="4"/>
        <v>1</v>
      </c>
      <c r="N24" s="65"/>
      <c r="O24" s="66"/>
      <c r="P24" s="65"/>
      <c r="Q24" s="66"/>
      <c r="R24" s="65">
        <f>VLOOKUP($A24,'Return Data'!$B$7:$R$2292,16,0)</f>
        <v>23.4038</v>
      </c>
      <c r="S24" s="67">
        <f t="shared" si="6"/>
        <v>1</v>
      </c>
    </row>
    <row r="25" spans="1:19" x14ac:dyDescent="0.3">
      <c r="A25" s="82" t="s">
        <v>647</v>
      </c>
      <c r="B25" s="64">
        <f>VLOOKUP($A25,'Return Data'!$B$7:$R$2292,3,0)</f>
        <v>44530</v>
      </c>
      <c r="C25" s="65">
        <f>VLOOKUP($A25,'Return Data'!$B$7:$R$2292,4,0)</f>
        <v>12.384399999999999</v>
      </c>
      <c r="D25" s="65">
        <f>VLOOKUP($A25,'Return Data'!$B$7:$R$2292,9,0)</f>
        <v>4.6980000000000004</v>
      </c>
      <c r="E25" s="66">
        <f t="shared" si="0"/>
        <v>11</v>
      </c>
      <c r="F25" s="65">
        <f>VLOOKUP($A25,'Return Data'!$B$7:$R$2292,10,0)</f>
        <v>2.4691999999999998</v>
      </c>
      <c r="G25" s="66">
        <f t="shared" si="1"/>
        <v>14</v>
      </c>
      <c r="H25" s="65">
        <f>VLOOKUP($A25,'Return Data'!$B$7:$R$2292,11,0)</f>
        <v>3.4276</v>
      </c>
      <c r="I25" s="66">
        <f t="shared" si="2"/>
        <v>17</v>
      </c>
      <c r="J25" s="65">
        <f>VLOOKUP($A25,'Return Data'!$B$7:$R$2292,12,0)</f>
        <v>5.3038999999999996</v>
      </c>
      <c r="K25" s="66">
        <f t="shared" si="3"/>
        <v>13</v>
      </c>
      <c r="L25" s="65">
        <f>VLOOKUP($A25,'Return Data'!$B$7:$R$2292,13,0)</f>
        <v>3.0247999999999999</v>
      </c>
      <c r="M25" s="66">
        <f t="shared" si="4"/>
        <v>17</v>
      </c>
      <c r="N25" s="65">
        <f>VLOOKUP($A25,'Return Data'!$B$7:$R$2292,17,0)</f>
        <v>6.6558000000000002</v>
      </c>
      <c r="O25" s="66">
        <f>RANK(N25,N$8:N$26,0)</f>
        <v>12</v>
      </c>
      <c r="P25" s="65">
        <f>VLOOKUP($A25,'Return Data'!$B$7:$R$2292,14,0)</f>
        <v>6.194</v>
      </c>
      <c r="Q25" s="66">
        <f>RANK(P25,P$8:P$26,0)</f>
        <v>14</v>
      </c>
      <c r="R25" s="65">
        <f>VLOOKUP($A25,'Return Data'!$B$7:$R$2292,16,0)</f>
        <v>6.2626999999999997</v>
      </c>
      <c r="S25" s="67">
        <f t="shared" si="6"/>
        <v>19</v>
      </c>
    </row>
    <row r="26" spans="1:19" x14ac:dyDescent="0.3">
      <c r="A26" s="82" t="s">
        <v>649</v>
      </c>
      <c r="B26" s="64">
        <f>VLOOKUP($A26,'Return Data'!$B$7:$R$2292,3,0)</f>
        <v>44530</v>
      </c>
      <c r="C26" s="65">
        <f>VLOOKUP($A26,'Return Data'!$B$7:$R$2292,4,0)</f>
        <v>13.106999999999999</v>
      </c>
      <c r="D26" s="65">
        <f>VLOOKUP($A26,'Return Data'!$B$7:$R$2292,9,0)</f>
        <v>4.2538999999999998</v>
      </c>
      <c r="E26" s="66">
        <f t="shared" si="0"/>
        <v>14</v>
      </c>
      <c r="F26" s="65">
        <f>VLOOKUP($A26,'Return Data'!$B$7:$R$2292,10,0)</f>
        <v>2.5865999999999998</v>
      </c>
      <c r="G26" s="66">
        <f t="shared" si="1"/>
        <v>12</v>
      </c>
      <c r="H26" s="65">
        <f>VLOOKUP($A26,'Return Data'!$B$7:$R$2292,11,0)</f>
        <v>3.9434</v>
      </c>
      <c r="I26" s="66">
        <f t="shared" si="2"/>
        <v>10</v>
      </c>
      <c r="J26" s="65">
        <f>VLOOKUP($A26,'Return Data'!$B$7:$R$2292,12,0)</f>
        <v>5.3281999999999998</v>
      </c>
      <c r="K26" s="66">
        <f t="shared" si="3"/>
        <v>11</v>
      </c>
      <c r="L26" s="65">
        <f>VLOOKUP($A26,'Return Data'!$B$7:$R$2292,13,0)</f>
        <v>3.5125999999999999</v>
      </c>
      <c r="M26" s="66">
        <f t="shared" si="4"/>
        <v>13</v>
      </c>
      <c r="N26" s="65">
        <f>VLOOKUP($A26,'Return Data'!$B$7:$R$2292,17,0)</f>
        <v>7.0575000000000001</v>
      </c>
      <c r="O26" s="66">
        <f>RANK(N26,N$8:N$26,0)</f>
        <v>9</v>
      </c>
      <c r="P26" s="65"/>
      <c r="Q26" s="66"/>
      <c r="R26" s="65">
        <f>VLOOKUP($A26,'Return Data'!$B$7:$R$2292,16,0)</f>
        <v>8.5038999999999998</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4.3620157894736851</v>
      </c>
      <c r="E28" s="88"/>
      <c r="F28" s="89">
        <f>AVERAGE(F8:F26)</f>
        <v>26.251689473684209</v>
      </c>
      <c r="G28" s="88"/>
      <c r="H28" s="89">
        <f>AVERAGE(H8:H26)</f>
        <v>15.390984210526316</v>
      </c>
      <c r="I28" s="88"/>
      <c r="J28" s="89">
        <f>AVERAGE(J8:J26)</f>
        <v>12.931073684210526</v>
      </c>
      <c r="K28" s="88"/>
      <c r="L28" s="89">
        <f>AVERAGE(L8:L26)</f>
        <v>9.344736842105263</v>
      </c>
      <c r="M28" s="88"/>
      <c r="N28" s="89">
        <f>AVERAGE(N8:N26)</f>
        <v>6.9843166666666665</v>
      </c>
      <c r="O28" s="88"/>
      <c r="P28" s="89">
        <f>AVERAGE(P8:P26)</f>
        <v>7.8694599999999992</v>
      </c>
      <c r="Q28" s="88"/>
      <c r="R28" s="89">
        <f>AVERAGE(R8:R26)</f>
        <v>8.5065789473684195</v>
      </c>
      <c r="S28" s="90"/>
    </row>
    <row r="29" spans="1:19" x14ac:dyDescent="0.3">
      <c r="A29" s="87" t="s">
        <v>28</v>
      </c>
      <c r="B29" s="88"/>
      <c r="C29" s="88"/>
      <c r="D29" s="89">
        <f>MIN(D8:D26)</f>
        <v>-6.2473000000000001</v>
      </c>
      <c r="E29" s="88"/>
      <c r="F29" s="89">
        <f>MIN(F8:F26)</f>
        <v>1.9443999999999999</v>
      </c>
      <c r="G29" s="88"/>
      <c r="H29" s="89">
        <f>MIN(H8:H26)</f>
        <v>3.1328999999999998</v>
      </c>
      <c r="I29" s="88"/>
      <c r="J29" s="89">
        <f>MIN(J8:J26)</f>
        <v>3.8942000000000001</v>
      </c>
      <c r="K29" s="88"/>
      <c r="L29" s="89">
        <f>MIN(L8:L26)</f>
        <v>2.4744000000000002</v>
      </c>
      <c r="M29" s="88"/>
      <c r="N29" s="89">
        <f>MIN(N8:N26)</f>
        <v>5.9295999999999998</v>
      </c>
      <c r="O29" s="88"/>
      <c r="P29" s="89">
        <f>MIN(P8:P26)</f>
        <v>4.6311999999999998</v>
      </c>
      <c r="Q29" s="88"/>
      <c r="R29" s="89">
        <f>MIN(R8:R26)</f>
        <v>6.2626999999999997</v>
      </c>
      <c r="S29" s="90"/>
    </row>
    <row r="30" spans="1:19" ht="15" thickBot="1" x14ac:dyDescent="0.35">
      <c r="A30" s="91" t="s">
        <v>29</v>
      </c>
      <c r="B30" s="92"/>
      <c r="C30" s="92"/>
      <c r="D30" s="93">
        <f>MAX(D8:D26)</f>
        <v>8.7721</v>
      </c>
      <c r="E30" s="92"/>
      <c r="F30" s="93">
        <f>MAX(F8:F26)</f>
        <v>442.0342</v>
      </c>
      <c r="G30" s="92"/>
      <c r="H30" s="93">
        <f>MAX(H8:H26)</f>
        <v>218.64060000000001</v>
      </c>
      <c r="I30" s="92"/>
      <c r="J30" s="93">
        <f>MAX(J8:J26)</f>
        <v>146.81280000000001</v>
      </c>
      <c r="K30" s="92"/>
      <c r="L30" s="93">
        <f>MAX(L8:L26)</f>
        <v>110.5085</v>
      </c>
      <c r="M30" s="92"/>
      <c r="N30" s="93">
        <f>MAX(N8:N26)</f>
        <v>8.0581999999999994</v>
      </c>
      <c r="O30" s="92"/>
      <c r="P30" s="93">
        <f>MAX(P8:P26)</f>
        <v>10.0259</v>
      </c>
      <c r="Q30" s="92"/>
      <c r="R30" s="93">
        <f>MAX(R8:R26)</f>
        <v>23.4038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946</v>
      </c>
      <c r="B8" s="64">
        <f>VLOOKUP($A8,'Return Data'!$B$7:$R$2292,3,0)</f>
        <v>44530</v>
      </c>
      <c r="C8" s="65">
        <f>VLOOKUP($A8,'Return Data'!$B$7:$R$2292,4,0)</f>
        <v>333.6</v>
      </c>
      <c r="D8" s="65">
        <f>VLOOKUP($A8,'Return Data'!$B$7:$R$2292,10,0)</f>
        <v>0.82509999999999994</v>
      </c>
      <c r="E8" s="66">
        <f t="shared" ref="E8:E36" si="0">RANK(D8,D$8:D$36,0)</f>
        <v>14</v>
      </c>
      <c r="F8" s="65">
        <f>VLOOKUP($A8,'Return Data'!$B$7:$R$2292,11,0)</f>
        <v>12.7408</v>
      </c>
      <c r="G8" s="66">
        <f t="shared" ref="G8:G36" si="1">RANK(F8,F$8:F$36,0)</f>
        <v>9</v>
      </c>
      <c r="H8" s="65">
        <f>VLOOKUP($A8,'Return Data'!$B$7:$R$2292,12,0)</f>
        <v>19.108799999999999</v>
      </c>
      <c r="I8" s="66">
        <f t="shared" ref="I8:I36" si="2">RANK(H8,H$8:H$36,0)</f>
        <v>9</v>
      </c>
      <c r="J8" s="65">
        <f>VLOOKUP($A8,'Return Data'!$B$7:$R$2292,13,0)</f>
        <v>35.356699999999996</v>
      </c>
      <c r="K8" s="66">
        <f t="shared" ref="K8:K36" si="3">RANK(J8,J$8:J$36,0)</f>
        <v>11</v>
      </c>
      <c r="L8" s="65">
        <f>VLOOKUP($A8,'Return Data'!$B$7:$R$2292,17,0)</f>
        <v>19.88</v>
      </c>
      <c r="M8" s="66">
        <f t="shared" ref="M8:M36" si="4">RANK(L8,L$8:L$36,0)</f>
        <v>12</v>
      </c>
      <c r="N8" s="65">
        <f>VLOOKUP($A8,'Return Data'!$B$7:$R$2292,14,0)</f>
        <v>15.783200000000001</v>
      </c>
      <c r="O8" s="66">
        <f t="shared" ref="O8:O26" si="5">RANK(N8,N$8:N$36,0)</f>
        <v>18</v>
      </c>
      <c r="P8" s="65">
        <f>VLOOKUP($A8,'Return Data'!$B$7:$R$2292,15,0)</f>
        <v>14.135899999999999</v>
      </c>
      <c r="Q8" s="66">
        <f t="shared" ref="Q8:Q26" si="6">RANK(P8,P$8:P$36,0)</f>
        <v>17</v>
      </c>
      <c r="R8" s="65">
        <f>VLOOKUP($A8,'Return Data'!$B$7:$R$2292,16,0)</f>
        <v>19.967600000000001</v>
      </c>
      <c r="S8" s="67">
        <f t="shared" ref="S8:S36" si="7">RANK(R8,R$8:R$36,0)</f>
        <v>2</v>
      </c>
    </row>
    <row r="9" spans="1:20" x14ac:dyDescent="0.3">
      <c r="A9" s="63" t="s">
        <v>949</v>
      </c>
      <c r="B9" s="64">
        <f>VLOOKUP($A9,'Return Data'!$B$7:$R$2292,3,0)</f>
        <v>44530</v>
      </c>
      <c r="C9" s="65">
        <f>VLOOKUP($A9,'Return Data'!$B$7:$R$2292,4,0)</f>
        <v>45.65</v>
      </c>
      <c r="D9" s="65">
        <f>VLOOKUP($A9,'Return Data'!$B$7:$R$2292,10,0)</f>
        <v>0.2636</v>
      </c>
      <c r="E9" s="66">
        <f t="shared" si="0"/>
        <v>20</v>
      </c>
      <c r="F9" s="65">
        <f>VLOOKUP($A9,'Return Data'!$B$7:$R$2292,11,0)</f>
        <v>12.660399999999999</v>
      </c>
      <c r="G9" s="66">
        <f t="shared" si="1"/>
        <v>10</v>
      </c>
      <c r="H9" s="65">
        <f>VLOOKUP($A9,'Return Data'!$B$7:$R$2292,12,0)</f>
        <v>19.346399999999999</v>
      </c>
      <c r="I9" s="66">
        <f t="shared" si="2"/>
        <v>7</v>
      </c>
      <c r="J9" s="65">
        <f>VLOOKUP($A9,'Return Data'!$B$7:$R$2292,13,0)</f>
        <v>28.845600000000001</v>
      </c>
      <c r="K9" s="66">
        <f t="shared" si="3"/>
        <v>23</v>
      </c>
      <c r="L9" s="65">
        <f>VLOOKUP($A9,'Return Data'!$B$7:$R$2292,17,0)</f>
        <v>20.094100000000001</v>
      </c>
      <c r="M9" s="66">
        <f t="shared" si="4"/>
        <v>11</v>
      </c>
      <c r="N9" s="65">
        <f>VLOOKUP($A9,'Return Data'!$B$7:$R$2292,14,0)</f>
        <v>19.3186</v>
      </c>
      <c r="O9" s="66">
        <f t="shared" si="5"/>
        <v>2</v>
      </c>
      <c r="P9" s="65">
        <f>VLOOKUP($A9,'Return Data'!$B$7:$R$2292,15,0)</f>
        <v>19.339400000000001</v>
      </c>
      <c r="Q9" s="66">
        <f t="shared" si="6"/>
        <v>1</v>
      </c>
      <c r="R9" s="65">
        <f>VLOOKUP($A9,'Return Data'!$B$7:$R$2292,16,0)</f>
        <v>13.598000000000001</v>
      </c>
      <c r="S9" s="67">
        <f t="shared" si="7"/>
        <v>16</v>
      </c>
    </row>
    <row r="10" spans="1:20" x14ac:dyDescent="0.3">
      <c r="A10" s="63" t="s">
        <v>950</v>
      </c>
      <c r="B10" s="64">
        <f>VLOOKUP($A10,'Return Data'!$B$7:$R$2292,3,0)</f>
        <v>44530</v>
      </c>
      <c r="C10" s="65">
        <f>VLOOKUP($A10,'Return Data'!$B$7:$R$2292,4,0)</f>
        <v>21.16</v>
      </c>
      <c r="D10" s="65">
        <f>VLOOKUP($A10,'Return Data'!$B$7:$R$2292,10,0)</f>
        <v>-2.0369999999999999</v>
      </c>
      <c r="E10" s="66">
        <f t="shared" si="0"/>
        <v>27</v>
      </c>
      <c r="F10" s="65">
        <f>VLOOKUP($A10,'Return Data'!$B$7:$R$2292,11,0)</f>
        <v>8.68</v>
      </c>
      <c r="G10" s="66">
        <f t="shared" si="1"/>
        <v>25</v>
      </c>
      <c r="H10" s="65">
        <f>VLOOKUP($A10,'Return Data'!$B$7:$R$2292,12,0)</f>
        <v>13.885899999999999</v>
      </c>
      <c r="I10" s="66">
        <f t="shared" si="2"/>
        <v>28</v>
      </c>
      <c r="J10" s="65">
        <f>VLOOKUP($A10,'Return Data'!$B$7:$R$2292,13,0)</f>
        <v>28.945799999999998</v>
      </c>
      <c r="K10" s="66">
        <f t="shared" si="3"/>
        <v>22</v>
      </c>
      <c r="L10" s="65">
        <f>VLOOKUP($A10,'Return Data'!$B$7:$R$2292,17,0)</f>
        <v>17.8569</v>
      </c>
      <c r="M10" s="66">
        <f t="shared" si="4"/>
        <v>20</v>
      </c>
      <c r="N10" s="65">
        <f>VLOOKUP($A10,'Return Data'!$B$7:$R$2292,14,0)</f>
        <v>15.6059</v>
      </c>
      <c r="O10" s="66">
        <f t="shared" si="5"/>
        <v>19</v>
      </c>
      <c r="P10" s="65">
        <f>VLOOKUP($A10,'Return Data'!$B$7:$R$2292,15,0)</f>
        <v>12.478</v>
      </c>
      <c r="Q10" s="66">
        <f t="shared" si="6"/>
        <v>25</v>
      </c>
      <c r="R10" s="65">
        <f>VLOOKUP($A10,'Return Data'!$B$7:$R$2292,16,0)</f>
        <v>6.7655000000000003</v>
      </c>
      <c r="S10" s="67">
        <f t="shared" si="7"/>
        <v>29</v>
      </c>
    </row>
    <row r="11" spans="1:20" x14ac:dyDescent="0.3">
      <c r="A11" s="63" t="s">
        <v>952</v>
      </c>
      <c r="B11" s="64">
        <f>VLOOKUP($A11,'Return Data'!$B$7:$R$2292,3,0)</f>
        <v>44530</v>
      </c>
      <c r="C11" s="65">
        <f>VLOOKUP($A11,'Return Data'!$B$7:$R$2292,4,0)</f>
        <v>136.69</v>
      </c>
      <c r="D11" s="65">
        <f>VLOOKUP($A11,'Return Data'!$B$7:$R$2292,10,0)</f>
        <v>0.38190000000000002</v>
      </c>
      <c r="E11" s="66">
        <f t="shared" si="0"/>
        <v>18</v>
      </c>
      <c r="F11" s="65">
        <f>VLOOKUP($A11,'Return Data'!$B$7:$R$2292,11,0)</f>
        <v>10.7699</v>
      </c>
      <c r="G11" s="66">
        <f t="shared" si="1"/>
        <v>19</v>
      </c>
      <c r="H11" s="65">
        <f>VLOOKUP($A11,'Return Data'!$B$7:$R$2292,12,0)</f>
        <v>16.282399999999999</v>
      </c>
      <c r="I11" s="66">
        <f t="shared" si="2"/>
        <v>20</v>
      </c>
      <c r="J11" s="65">
        <f>VLOOKUP($A11,'Return Data'!$B$7:$R$2292,13,0)</f>
        <v>29.465800000000002</v>
      </c>
      <c r="K11" s="66">
        <f t="shared" si="3"/>
        <v>21</v>
      </c>
      <c r="L11" s="65">
        <f>VLOOKUP($A11,'Return Data'!$B$7:$R$2292,17,0)</f>
        <v>18.677499999999998</v>
      </c>
      <c r="M11" s="66">
        <f t="shared" si="4"/>
        <v>17</v>
      </c>
      <c r="N11" s="65">
        <f>VLOOKUP($A11,'Return Data'!$B$7:$R$2292,14,0)</f>
        <v>18.126000000000001</v>
      </c>
      <c r="O11" s="66">
        <f t="shared" si="5"/>
        <v>6</v>
      </c>
      <c r="P11" s="65">
        <f>VLOOKUP($A11,'Return Data'!$B$7:$R$2292,15,0)</f>
        <v>15.7498</v>
      </c>
      <c r="Q11" s="66">
        <f t="shared" si="6"/>
        <v>6</v>
      </c>
      <c r="R11" s="65">
        <f>VLOOKUP($A11,'Return Data'!$B$7:$R$2292,16,0)</f>
        <v>16.4238</v>
      </c>
      <c r="S11" s="67">
        <f t="shared" si="7"/>
        <v>10</v>
      </c>
    </row>
    <row r="12" spans="1:20" x14ac:dyDescent="0.3">
      <c r="A12" s="63" t="s">
        <v>955</v>
      </c>
      <c r="B12" s="64">
        <f>VLOOKUP($A12,'Return Data'!$B$7:$R$2292,3,0)</f>
        <v>44530</v>
      </c>
      <c r="C12" s="65">
        <f>VLOOKUP($A12,'Return Data'!$B$7:$R$2292,4,0)</f>
        <v>40.67</v>
      </c>
      <c r="D12" s="65">
        <f>VLOOKUP($A12,'Return Data'!$B$7:$R$2292,10,0)</f>
        <v>-0.36749999999999999</v>
      </c>
      <c r="E12" s="66">
        <f t="shared" si="0"/>
        <v>23</v>
      </c>
      <c r="F12" s="65">
        <f>VLOOKUP($A12,'Return Data'!$B$7:$R$2292,11,0)</f>
        <v>10.8476</v>
      </c>
      <c r="G12" s="66">
        <f t="shared" si="1"/>
        <v>18</v>
      </c>
      <c r="H12" s="65">
        <f>VLOOKUP($A12,'Return Data'!$B$7:$R$2292,12,0)</f>
        <v>17.272200000000002</v>
      </c>
      <c r="I12" s="66">
        <f t="shared" si="2"/>
        <v>15</v>
      </c>
      <c r="J12" s="65">
        <f>VLOOKUP($A12,'Return Data'!$B$7:$R$2292,13,0)</f>
        <v>31.151199999999999</v>
      </c>
      <c r="K12" s="66">
        <f t="shared" si="3"/>
        <v>18</v>
      </c>
      <c r="L12" s="65">
        <f>VLOOKUP($A12,'Return Data'!$B$7:$R$2292,17,0)</f>
        <v>23.072399999999998</v>
      </c>
      <c r="M12" s="66">
        <f t="shared" si="4"/>
        <v>2</v>
      </c>
      <c r="N12" s="65">
        <f>VLOOKUP($A12,'Return Data'!$B$7:$R$2292,14,0)</f>
        <v>20.245899999999999</v>
      </c>
      <c r="O12" s="66">
        <f t="shared" si="5"/>
        <v>1</v>
      </c>
      <c r="P12" s="65">
        <f>VLOOKUP($A12,'Return Data'!$B$7:$R$2292,15,0)</f>
        <v>18.1187</v>
      </c>
      <c r="Q12" s="66">
        <f t="shared" si="6"/>
        <v>2</v>
      </c>
      <c r="R12" s="65">
        <f>VLOOKUP($A12,'Return Data'!$B$7:$R$2292,16,0)</f>
        <v>13.234</v>
      </c>
      <c r="S12" s="67">
        <f t="shared" si="7"/>
        <v>17</v>
      </c>
    </row>
    <row r="13" spans="1:20" x14ac:dyDescent="0.3">
      <c r="A13" s="63" t="s">
        <v>957</v>
      </c>
      <c r="B13" s="64">
        <f>VLOOKUP($A13,'Return Data'!$B$7:$R$2292,3,0)</f>
        <v>44530</v>
      </c>
      <c r="C13" s="65">
        <f>VLOOKUP($A13,'Return Data'!$B$7:$R$2292,4,0)</f>
        <v>283.226</v>
      </c>
      <c r="D13" s="65">
        <f>VLOOKUP($A13,'Return Data'!$B$7:$R$2292,10,0)</f>
        <v>-3.7618</v>
      </c>
      <c r="E13" s="66">
        <f t="shared" si="0"/>
        <v>29</v>
      </c>
      <c r="F13" s="65">
        <f>VLOOKUP($A13,'Return Data'!$B$7:$R$2292,11,0)</f>
        <v>6.4570999999999996</v>
      </c>
      <c r="G13" s="66">
        <f t="shared" si="1"/>
        <v>27</v>
      </c>
      <c r="H13" s="65">
        <f>VLOOKUP($A13,'Return Data'!$B$7:$R$2292,12,0)</f>
        <v>14.3673</v>
      </c>
      <c r="I13" s="66">
        <f t="shared" si="2"/>
        <v>24</v>
      </c>
      <c r="J13" s="65">
        <f>VLOOKUP($A13,'Return Data'!$B$7:$R$2292,13,0)</f>
        <v>25.264700000000001</v>
      </c>
      <c r="K13" s="66">
        <f t="shared" si="3"/>
        <v>27</v>
      </c>
      <c r="L13" s="65">
        <f>VLOOKUP($A13,'Return Data'!$B$7:$R$2292,17,0)</f>
        <v>12.3736</v>
      </c>
      <c r="M13" s="66">
        <f t="shared" si="4"/>
        <v>29</v>
      </c>
      <c r="N13" s="65">
        <f>VLOOKUP($A13,'Return Data'!$B$7:$R$2292,14,0)</f>
        <v>12.7355</v>
      </c>
      <c r="O13" s="66">
        <f t="shared" si="5"/>
        <v>26</v>
      </c>
      <c r="P13" s="65">
        <f>VLOOKUP($A13,'Return Data'!$B$7:$R$2292,15,0)</f>
        <v>11.462999999999999</v>
      </c>
      <c r="Q13" s="66">
        <f t="shared" si="6"/>
        <v>26</v>
      </c>
      <c r="R13" s="65">
        <f>VLOOKUP($A13,'Return Data'!$B$7:$R$2292,16,0)</f>
        <v>19.5335</v>
      </c>
      <c r="S13" s="67">
        <f t="shared" si="7"/>
        <v>6</v>
      </c>
    </row>
    <row r="14" spans="1:20" x14ac:dyDescent="0.3">
      <c r="A14" s="63" t="s">
        <v>958</v>
      </c>
      <c r="B14" s="64">
        <f>VLOOKUP($A14,'Return Data'!$B$7:$R$2292,3,0)</f>
        <v>44530</v>
      </c>
      <c r="C14" s="65">
        <f>VLOOKUP($A14,'Return Data'!$B$7:$R$2292,4,0)</f>
        <v>53.25</v>
      </c>
      <c r="D14" s="65">
        <f>VLOOKUP($A14,'Return Data'!$B$7:$R$2292,10,0)</f>
        <v>-0.57879999999999998</v>
      </c>
      <c r="E14" s="66">
        <f t="shared" si="0"/>
        <v>24</v>
      </c>
      <c r="F14" s="65">
        <f>VLOOKUP($A14,'Return Data'!$B$7:$R$2292,11,0)</f>
        <v>10.914400000000001</v>
      </c>
      <c r="G14" s="66">
        <f t="shared" si="1"/>
        <v>16</v>
      </c>
      <c r="H14" s="65">
        <f>VLOOKUP($A14,'Return Data'!$B$7:$R$2292,12,0)</f>
        <v>16.546299999999999</v>
      </c>
      <c r="I14" s="66">
        <f t="shared" si="2"/>
        <v>19</v>
      </c>
      <c r="J14" s="65">
        <f>VLOOKUP($A14,'Return Data'!$B$7:$R$2292,13,0)</f>
        <v>30.195599999999999</v>
      </c>
      <c r="K14" s="66">
        <f t="shared" si="3"/>
        <v>20</v>
      </c>
      <c r="L14" s="65">
        <f>VLOOKUP($A14,'Return Data'!$B$7:$R$2292,17,0)</f>
        <v>19.154199999999999</v>
      </c>
      <c r="M14" s="66">
        <f t="shared" si="4"/>
        <v>14</v>
      </c>
      <c r="N14" s="65">
        <f>VLOOKUP($A14,'Return Data'!$B$7:$R$2292,14,0)</f>
        <v>16.434999999999999</v>
      </c>
      <c r="O14" s="66">
        <f t="shared" si="5"/>
        <v>15</v>
      </c>
      <c r="P14" s="65">
        <f>VLOOKUP($A14,'Return Data'!$B$7:$R$2292,15,0)</f>
        <v>15.893000000000001</v>
      </c>
      <c r="Q14" s="66">
        <f t="shared" si="6"/>
        <v>5</v>
      </c>
      <c r="R14" s="65">
        <f>VLOOKUP($A14,'Return Data'!$B$7:$R$2292,16,0)</f>
        <v>14.267200000000001</v>
      </c>
      <c r="S14" s="67">
        <f t="shared" si="7"/>
        <v>14</v>
      </c>
    </row>
    <row r="15" spans="1:20" x14ac:dyDescent="0.3">
      <c r="A15" s="63" t="s">
        <v>960</v>
      </c>
      <c r="B15" s="64">
        <f>VLOOKUP($A15,'Return Data'!$B$7:$R$2292,3,0)</f>
        <v>44530</v>
      </c>
      <c r="C15" s="65">
        <f>VLOOKUP($A15,'Return Data'!$B$7:$R$2292,4,0)</f>
        <v>1675.0449661016901</v>
      </c>
      <c r="D15" s="65">
        <f>VLOOKUP($A15,'Return Data'!$B$7:$R$2292,10,0)</f>
        <v>2.1699000000000002</v>
      </c>
      <c r="E15" s="66">
        <f t="shared" si="0"/>
        <v>7</v>
      </c>
      <c r="F15" s="65">
        <f>VLOOKUP($A15,'Return Data'!$B$7:$R$2292,11,0)</f>
        <v>8.5272000000000006</v>
      </c>
      <c r="G15" s="66">
        <f t="shared" si="1"/>
        <v>26</v>
      </c>
      <c r="H15" s="65">
        <f>VLOOKUP($A15,'Return Data'!$B$7:$R$2292,12,0)</f>
        <v>15.875400000000001</v>
      </c>
      <c r="I15" s="66">
        <f t="shared" si="2"/>
        <v>21</v>
      </c>
      <c r="J15" s="65">
        <f>VLOOKUP($A15,'Return Data'!$B$7:$R$2292,13,0)</f>
        <v>40.191800000000001</v>
      </c>
      <c r="K15" s="66">
        <f t="shared" si="3"/>
        <v>2</v>
      </c>
      <c r="L15" s="65">
        <f>VLOOKUP($A15,'Return Data'!$B$7:$R$2292,17,0)</f>
        <v>21.4162</v>
      </c>
      <c r="M15" s="66">
        <f t="shared" si="4"/>
        <v>5</v>
      </c>
      <c r="N15" s="65">
        <f>VLOOKUP($A15,'Return Data'!$B$7:$R$2292,14,0)</f>
        <v>16.379899999999999</v>
      </c>
      <c r="O15" s="66">
        <f t="shared" si="5"/>
        <v>16</v>
      </c>
      <c r="P15" s="65">
        <f>VLOOKUP($A15,'Return Data'!$B$7:$R$2292,15,0)</f>
        <v>13.3682</v>
      </c>
      <c r="Q15" s="66">
        <f t="shared" si="6"/>
        <v>21</v>
      </c>
      <c r="R15" s="65">
        <f>VLOOKUP($A15,'Return Data'!$B$7:$R$2292,16,0)</f>
        <v>20.055700000000002</v>
      </c>
      <c r="S15" s="67">
        <f t="shared" si="7"/>
        <v>1</v>
      </c>
    </row>
    <row r="16" spans="1:20" x14ac:dyDescent="0.3">
      <c r="A16" s="63" t="s">
        <v>962</v>
      </c>
      <c r="B16" s="64">
        <f>VLOOKUP($A16,'Return Data'!$B$7:$R$2292,3,0)</f>
        <v>44530</v>
      </c>
      <c r="C16" s="65">
        <f>VLOOKUP($A16,'Return Data'!$B$7:$R$2292,4,0)</f>
        <v>817.45468347098904</v>
      </c>
      <c r="D16" s="65">
        <f>VLOOKUP($A16,'Return Data'!$B$7:$R$2292,10,0)</f>
        <v>1.7988999999999999</v>
      </c>
      <c r="E16" s="66">
        <f t="shared" si="0"/>
        <v>9</v>
      </c>
      <c r="F16" s="65">
        <f>VLOOKUP($A16,'Return Data'!$B$7:$R$2292,11,0)</f>
        <v>8.7387999999999995</v>
      </c>
      <c r="G16" s="66">
        <f t="shared" si="1"/>
        <v>24</v>
      </c>
      <c r="H16" s="65">
        <f>VLOOKUP($A16,'Return Data'!$B$7:$R$2292,12,0)</f>
        <v>14.0831</v>
      </c>
      <c r="I16" s="66">
        <f t="shared" si="2"/>
        <v>26</v>
      </c>
      <c r="J16" s="65">
        <f>VLOOKUP($A16,'Return Data'!$B$7:$R$2292,13,0)</f>
        <v>36.045499999999997</v>
      </c>
      <c r="K16" s="66">
        <f t="shared" si="3"/>
        <v>10</v>
      </c>
      <c r="L16" s="65">
        <f>VLOOKUP($A16,'Return Data'!$B$7:$R$2292,17,0)</f>
        <v>15.2461</v>
      </c>
      <c r="M16" s="66">
        <f t="shared" si="4"/>
        <v>26</v>
      </c>
      <c r="N16" s="65">
        <f>VLOOKUP($A16,'Return Data'!$B$7:$R$2292,14,0)</f>
        <v>13.3688</v>
      </c>
      <c r="O16" s="66">
        <f t="shared" si="5"/>
        <v>25</v>
      </c>
      <c r="P16" s="65">
        <f>VLOOKUP($A16,'Return Data'!$B$7:$R$2292,15,0)</f>
        <v>13.204499999999999</v>
      </c>
      <c r="Q16" s="66">
        <f t="shared" si="6"/>
        <v>22</v>
      </c>
      <c r="R16" s="65">
        <f>VLOOKUP($A16,'Return Data'!$B$7:$R$2292,16,0)</f>
        <v>19.047000000000001</v>
      </c>
      <c r="S16" s="67">
        <f t="shared" si="7"/>
        <v>7</v>
      </c>
    </row>
    <row r="17" spans="1:19" x14ac:dyDescent="0.3">
      <c r="A17" s="63" t="s">
        <v>964</v>
      </c>
      <c r="B17" s="64">
        <f>VLOOKUP($A17,'Return Data'!$B$7:$R$2292,3,0)</f>
        <v>44530</v>
      </c>
      <c r="C17" s="65">
        <f>VLOOKUP($A17,'Return Data'!$B$7:$R$2292,4,0)</f>
        <v>308.88029999999998</v>
      </c>
      <c r="D17" s="65">
        <f>VLOOKUP($A17,'Return Data'!$B$7:$R$2292,10,0)</f>
        <v>-0.66610000000000003</v>
      </c>
      <c r="E17" s="66">
        <f t="shared" si="0"/>
        <v>25</v>
      </c>
      <c r="F17" s="65">
        <f>VLOOKUP($A17,'Return Data'!$B$7:$R$2292,11,0)</f>
        <v>9.2286000000000001</v>
      </c>
      <c r="G17" s="66">
        <f t="shared" si="1"/>
        <v>23</v>
      </c>
      <c r="H17" s="65">
        <f>VLOOKUP($A17,'Return Data'!$B$7:$R$2292,12,0)</f>
        <v>14.213900000000001</v>
      </c>
      <c r="I17" s="66">
        <f t="shared" si="2"/>
        <v>25</v>
      </c>
      <c r="J17" s="65">
        <f>VLOOKUP($A17,'Return Data'!$B$7:$R$2292,13,0)</f>
        <v>28.023499999999999</v>
      </c>
      <c r="K17" s="66">
        <f t="shared" si="3"/>
        <v>24</v>
      </c>
      <c r="L17" s="65">
        <f>VLOOKUP($A17,'Return Data'!$B$7:$R$2292,17,0)</f>
        <v>17.241599999999998</v>
      </c>
      <c r="M17" s="66">
        <f t="shared" si="4"/>
        <v>23</v>
      </c>
      <c r="N17" s="65">
        <f>VLOOKUP($A17,'Return Data'!$B$7:$R$2292,14,0)</f>
        <v>16.172499999999999</v>
      </c>
      <c r="O17" s="66">
        <f t="shared" si="5"/>
        <v>17</v>
      </c>
      <c r="P17" s="65">
        <f>VLOOKUP($A17,'Return Data'!$B$7:$R$2292,15,0)</f>
        <v>14.641500000000001</v>
      </c>
      <c r="Q17" s="66">
        <f t="shared" si="6"/>
        <v>13</v>
      </c>
      <c r="R17" s="65">
        <f>VLOOKUP($A17,'Return Data'!$B$7:$R$2292,16,0)</f>
        <v>19.802700000000002</v>
      </c>
      <c r="S17" s="67">
        <f t="shared" si="7"/>
        <v>5</v>
      </c>
    </row>
    <row r="18" spans="1:19" x14ac:dyDescent="0.3">
      <c r="A18" s="63" t="s">
        <v>966</v>
      </c>
      <c r="B18" s="64">
        <f>VLOOKUP($A18,'Return Data'!$B$7:$R$2292,3,0)</f>
        <v>44530</v>
      </c>
      <c r="C18" s="65">
        <f>VLOOKUP($A18,'Return Data'!$B$7:$R$2292,4,0)</f>
        <v>63.74</v>
      </c>
      <c r="D18" s="65">
        <f>VLOOKUP($A18,'Return Data'!$B$7:$R$2292,10,0)</f>
        <v>2.3443000000000001</v>
      </c>
      <c r="E18" s="66">
        <f t="shared" si="0"/>
        <v>6</v>
      </c>
      <c r="F18" s="65">
        <f>VLOOKUP($A18,'Return Data'!$B$7:$R$2292,11,0)</f>
        <v>12.7942</v>
      </c>
      <c r="G18" s="66">
        <f t="shared" si="1"/>
        <v>8</v>
      </c>
      <c r="H18" s="65">
        <f>VLOOKUP($A18,'Return Data'!$B$7:$R$2292,12,0)</f>
        <v>18.7849</v>
      </c>
      <c r="I18" s="66">
        <f t="shared" si="2"/>
        <v>11</v>
      </c>
      <c r="J18" s="65">
        <f>VLOOKUP($A18,'Return Data'!$B$7:$R$2292,13,0)</f>
        <v>36.634500000000003</v>
      </c>
      <c r="K18" s="66">
        <f t="shared" si="3"/>
        <v>6</v>
      </c>
      <c r="L18" s="65">
        <f>VLOOKUP($A18,'Return Data'!$B$7:$R$2292,17,0)</f>
        <v>20.312000000000001</v>
      </c>
      <c r="M18" s="66">
        <f t="shared" si="4"/>
        <v>9</v>
      </c>
      <c r="N18" s="65">
        <f>VLOOKUP($A18,'Return Data'!$B$7:$R$2292,14,0)</f>
        <v>16.766100000000002</v>
      </c>
      <c r="O18" s="66">
        <f t="shared" si="5"/>
        <v>13</v>
      </c>
      <c r="P18" s="65">
        <f>VLOOKUP($A18,'Return Data'!$B$7:$R$2292,15,0)</f>
        <v>15.4314</v>
      </c>
      <c r="Q18" s="66">
        <f t="shared" si="6"/>
        <v>10</v>
      </c>
      <c r="R18" s="65">
        <f>VLOOKUP($A18,'Return Data'!$B$7:$R$2292,16,0)</f>
        <v>14.6693</v>
      </c>
      <c r="S18" s="67">
        <f t="shared" si="7"/>
        <v>13</v>
      </c>
    </row>
    <row r="19" spans="1:19" x14ac:dyDescent="0.3">
      <c r="A19" s="63" t="s">
        <v>968</v>
      </c>
      <c r="B19" s="64">
        <f>VLOOKUP($A19,'Return Data'!$B$7:$R$2292,3,0)</f>
        <v>44530</v>
      </c>
      <c r="C19" s="65">
        <f>VLOOKUP($A19,'Return Data'!$B$7:$R$2292,4,0)</f>
        <v>38.22</v>
      </c>
      <c r="D19" s="65">
        <f>VLOOKUP($A19,'Return Data'!$B$7:$R$2292,10,0)</f>
        <v>0.73799999999999999</v>
      </c>
      <c r="E19" s="66">
        <f t="shared" si="0"/>
        <v>15</v>
      </c>
      <c r="F19" s="65">
        <f>VLOOKUP($A19,'Return Data'!$B$7:$R$2292,11,0)</f>
        <v>12.8766</v>
      </c>
      <c r="G19" s="66">
        <f t="shared" si="1"/>
        <v>7</v>
      </c>
      <c r="H19" s="65">
        <f>VLOOKUP($A19,'Return Data'!$B$7:$R$2292,12,0)</f>
        <v>21.7197</v>
      </c>
      <c r="I19" s="66">
        <f t="shared" si="2"/>
        <v>3</v>
      </c>
      <c r="J19" s="65">
        <f>VLOOKUP($A19,'Return Data'!$B$7:$R$2292,13,0)</f>
        <v>36.5</v>
      </c>
      <c r="K19" s="66">
        <f t="shared" si="3"/>
        <v>7</v>
      </c>
      <c r="L19" s="65">
        <f>VLOOKUP($A19,'Return Data'!$B$7:$R$2292,17,0)</f>
        <v>22.120200000000001</v>
      </c>
      <c r="M19" s="66">
        <f t="shared" si="4"/>
        <v>4</v>
      </c>
      <c r="N19" s="65">
        <f>VLOOKUP($A19,'Return Data'!$B$7:$R$2292,14,0)</f>
        <v>18.8597</v>
      </c>
      <c r="O19" s="66">
        <f t="shared" si="5"/>
        <v>3</v>
      </c>
      <c r="P19" s="65">
        <f>VLOOKUP($A19,'Return Data'!$B$7:$R$2292,15,0)</f>
        <v>14.551299999999999</v>
      </c>
      <c r="Q19" s="66">
        <f t="shared" si="6"/>
        <v>14</v>
      </c>
      <c r="R19" s="65">
        <f>VLOOKUP($A19,'Return Data'!$B$7:$R$2292,16,0)</f>
        <v>15.0717</v>
      </c>
      <c r="S19" s="67">
        <f t="shared" si="7"/>
        <v>12</v>
      </c>
    </row>
    <row r="20" spans="1:19" x14ac:dyDescent="0.3">
      <c r="A20" s="63" t="s">
        <v>971</v>
      </c>
      <c r="B20" s="64">
        <f>VLOOKUP($A20,'Return Data'!$B$7:$R$2292,3,0)</f>
        <v>44530</v>
      </c>
      <c r="C20" s="65">
        <f>VLOOKUP($A20,'Return Data'!$B$7:$R$2292,4,0)</f>
        <v>49.52</v>
      </c>
      <c r="D20" s="65">
        <f>VLOOKUP($A20,'Return Data'!$B$7:$R$2292,10,0)</f>
        <v>2.4199000000000002</v>
      </c>
      <c r="E20" s="66">
        <f t="shared" si="0"/>
        <v>5</v>
      </c>
      <c r="F20" s="65">
        <f>VLOOKUP($A20,'Return Data'!$B$7:$R$2292,11,0)</f>
        <v>14.075100000000001</v>
      </c>
      <c r="G20" s="66">
        <f t="shared" si="1"/>
        <v>5</v>
      </c>
      <c r="H20" s="65">
        <f>VLOOKUP($A20,'Return Data'!$B$7:$R$2292,12,0)</f>
        <v>20.311</v>
      </c>
      <c r="I20" s="66">
        <f t="shared" si="2"/>
        <v>6</v>
      </c>
      <c r="J20" s="65">
        <f>VLOOKUP($A20,'Return Data'!$B$7:$R$2292,13,0)</f>
        <v>33.874000000000002</v>
      </c>
      <c r="K20" s="66">
        <f t="shared" si="3"/>
        <v>13</v>
      </c>
      <c r="L20" s="65">
        <f>VLOOKUP($A20,'Return Data'!$B$7:$R$2292,17,0)</f>
        <v>21.3003</v>
      </c>
      <c r="M20" s="66">
        <f t="shared" si="4"/>
        <v>6</v>
      </c>
      <c r="N20" s="65">
        <f>VLOOKUP($A20,'Return Data'!$B$7:$R$2292,14,0)</f>
        <v>17.007000000000001</v>
      </c>
      <c r="O20" s="66">
        <f t="shared" si="5"/>
        <v>11</v>
      </c>
      <c r="P20" s="65">
        <f>VLOOKUP($A20,'Return Data'!$B$7:$R$2292,15,0)</f>
        <v>15.525600000000001</v>
      </c>
      <c r="Q20" s="66">
        <f t="shared" si="6"/>
        <v>9</v>
      </c>
      <c r="R20" s="65">
        <f>VLOOKUP($A20,'Return Data'!$B$7:$R$2292,16,0)</f>
        <v>10.8818</v>
      </c>
      <c r="S20" s="67">
        <f t="shared" si="7"/>
        <v>24</v>
      </c>
    </row>
    <row r="21" spans="1:19" x14ac:dyDescent="0.3">
      <c r="A21" s="63" t="s">
        <v>972</v>
      </c>
      <c r="B21" s="64">
        <f>VLOOKUP($A21,'Return Data'!$B$7:$R$2292,3,0)</f>
        <v>44530</v>
      </c>
      <c r="C21" s="65">
        <f>VLOOKUP($A21,'Return Data'!$B$7:$R$2292,4,0)</f>
        <v>28.3</v>
      </c>
      <c r="D21" s="65">
        <f>VLOOKUP($A21,'Return Data'!$B$7:$R$2292,10,0)</f>
        <v>0.31900000000000001</v>
      </c>
      <c r="E21" s="66">
        <f t="shared" si="0"/>
        <v>19</v>
      </c>
      <c r="F21" s="65">
        <f>VLOOKUP($A21,'Return Data'!$B$7:$R$2292,11,0)</f>
        <v>9.9029000000000007</v>
      </c>
      <c r="G21" s="66">
        <f t="shared" si="1"/>
        <v>22</v>
      </c>
      <c r="H21" s="65">
        <f>VLOOKUP($A21,'Return Data'!$B$7:$R$2292,12,0)</f>
        <v>14.6213</v>
      </c>
      <c r="I21" s="66">
        <f t="shared" si="2"/>
        <v>23</v>
      </c>
      <c r="J21" s="65">
        <f>VLOOKUP($A21,'Return Data'!$B$7:$R$2292,13,0)</f>
        <v>22.246200000000002</v>
      </c>
      <c r="K21" s="66">
        <f t="shared" si="3"/>
        <v>29</v>
      </c>
      <c r="L21" s="65">
        <f>VLOOKUP($A21,'Return Data'!$B$7:$R$2292,17,0)</f>
        <v>12.4901</v>
      </c>
      <c r="M21" s="66">
        <f t="shared" si="4"/>
        <v>28</v>
      </c>
      <c r="N21" s="65">
        <f>VLOOKUP($A21,'Return Data'!$B$7:$R$2292,14,0)</f>
        <v>12.087400000000001</v>
      </c>
      <c r="O21" s="66">
        <f t="shared" si="5"/>
        <v>27</v>
      </c>
      <c r="P21" s="65">
        <f>VLOOKUP($A21,'Return Data'!$B$7:$R$2292,15,0)</f>
        <v>12.686299999999999</v>
      </c>
      <c r="Q21" s="66">
        <f t="shared" si="6"/>
        <v>23</v>
      </c>
      <c r="R21" s="65">
        <f>VLOOKUP($A21,'Return Data'!$B$7:$R$2292,16,0)</f>
        <v>11.1858</v>
      </c>
      <c r="S21" s="67">
        <f t="shared" si="7"/>
        <v>23</v>
      </c>
    </row>
    <row r="22" spans="1:19" x14ac:dyDescent="0.3">
      <c r="A22" s="63" t="s">
        <v>974</v>
      </c>
      <c r="B22" s="64">
        <f>VLOOKUP($A22,'Return Data'!$B$7:$R$2292,3,0)</f>
        <v>44530</v>
      </c>
      <c r="C22" s="65">
        <f>VLOOKUP($A22,'Return Data'!$B$7:$R$2292,4,0)</f>
        <v>44.19</v>
      </c>
      <c r="D22" s="65">
        <f>VLOOKUP($A22,'Return Data'!$B$7:$R$2292,10,0)</f>
        <v>2.9590000000000001</v>
      </c>
      <c r="E22" s="66">
        <f t="shared" si="0"/>
        <v>2</v>
      </c>
      <c r="F22" s="65">
        <f>VLOOKUP($A22,'Return Data'!$B$7:$R$2292,11,0)</f>
        <v>16.3201</v>
      </c>
      <c r="G22" s="66">
        <f t="shared" si="1"/>
        <v>1</v>
      </c>
      <c r="H22" s="65">
        <f>VLOOKUP($A22,'Return Data'!$B$7:$R$2292,12,0)</f>
        <v>25.042400000000001</v>
      </c>
      <c r="I22" s="66">
        <f t="shared" si="2"/>
        <v>1</v>
      </c>
      <c r="J22" s="65">
        <f>VLOOKUP($A22,'Return Data'!$B$7:$R$2292,13,0)</f>
        <v>38.526600000000002</v>
      </c>
      <c r="K22" s="66">
        <f t="shared" si="3"/>
        <v>4</v>
      </c>
      <c r="L22" s="65">
        <f>VLOOKUP($A22,'Return Data'!$B$7:$R$2292,17,0)</f>
        <v>22.220600000000001</v>
      </c>
      <c r="M22" s="66">
        <f t="shared" si="4"/>
        <v>3</v>
      </c>
      <c r="N22" s="65">
        <f>VLOOKUP($A22,'Return Data'!$B$7:$R$2292,14,0)</f>
        <v>17.5837</v>
      </c>
      <c r="O22" s="66">
        <f t="shared" si="5"/>
        <v>7</v>
      </c>
      <c r="P22" s="65">
        <f>VLOOKUP($A22,'Return Data'!$B$7:$R$2292,15,0)</f>
        <v>15.575699999999999</v>
      </c>
      <c r="Q22" s="66">
        <f t="shared" si="6"/>
        <v>8</v>
      </c>
      <c r="R22" s="65">
        <f>VLOOKUP($A22,'Return Data'!$B$7:$R$2292,16,0)</f>
        <v>12.8573</v>
      </c>
      <c r="S22" s="67">
        <f t="shared" si="7"/>
        <v>18</v>
      </c>
    </row>
    <row r="23" spans="1:19" x14ac:dyDescent="0.3">
      <c r="A23" s="63" t="s">
        <v>976</v>
      </c>
      <c r="B23" s="64">
        <f>VLOOKUP($A23,'Return Data'!$B$7:$R$2292,3,0)</f>
        <v>44530</v>
      </c>
      <c r="C23" s="65">
        <f>VLOOKUP($A23,'Return Data'!$B$7:$R$2292,4,0)</f>
        <v>96.459400000000002</v>
      </c>
      <c r="D23" s="65">
        <f>VLOOKUP($A23,'Return Data'!$B$7:$R$2292,10,0)</f>
        <v>2.5108999999999999</v>
      </c>
      <c r="E23" s="66">
        <f t="shared" si="0"/>
        <v>4</v>
      </c>
      <c r="F23" s="65">
        <f>VLOOKUP($A23,'Return Data'!$B$7:$R$2292,11,0)</f>
        <v>11.9139</v>
      </c>
      <c r="G23" s="66">
        <f t="shared" si="1"/>
        <v>12</v>
      </c>
      <c r="H23" s="65">
        <f>VLOOKUP($A23,'Return Data'!$B$7:$R$2292,12,0)</f>
        <v>16.938800000000001</v>
      </c>
      <c r="I23" s="66">
        <f t="shared" si="2"/>
        <v>16</v>
      </c>
      <c r="J23" s="65">
        <f>VLOOKUP($A23,'Return Data'!$B$7:$R$2292,13,0)</f>
        <v>25.9148</v>
      </c>
      <c r="K23" s="66">
        <f t="shared" si="3"/>
        <v>26</v>
      </c>
      <c r="L23" s="65">
        <f>VLOOKUP($A23,'Return Data'!$B$7:$R$2292,17,0)</f>
        <v>19.112100000000002</v>
      </c>
      <c r="M23" s="66">
        <f t="shared" si="4"/>
        <v>15</v>
      </c>
      <c r="N23" s="65">
        <f>VLOOKUP($A23,'Return Data'!$B$7:$R$2292,14,0)</f>
        <v>14.050800000000001</v>
      </c>
      <c r="O23" s="66">
        <f t="shared" si="5"/>
        <v>23</v>
      </c>
      <c r="P23" s="65">
        <f>VLOOKUP($A23,'Return Data'!$B$7:$R$2292,15,0)</f>
        <v>12.494899999999999</v>
      </c>
      <c r="Q23" s="66">
        <f t="shared" si="6"/>
        <v>24</v>
      </c>
      <c r="R23" s="65">
        <f>VLOOKUP($A23,'Return Data'!$B$7:$R$2292,16,0)</f>
        <v>8.8648000000000007</v>
      </c>
      <c r="S23" s="67">
        <f t="shared" si="7"/>
        <v>28</v>
      </c>
    </row>
    <row r="24" spans="1:19" x14ac:dyDescent="0.3">
      <c r="A24" s="63" t="s">
        <v>1903</v>
      </c>
      <c r="B24" s="64">
        <f>VLOOKUP($A24,'Return Data'!$B$7:$R$2292,3,0)</f>
        <v>44530</v>
      </c>
      <c r="C24" s="65">
        <f>VLOOKUP($A24,'Return Data'!$B$7:$R$2292,4,0)</f>
        <v>367.72500000000002</v>
      </c>
      <c r="D24" s="65">
        <f>VLOOKUP($A24,'Return Data'!$B$7:$R$2292,10,0)</f>
        <v>0.48809999999999998</v>
      </c>
      <c r="E24" s="66">
        <f t="shared" si="0"/>
        <v>17</v>
      </c>
      <c r="F24" s="65">
        <f>VLOOKUP($A24,'Return Data'!$B$7:$R$2292,11,0)</f>
        <v>11.7715</v>
      </c>
      <c r="G24" s="66">
        <f t="shared" si="1"/>
        <v>14</v>
      </c>
      <c r="H24" s="65">
        <f>VLOOKUP($A24,'Return Data'!$B$7:$R$2292,12,0)</f>
        <v>18.971699999999998</v>
      </c>
      <c r="I24" s="66">
        <f t="shared" si="2"/>
        <v>10</v>
      </c>
      <c r="J24" s="65">
        <f>VLOOKUP($A24,'Return Data'!$B$7:$R$2292,13,0)</f>
        <v>34.069200000000002</v>
      </c>
      <c r="K24" s="66">
        <f t="shared" si="3"/>
        <v>12</v>
      </c>
      <c r="L24" s="65">
        <f>VLOOKUP($A24,'Return Data'!$B$7:$R$2292,17,0)</f>
        <v>21.220099999999999</v>
      </c>
      <c r="M24" s="66">
        <f t="shared" si="4"/>
        <v>7</v>
      </c>
      <c r="N24" s="65">
        <f>VLOOKUP($A24,'Return Data'!$B$7:$R$2292,14,0)</f>
        <v>18.816099999999999</v>
      </c>
      <c r="O24" s="66">
        <f t="shared" si="5"/>
        <v>4</v>
      </c>
      <c r="P24" s="65">
        <f>VLOOKUP($A24,'Return Data'!$B$7:$R$2292,15,0)</f>
        <v>15.672700000000001</v>
      </c>
      <c r="Q24" s="66">
        <f t="shared" si="6"/>
        <v>7</v>
      </c>
      <c r="R24" s="65">
        <f>VLOOKUP($A24,'Return Data'!$B$7:$R$2292,16,0)</f>
        <v>19.911100000000001</v>
      </c>
      <c r="S24" s="67">
        <f t="shared" si="7"/>
        <v>3</v>
      </c>
    </row>
    <row r="25" spans="1:19" x14ac:dyDescent="0.3">
      <c r="A25" s="63" t="s">
        <v>979</v>
      </c>
      <c r="B25" s="64">
        <f>VLOOKUP($A25,'Return Data'!$B$7:$R$2292,3,0)</f>
        <v>44530</v>
      </c>
      <c r="C25" s="65">
        <f>VLOOKUP($A25,'Return Data'!$B$7:$R$2292,4,0)</f>
        <v>39.731000000000002</v>
      </c>
      <c r="D25" s="65">
        <f>VLOOKUP($A25,'Return Data'!$B$7:$R$2292,10,0)</f>
        <v>-0.31359999999999999</v>
      </c>
      <c r="E25" s="66">
        <f t="shared" si="0"/>
        <v>22</v>
      </c>
      <c r="F25" s="65">
        <f>VLOOKUP($A25,'Return Data'!$B$7:$R$2292,11,0)</f>
        <v>10.055099999999999</v>
      </c>
      <c r="G25" s="66">
        <f t="shared" si="1"/>
        <v>20</v>
      </c>
      <c r="H25" s="65">
        <f>VLOOKUP($A25,'Return Data'!$B$7:$R$2292,12,0)</f>
        <v>16.612400000000001</v>
      </c>
      <c r="I25" s="66">
        <f t="shared" si="2"/>
        <v>18</v>
      </c>
      <c r="J25" s="65">
        <f>VLOOKUP($A25,'Return Data'!$B$7:$R$2292,13,0)</f>
        <v>30.5395</v>
      </c>
      <c r="K25" s="66">
        <f t="shared" si="3"/>
        <v>19</v>
      </c>
      <c r="L25" s="65">
        <f>VLOOKUP($A25,'Return Data'!$B$7:$R$2292,17,0)</f>
        <v>17.4819</v>
      </c>
      <c r="M25" s="66">
        <f t="shared" si="4"/>
        <v>22</v>
      </c>
      <c r="N25" s="65">
        <f>VLOOKUP($A25,'Return Data'!$B$7:$R$2292,14,0)</f>
        <v>15.6028</v>
      </c>
      <c r="O25" s="66">
        <f t="shared" si="5"/>
        <v>20</v>
      </c>
      <c r="P25" s="65">
        <f>VLOOKUP($A25,'Return Data'!$B$7:$R$2292,15,0)</f>
        <v>13.863099999999999</v>
      </c>
      <c r="Q25" s="66">
        <f t="shared" si="6"/>
        <v>18</v>
      </c>
      <c r="R25" s="65">
        <f>VLOOKUP($A25,'Return Data'!$B$7:$R$2292,16,0)</f>
        <v>10.267099999999999</v>
      </c>
      <c r="S25" s="67">
        <f t="shared" si="7"/>
        <v>26</v>
      </c>
    </row>
    <row r="26" spans="1:19" x14ac:dyDescent="0.3">
      <c r="A26" s="63" t="s">
        <v>2027</v>
      </c>
      <c r="B26" s="64">
        <f>VLOOKUP($A26,'Return Data'!$B$7:$R$2292,3,0)</f>
        <v>44530</v>
      </c>
      <c r="C26" s="65">
        <f>VLOOKUP($A26,'Return Data'!$B$7:$R$2292,4,0)</f>
        <v>44.963313910879897</v>
      </c>
      <c r="D26" s="65">
        <f>VLOOKUP($A26,'Return Data'!$B$7:$R$2292,10,0)</f>
        <v>1.4499</v>
      </c>
      <c r="E26" s="66">
        <f t="shared" si="0"/>
        <v>11</v>
      </c>
      <c r="F26" s="65">
        <f>VLOOKUP($A26,'Return Data'!$B$7:$R$2292,11,0)</f>
        <v>14.1044</v>
      </c>
      <c r="G26" s="66">
        <f t="shared" si="1"/>
        <v>4</v>
      </c>
      <c r="H26" s="65">
        <f>VLOOKUP($A26,'Return Data'!$B$7:$R$2292,12,0)</f>
        <v>20.741499999999998</v>
      </c>
      <c r="I26" s="66">
        <f t="shared" si="2"/>
        <v>5</v>
      </c>
      <c r="J26" s="65">
        <f>VLOOKUP($A26,'Return Data'!$B$7:$R$2292,13,0)</f>
        <v>31.171099999999999</v>
      </c>
      <c r="K26" s="66">
        <f t="shared" si="3"/>
        <v>17</v>
      </c>
      <c r="L26" s="65">
        <f>VLOOKUP($A26,'Return Data'!$B$7:$R$2292,17,0)</f>
        <v>18.609500000000001</v>
      </c>
      <c r="M26" s="66">
        <f t="shared" si="4"/>
        <v>18</v>
      </c>
      <c r="N26" s="65">
        <f>VLOOKUP($A26,'Return Data'!$B$7:$R$2292,14,0)</f>
        <v>17.048999999999999</v>
      </c>
      <c r="O26" s="66">
        <f t="shared" si="5"/>
        <v>10</v>
      </c>
      <c r="P26" s="65">
        <f>VLOOKUP($A26,'Return Data'!$B$7:$R$2292,15,0)</f>
        <v>14.924899999999999</v>
      </c>
      <c r="Q26" s="66">
        <f t="shared" si="6"/>
        <v>11</v>
      </c>
      <c r="R26" s="65">
        <f>VLOOKUP($A26,'Return Data'!$B$7:$R$2292,16,0)</f>
        <v>10.55</v>
      </c>
      <c r="S26" s="67">
        <f t="shared" si="7"/>
        <v>25</v>
      </c>
    </row>
    <row r="27" spans="1:19" x14ac:dyDescent="0.3">
      <c r="A27" s="63" t="s">
        <v>982</v>
      </c>
      <c r="B27" s="64">
        <f>VLOOKUP($A27,'Return Data'!$B$7:$R$2292,3,0)</f>
        <v>44530</v>
      </c>
      <c r="C27" s="65">
        <f>VLOOKUP($A27,'Return Data'!$B$7:$R$2292,4,0)</f>
        <v>15.306699999999999</v>
      </c>
      <c r="D27" s="65">
        <f>VLOOKUP($A27,'Return Data'!$B$7:$R$2292,10,0)</f>
        <v>1.7394000000000001</v>
      </c>
      <c r="E27" s="66">
        <f t="shared" si="0"/>
        <v>10</v>
      </c>
      <c r="F27" s="65">
        <f>VLOOKUP($A27,'Return Data'!$B$7:$R$2292,11,0)</f>
        <v>10.0228</v>
      </c>
      <c r="G27" s="66">
        <f t="shared" si="1"/>
        <v>21</v>
      </c>
      <c r="H27" s="65">
        <f>VLOOKUP($A27,'Return Data'!$B$7:$R$2292,12,0)</f>
        <v>18.100000000000001</v>
      </c>
      <c r="I27" s="66">
        <f t="shared" si="2"/>
        <v>13</v>
      </c>
      <c r="J27" s="65">
        <f>VLOOKUP($A27,'Return Data'!$B$7:$R$2292,13,0)</f>
        <v>37.217100000000002</v>
      </c>
      <c r="K27" s="66">
        <f t="shared" si="3"/>
        <v>5</v>
      </c>
      <c r="L27" s="65">
        <f>VLOOKUP($A27,'Return Data'!$B$7:$R$2292,17,0)</f>
        <v>19.0624</v>
      </c>
      <c r="M27" s="66">
        <f t="shared" si="4"/>
        <v>16</v>
      </c>
      <c r="N27" s="65"/>
      <c r="O27" s="66"/>
      <c r="P27" s="65"/>
      <c r="Q27" s="66"/>
      <c r="R27" s="65">
        <f>VLOOKUP($A27,'Return Data'!$B$7:$R$2292,16,0)</f>
        <v>16.9754</v>
      </c>
      <c r="S27" s="67">
        <f t="shared" si="7"/>
        <v>9</v>
      </c>
    </row>
    <row r="28" spans="1:19" x14ac:dyDescent="0.3">
      <c r="A28" s="63" t="s">
        <v>984</v>
      </c>
      <c r="B28" s="64">
        <f>VLOOKUP($A28,'Return Data'!$B$7:$R$2292,3,0)</f>
        <v>44530</v>
      </c>
      <c r="C28" s="65">
        <f>VLOOKUP($A28,'Return Data'!$B$7:$R$2292,4,0)</f>
        <v>76.798000000000002</v>
      </c>
      <c r="D28" s="65">
        <f>VLOOKUP($A28,'Return Data'!$B$7:$R$2292,10,0)</f>
        <v>0.56440000000000001</v>
      </c>
      <c r="E28" s="66">
        <f t="shared" si="0"/>
        <v>16</v>
      </c>
      <c r="F28" s="65">
        <f>VLOOKUP($A28,'Return Data'!$B$7:$R$2292,11,0)</f>
        <v>12.1319</v>
      </c>
      <c r="G28" s="66">
        <f t="shared" si="1"/>
        <v>11</v>
      </c>
      <c r="H28" s="65">
        <f>VLOOKUP($A28,'Return Data'!$B$7:$R$2292,12,0)</f>
        <v>17.741399999999999</v>
      </c>
      <c r="I28" s="66">
        <f t="shared" si="2"/>
        <v>14</v>
      </c>
      <c r="J28" s="65">
        <f>VLOOKUP($A28,'Return Data'!$B$7:$R$2292,13,0)</f>
        <v>33.170299999999997</v>
      </c>
      <c r="K28" s="66">
        <f t="shared" si="3"/>
        <v>14</v>
      </c>
      <c r="L28" s="65">
        <f>VLOOKUP($A28,'Return Data'!$B$7:$R$2292,17,0)</f>
        <v>19.202400000000001</v>
      </c>
      <c r="M28" s="66">
        <f t="shared" si="4"/>
        <v>13</v>
      </c>
      <c r="N28" s="65">
        <f>VLOOKUP($A28,'Return Data'!$B$7:$R$2292,14,0)</f>
        <v>16.856300000000001</v>
      </c>
      <c r="O28" s="66">
        <f t="shared" ref="O28:O36" si="8">RANK(N28,N$8:N$36,0)</f>
        <v>12</v>
      </c>
      <c r="P28" s="65">
        <f>VLOOKUP($A28,'Return Data'!$B$7:$R$2292,15,0)</f>
        <v>16.728899999999999</v>
      </c>
      <c r="Q28" s="66">
        <f t="shared" ref="Q28:Q36" si="9">RANK(P28,P$8:P$36,0)</f>
        <v>3</v>
      </c>
      <c r="R28" s="65">
        <f>VLOOKUP($A28,'Return Data'!$B$7:$R$2292,16,0)</f>
        <v>16.087700000000002</v>
      </c>
      <c r="S28" s="67">
        <f t="shared" si="7"/>
        <v>11</v>
      </c>
    </row>
    <row r="29" spans="1:19" x14ac:dyDescent="0.3">
      <c r="A29" s="63" t="s">
        <v>2013</v>
      </c>
      <c r="B29" s="64">
        <f>VLOOKUP($A29,'Return Data'!$B$7:$R$2292,3,0)</f>
        <v>44530</v>
      </c>
      <c r="C29" s="65">
        <f>VLOOKUP($A29,'Return Data'!$B$7:$R$2292,4,0)</f>
        <v>33.410499999999999</v>
      </c>
      <c r="D29" s="65">
        <f>VLOOKUP($A29,'Return Data'!$B$7:$R$2292,10,0)</f>
        <v>7.3099999999999998E-2</v>
      </c>
      <c r="E29" s="66">
        <f t="shared" si="0"/>
        <v>21</v>
      </c>
      <c r="F29" s="65">
        <f>VLOOKUP($A29,'Return Data'!$B$7:$R$2292,11,0)</f>
        <v>11.352399999999999</v>
      </c>
      <c r="G29" s="66">
        <f t="shared" si="1"/>
        <v>15</v>
      </c>
      <c r="H29" s="65">
        <f>VLOOKUP($A29,'Return Data'!$B$7:$R$2292,12,0)</f>
        <v>16.855499999999999</v>
      </c>
      <c r="I29" s="66">
        <f t="shared" si="2"/>
        <v>17</v>
      </c>
      <c r="J29" s="65">
        <f>VLOOKUP($A29,'Return Data'!$B$7:$R$2292,13,0)</f>
        <v>32.293100000000003</v>
      </c>
      <c r="K29" s="66">
        <f t="shared" si="3"/>
        <v>16</v>
      </c>
      <c r="L29" s="65">
        <f>VLOOKUP($A29,'Return Data'!$B$7:$R$2292,17,0)</f>
        <v>17.843800000000002</v>
      </c>
      <c r="M29" s="66">
        <f t="shared" si="4"/>
        <v>21</v>
      </c>
      <c r="N29" s="65">
        <f>VLOOKUP($A29,'Return Data'!$B$7:$R$2292,14,0)</f>
        <v>15.4747</v>
      </c>
      <c r="O29" s="66">
        <f t="shared" si="8"/>
        <v>21</v>
      </c>
      <c r="P29" s="65">
        <f>VLOOKUP($A29,'Return Data'!$B$7:$R$2292,15,0)</f>
        <v>13.7378</v>
      </c>
      <c r="Q29" s="66">
        <f t="shared" si="9"/>
        <v>19</v>
      </c>
      <c r="R29" s="65">
        <f>VLOOKUP($A29,'Return Data'!$B$7:$R$2292,16,0)</f>
        <v>12.5791</v>
      </c>
      <c r="S29" s="67">
        <f t="shared" si="7"/>
        <v>19</v>
      </c>
    </row>
    <row r="30" spans="1:19" x14ac:dyDescent="0.3">
      <c r="A30" s="63" t="s">
        <v>985</v>
      </c>
      <c r="B30" s="64">
        <f>VLOOKUP($A30,'Return Data'!$B$7:$R$2292,3,0)</f>
        <v>44530</v>
      </c>
      <c r="C30" s="65">
        <f>VLOOKUP($A30,'Return Data'!$B$7:$R$2292,4,0)</f>
        <v>48.661799999999999</v>
      </c>
      <c r="D30" s="65">
        <f>VLOOKUP($A30,'Return Data'!$B$7:$R$2292,10,0)</f>
        <v>2.1097000000000001</v>
      </c>
      <c r="E30" s="66">
        <f t="shared" si="0"/>
        <v>8</v>
      </c>
      <c r="F30" s="65">
        <f>VLOOKUP($A30,'Return Data'!$B$7:$R$2292,11,0)</f>
        <v>12.971500000000001</v>
      </c>
      <c r="G30" s="66">
        <f t="shared" si="1"/>
        <v>6</v>
      </c>
      <c r="H30" s="65">
        <f>VLOOKUP($A30,'Return Data'!$B$7:$R$2292,12,0)</f>
        <v>18.528300000000002</v>
      </c>
      <c r="I30" s="66">
        <f t="shared" si="2"/>
        <v>12</v>
      </c>
      <c r="J30" s="65">
        <f>VLOOKUP($A30,'Return Data'!$B$7:$R$2292,13,0)</f>
        <v>41.898400000000002</v>
      </c>
      <c r="K30" s="66">
        <f t="shared" si="3"/>
        <v>1</v>
      </c>
      <c r="L30" s="65">
        <f>VLOOKUP($A30,'Return Data'!$B$7:$R$2292,17,0)</f>
        <v>17.213899999999999</v>
      </c>
      <c r="M30" s="66">
        <f t="shared" si="4"/>
        <v>24</v>
      </c>
      <c r="N30" s="65">
        <f>VLOOKUP($A30,'Return Data'!$B$7:$R$2292,14,0)</f>
        <v>13.993499999999999</v>
      </c>
      <c r="O30" s="66">
        <f t="shared" si="8"/>
        <v>24</v>
      </c>
      <c r="P30" s="65">
        <f>VLOOKUP($A30,'Return Data'!$B$7:$R$2292,15,0)</f>
        <v>14.763999999999999</v>
      </c>
      <c r="Q30" s="66">
        <f t="shared" si="9"/>
        <v>12</v>
      </c>
      <c r="R30" s="65">
        <f>VLOOKUP($A30,'Return Data'!$B$7:$R$2292,16,0)</f>
        <v>11.680400000000001</v>
      </c>
      <c r="S30" s="67">
        <f t="shared" si="7"/>
        <v>21</v>
      </c>
    </row>
    <row r="31" spans="1:19" x14ac:dyDescent="0.3">
      <c r="A31" s="63" t="s">
        <v>987</v>
      </c>
      <c r="B31" s="64">
        <f>VLOOKUP($A31,'Return Data'!$B$7:$R$2292,3,0)</f>
        <v>44530</v>
      </c>
      <c r="C31" s="65">
        <f>VLOOKUP($A31,'Return Data'!$B$7:$R$2292,4,0)</f>
        <v>239.23</v>
      </c>
      <c r="D31" s="65">
        <f>VLOOKUP($A31,'Return Data'!$B$7:$R$2292,10,0)</f>
        <v>-2.8546999999999998</v>
      </c>
      <c r="E31" s="66">
        <f t="shared" si="0"/>
        <v>28</v>
      </c>
      <c r="F31" s="65">
        <f>VLOOKUP($A31,'Return Data'!$B$7:$R$2292,11,0)</f>
        <v>5.9805999999999999</v>
      </c>
      <c r="G31" s="66">
        <f t="shared" si="1"/>
        <v>29</v>
      </c>
      <c r="H31" s="65">
        <f>VLOOKUP($A31,'Return Data'!$B$7:$R$2292,12,0)</f>
        <v>13.6647</v>
      </c>
      <c r="I31" s="66">
        <f t="shared" si="2"/>
        <v>29</v>
      </c>
      <c r="J31" s="65">
        <f>VLOOKUP($A31,'Return Data'!$B$7:$R$2292,13,0)</f>
        <v>26.349399999999999</v>
      </c>
      <c r="K31" s="66">
        <f t="shared" si="3"/>
        <v>25</v>
      </c>
      <c r="L31" s="65">
        <f>VLOOKUP($A31,'Return Data'!$B$7:$R$2292,17,0)</f>
        <v>16.079000000000001</v>
      </c>
      <c r="M31" s="66">
        <f t="shared" si="4"/>
        <v>25</v>
      </c>
      <c r="N31" s="65">
        <f>VLOOKUP($A31,'Return Data'!$B$7:$R$2292,14,0)</f>
        <v>14.9191</v>
      </c>
      <c r="O31" s="66">
        <f t="shared" si="8"/>
        <v>22</v>
      </c>
      <c r="P31" s="65">
        <f>VLOOKUP($A31,'Return Data'!$B$7:$R$2292,15,0)</f>
        <v>13.429600000000001</v>
      </c>
      <c r="Q31" s="66">
        <f t="shared" si="9"/>
        <v>20</v>
      </c>
      <c r="R31" s="65">
        <f>VLOOKUP($A31,'Return Data'!$B$7:$R$2292,16,0)</f>
        <v>18.347799999999999</v>
      </c>
      <c r="S31" s="67">
        <f t="shared" si="7"/>
        <v>8</v>
      </c>
    </row>
    <row r="32" spans="1:19" x14ac:dyDescent="0.3">
      <c r="A32" s="63" t="s">
        <v>990</v>
      </c>
      <c r="B32" s="64">
        <f>VLOOKUP($A32,'Return Data'!$B$7:$R$2292,3,0)</f>
        <v>44530</v>
      </c>
      <c r="C32" s="65">
        <f>VLOOKUP($A32,'Return Data'!$B$7:$R$2292,4,0)</f>
        <v>59.8</v>
      </c>
      <c r="D32" s="65">
        <f>VLOOKUP($A32,'Return Data'!$B$7:$R$2292,10,0)</f>
        <v>1.4464999999999999</v>
      </c>
      <c r="E32" s="66">
        <f t="shared" si="0"/>
        <v>12</v>
      </c>
      <c r="F32" s="65">
        <f>VLOOKUP($A32,'Return Data'!$B$7:$R$2292,11,0)</f>
        <v>10.8894</v>
      </c>
      <c r="G32" s="66">
        <f t="shared" si="1"/>
        <v>17</v>
      </c>
      <c r="H32" s="65">
        <f>VLOOKUP($A32,'Return Data'!$B$7:$R$2292,12,0)</f>
        <v>15.5906</v>
      </c>
      <c r="I32" s="66">
        <f t="shared" si="2"/>
        <v>22</v>
      </c>
      <c r="J32" s="65">
        <f>VLOOKUP($A32,'Return Data'!$B$7:$R$2292,13,0)</f>
        <v>32.647199999999998</v>
      </c>
      <c r="K32" s="66">
        <f t="shared" si="3"/>
        <v>15</v>
      </c>
      <c r="L32" s="65">
        <f>VLOOKUP($A32,'Return Data'!$B$7:$R$2292,17,0)</f>
        <v>20.241900000000001</v>
      </c>
      <c r="M32" s="66">
        <f t="shared" si="4"/>
        <v>10</v>
      </c>
      <c r="N32" s="65">
        <f>VLOOKUP($A32,'Return Data'!$B$7:$R$2292,14,0)</f>
        <v>17.213999999999999</v>
      </c>
      <c r="O32" s="66">
        <f t="shared" si="8"/>
        <v>9</v>
      </c>
      <c r="P32" s="65">
        <f>VLOOKUP($A32,'Return Data'!$B$7:$R$2292,15,0)</f>
        <v>14.4358</v>
      </c>
      <c r="Q32" s="66">
        <f t="shared" si="9"/>
        <v>15</v>
      </c>
      <c r="R32" s="65">
        <f>VLOOKUP($A32,'Return Data'!$B$7:$R$2292,16,0)</f>
        <v>11.9277</v>
      </c>
      <c r="S32" s="67">
        <f t="shared" si="7"/>
        <v>20</v>
      </c>
    </row>
    <row r="33" spans="1:19" x14ac:dyDescent="0.3">
      <c r="A33" s="63" t="s">
        <v>991</v>
      </c>
      <c r="B33" s="64">
        <f>VLOOKUP($A33,'Return Data'!$B$7:$R$2292,3,0)</f>
        <v>44530</v>
      </c>
      <c r="C33" s="65">
        <f>VLOOKUP($A33,'Return Data'!$B$7:$R$2292,4,0)</f>
        <v>712.36791220489397</v>
      </c>
      <c r="D33" s="65">
        <f>VLOOKUP($A33,'Return Data'!$B$7:$R$2292,10,0)</f>
        <v>1.0823</v>
      </c>
      <c r="E33" s="66">
        <f t="shared" si="0"/>
        <v>13</v>
      </c>
      <c r="F33" s="65">
        <f>VLOOKUP($A33,'Return Data'!$B$7:$R$2292,11,0)</f>
        <v>11.812799999999999</v>
      </c>
      <c r="G33" s="66">
        <f t="shared" si="1"/>
        <v>13</v>
      </c>
      <c r="H33" s="65">
        <f>VLOOKUP($A33,'Return Data'!$B$7:$R$2292,12,0)</f>
        <v>19.341799999999999</v>
      </c>
      <c r="I33" s="66">
        <f t="shared" si="2"/>
        <v>8</v>
      </c>
      <c r="J33" s="65">
        <f>VLOOKUP($A33,'Return Data'!$B$7:$R$2292,13,0)</f>
        <v>40.179900000000004</v>
      </c>
      <c r="K33" s="66">
        <f t="shared" si="3"/>
        <v>3</v>
      </c>
      <c r="L33" s="65">
        <f>VLOOKUP($A33,'Return Data'!$B$7:$R$2292,17,0)</f>
        <v>18.562200000000001</v>
      </c>
      <c r="M33" s="66">
        <f t="shared" si="4"/>
        <v>19</v>
      </c>
      <c r="N33" s="65">
        <f>VLOOKUP($A33,'Return Data'!$B$7:$R$2292,14,0)</f>
        <v>16.509399999999999</v>
      </c>
      <c r="O33" s="66">
        <f t="shared" si="8"/>
        <v>14</v>
      </c>
      <c r="P33" s="65">
        <f>VLOOKUP($A33,'Return Data'!$B$7:$R$2292,15,0)</f>
        <v>14.1416</v>
      </c>
      <c r="Q33" s="66">
        <f t="shared" si="9"/>
        <v>16</v>
      </c>
      <c r="R33" s="65">
        <f>VLOOKUP($A33,'Return Data'!$B$7:$R$2292,16,0)</f>
        <v>19.828199999999999</v>
      </c>
      <c r="S33" s="67">
        <f t="shared" si="7"/>
        <v>4</v>
      </c>
    </row>
    <row r="34" spans="1:19" x14ac:dyDescent="0.3">
      <c r="A34" s="63" t="s">
        <v>994</v>
      </c>
      <c r="B34" s="64">
        <f>VLOOKUP($A34,'Return Data'!$B$7:$R$2292,3,0)</f>
        <v>44530</v>
      </c>
      <c r="C34" s="65">
        <f>VLOOKUP($A34,'Return Data'!$B$7:$R$2292,4,0)</f>
        <v>132.26666666666699</v>
      </c>
      <c r="D34" s="65">
        <f>VLOOKUP($A34,'Return Data'!$B$7:$R$2292,10,0)</f>
        <v>-1.4113</v>
      </c>
      <c r="E34" s="66">
        <f t="shared" si="0"/>
        <v>26</v>
      </c>
      <c r="F34" s="65">
        <f>VLOOKUP($A34,'Return Data'!$B$7:$R$2292,11,0)</f>
        <v>6.1417000000000002</v>
      </c>
      <c r="G34" s="66">
        <f t="shared" si="1"/>
        <v>28</v>
      </c>
      <c r="H34" s="65">
        <f>VLOOKUP($A34,'Return Data'!$B$7:$R$2292,12,0)</f>
        <v>14.036099999999999</v>
      </c>
      <c r="I34" s="66">
        <f t="shared" si="2"/>
        <v>27</v>
      </c>
      <c r="J34" s="65">
        <f>VLOOKUP($A34,'Return Data'!$B$7:$R$2292,13,0)</f>
        <v>24.937000000000001</v>
      </c>
      <c r="K34" s="66">
        <f t="shared" si="3"/>
        <v>28</v>
      </c>
      <c r="L34" s="65">
        <f>VLOOKUP($A34,'Return Data'!$B$7:$R$2292,17,0)</f>
        <v>13.715199999999999</v>
      </c>
      <c r="M34" s="66">
        <f t="shared" si="4"/>
        <v>27</v>
      </c>
      <c r="N34" s="65">
        <f>VLOOKUP($A34,'Return Data'!$B$7:$R$2292,14,0)</f>
        <v>11.2424</v>
      </c>
      <c r="O34" s="66">
        <f t="shared" si="8"/>
        <v>28</v>
      </c>
      <c r="P34" s="65">
        <f>VLOOKUP($A34,'Return Data'!$B$7:$R$2292,15,0)</f>
        <v>9.9463000000000008</v>
      </c>
      <c r="Q34" s="66">
        <f t="shared" si="9"/>
        <v>27</v>
      </c>
      <c r="R34" s="65">
        <f>VLOOKUP($A34,'Return Data'!$B$7:$R$2292,16,0)</f>
        <v>10.125500000000001</v>
      </c>
      <c r="S34" s="67">
        <f t="shared" si="7"/>
        <v>27</v>
      </c>
    </row>
    <row r="35" spans="1:19" x14ac:dyDescent="0.3">
      <c r="A35" s="63" t="s">
        <v>996</v>
      </c>
      <c r="B35" s="64">
        <f>VLOOKUP($A35,'Return Data'!$B$7:$R$2292,3,0)</f>
        <v>44530</v>
      </c>
      <c r="C35" s="65">
        <f>VLOOKUP($A35,'Return Data'!$B$7:$R$2292,4,0)</f>
        <v>16.489999999999998</v>
      </c>
      <c r="D35" s="65">
        <f>VLOOKUP($A35,'Return Data'!$B$7:$R$2292,10,0)</f>
        <v>3.0625</v>
      </c>
      <c r="E35" s="66">
        <f t="shared" si="0"/>
        <v>1</v>
      </c>
      <c r="F35" s="65">
        <f>VLOOKUP($A35,'Return Data'!$B$7:$R$2292,11,0)</f>
        <v>14.9129</v>
      </c>
      <c r="G35" s="66">
        <f t="shared" si="1"/>
        <v>2</v>
      </c>
      <c r="H35" s="65">
        <f>VLOOKUP($A35,'Return Data'!$B$7:$R$2292,12,0)</f>
        <v>21.25</v>
      </c>
      <c r="I35" s="66">
        <f t="shared" si="2"/>
        <v>4</v>
      </c>
      <c r="J35" s="65">
        <f>VLOOKUP($A35,'Return Data'!$B$7:$R$2292,13,0)</f>
        <v>36.168500000000002</v>
      </c>
      <c r="K35" s="66">
        <f t="shared" si="3"/>
        <v>9</v>
      </c>
      <c r="L35" s="65">
        <f>VLOOKUP($A35,'Return Data'!$B$7:$R$2292,17,0)</f>
        <v>20.952500000000001</v>
      </c>
      <c r="M35" s="66">
        <f t="shared" si="4"/>
        <v>8</v>
      </c>
      <c r="N35" s="65">
        <f>VLOOKUP($A35,'Return Data'!$B$7:$R$2292,14,0)</f>
        <v>17.271699999999999</v>
      </c>
      <c r="O35" s="66">
        <f t="shared" si="8"/>
        <v>8</v>
      </c>
      <c r="P35" s="65">
        <f>VLOOKUP($A35,'Return Data'!$B$7:$R$2292,15,0)</f>
        <v>0</v>
      </c>
      <c r="Q35" s="66">
        <f t="shared" si="9"/>
        <v>28</v>
      </c>
      <c r="R35" s="65">
        <f>VLOOKUP($A35,'Return Data'!$B$7:$R$2292,16,0)</f>
        <v>11.595700000000001</v>
      </c>
      <c r="S35" s="67">
        <f t="shared" si="7"/>
        <v>22</v>
      </c>
    </row>
    <row r="36" spans="1:19" x14ac:dyDescent="0.3">
      <c r="A36" s="63" t="s">
        <v>1910</v>
      </c>
      <c r="B36" s="64">
        <f>VLOOKUP($A36,'Return Data'!$B$7:$R$2292,3,0)</f>
        <v>44530</v>
      </c>
      <c r="C36" s="65">
        <f>VLOOKUP($A36,'Return Data'!$B$7:$R$2292,4,0)</f>
        <v>193.2724</v>
      </c>
      <c r="D36" s="65">
        <f>VLOOKUP($A36,'Return Data'!$B$7:$R$2292,10,0)</f>
        <v>2.6145</v>
      </c>
      <c r="E36" s="66">
        <f t="shared" si="0"/>
        <v>3</v>
      </c>
      <c r="F36" s="65">
        <f>VLOOKUP($A36,'Return Data'!$B$7:$R$2292,11,0)</f>
        <v>14.366400000000001</v>
      </c>
      <c r="G36" s="66">
        <f t="shared" si="1"/>
        <v>3</v>
      </c>
      <c r="H36" s="65">
        <f>VLOOKUP($A36,'Return Data'!$B$7:$R$2292,12,0)</f>
        <v>22.1691</v>
      </c>
      <c r="I36" s="66">
        <f t="shared" si="2"/>
        <v>2</v>
      </c>
      <c r="J36" s="65">
        <f>VLOOKUP($A36,'Return Data'!$B$7:$R$2292,13,0)</f>
        <v>36.3765</v>
      </c>
      <c r="K36" s="66">
        <f t="shared" si="3"/>
        <v>8</v>
      </c>
      <c r="L36" s="65">
        <f>VLOOKUP($A36,'Return Data'!$B$7:$R$2292,17,0)</f>
        <v>23.3278</v>
      </c>
      <c r="M36" s="66">
        <f t="shared" si="4"/>
        <v>1</v>
      </c>
      <c r="N36" s="65">
        <f>VLOOKUP($A36,'Return Data'!$B$7:$R$2292,14,0)</f>
        <v>18.3843</v>
      </c>
      <c r="O36" s="66">
        <f t="shared" si="8"/>
        <v>5</v>
      </c>
      <c r="P36" s="65">
        <f>VLOOKUP($A36,'Return Data'!$B$7:$R$2292,15,0)</f>
        <v>16.1477</v>
      </c>
      <c r="Q36" s="66">
        <f t="shared" si="9"/>
        <v>4</v>
      </c>
      <c r="R36" s="65">
        <f>VLOOKUP($A36,'Return Data'!$B$7:$R$2292,16,0)</f>
        <v>13.898099999999999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0.66793448275862066</v>
      </c>
      <c r="E38" s="74"/>
      <c r="F38" s="75">
        <f>AVERAGE(F8:F36)</f>
        <v>11.171068965517239</v>
      </c>
      <c r="G38" s="74"/>
      <c r="H38" s="75">
        <f>AVERAGE(H8:H36)</f>
        <v>17.655272413793099</v>
      </c>
      <c r="I38" s="74"/>
      <c r="J38" s="75">
        <f>AVERAGE(J8:J36)</f>
        <v>32.558603448275861</v>
      </c>
      <c r="K38" s="74"/>
      <c r="L38" s="75">
        <f>AVERAGE(L8:L36)</f>
        <v>18.83036206896552</v>
      </c>
      <c r="M38" s="74"/>
      <c r="N38" s="75">
        <f>AVERAGE(N8:N36)</f>
        <v>16.209260714285712</v>
      </c>
      <c r="O38" s="74"/>
      <c r="P38" s="75">
        <f>AVERAGE(P8:P36)</f>
        <v>14.016057142857139</v>
      </c>
      <c r="Q38" s="74"/>
      <c r="R38" s="75">
        <f>AVERAGE(R8:R36)</f>
        <v>14.482741379310346</v>
      </c>
      <c r="S38" s="76"/>
    </row>
    <row r="39" spans="1:19" x14ac:dyDescent="0.3">
      <c r="A39" s="73" t="s">
        <v>28</v>
      </c>
      <c r="B39" s="74"/>
      <c r="C39" s="74"/>
      <c r="D39" s="75">
        <f>MIN(D8:D36)</f>
        <v>-3.7618</v>
      </c>
      <c r="E39" s="74"/>
      <c r="F39" s="75">
        <f>MIN(F8:F36)</f>
        <v>5.9805999999999999</v>
      </c>
      <c r="G39" s="74"/>
      <c r="H39" s="75">
        <f>MIN(H8:H36)</f>
        <v>13.6647</v>
      </c>
      <c r="I39" s="74"/>
      <c r="J39" s="75">
        <f>MIN(J8:J36)</f>
        <v>22.246200000000002</v>
      </c>
      <c r="K39" s="74"/>
      <c r="L39" s="75">
        <f>MIN(L8:L36)</f>
        <v>12.3736</v>
      </c>
      <c r="M39" s="74"/>
      <c r="N39" s="75">
        <f>MIN(N8:N36)</f>
        <v>11.2424</v>
      </c>
      <c r="O39" s="74"/>
      <c r="P39" s="75">
        <f>MIN(P8:P36)</f>
        <v>0</v>
      </c>
      <c r="Q39" s="74"/>
      <c r="R39" s="75">
        <f>MIN(R8:R36)</f>
        <v>6.7655000000000003</v>
      </c>
      <c r="S39" s="76"/>
    </row>
    <row r="40" spans="1:19" ht="15" thickBot="1" x14ac:dyDescent="0.35">
      <c r="A40" s="77" t="s">
        <v>29</v>
      </c>
      <c r="B40" s="78"/>
      <c r="C40" s="78"/>
      <c r="D40" s="79">
        <f>MAX(D8:D36)</f>
        <v>3.0625</v>
      </c>
      <c r="E40" s="78"/>
      <c r="F40" s="79">
        <f>MAX(F8:F36)</f>
        <v>16.3201</v>
      </c>
      <c r="G40" s="78"/>
      <c r="H40" s="79">
        <f>MAX(H8:H36)</f>
        <v>25.042400000000001</v>
      </c>
      <c r="I40" s="78"/>
      <c r="J40" s="79">
        <f>MAX(J8:J36)</f>
        <v>41.898400000000002</v>
      </c>
      <c r="K40" s="78"/>
      <c r="L40" s="79">
        <f>MAX(L8:L36)</f>
        <v>23.3278</v>
      </c>
      <c r="M40" s="78"/>
      <c r="N40" s="79">
        <f>MAX(N8:N36)</f>
        <v>20.245899999999999</v>
      </c>
      <c r="O40" s="78"/>
      <c r="P40" s="79">
        <f>MAX(P8:P36)</f>
        <v>19.339400000000001</v>
      </c>
      <c r="Q40" s="78"/>
      <c r="R40" s="79">
        <f>MAX(R8:R36)</f>
        <v>20.055700000000002</v>
      </c>
      <c r="S40" s="80"/>
    </row>
    <row r="41" spans="1:19" x14ac:dyDescent="0.3">
      <c r="A41" s="112" t="s">
        <v>432</v>
      </c>
    </row>
    <row r="42" spans="1:19" x14ac:dyDescent="0.3">
      <c r="A42" s="14" t="s">
        <v>340</v>
      </c>
    </row>
  </sheetData>
  <sheetProtection algorithmName="SHA-512" hashValue="8ezLuia1tlju3TqE2cy7MVj3+haFpi40IVWIGVWusEaTTZQhVFYnas4tgyXTfsmtnAL6gFGfA5255XziplYb2Q==" saltValue="WgBhp8AIGOQcFBFjmOwvaQ=="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44530</v>
      </c>
      <c r="C8" s="65">
        <f>VLOOKUP($A8,'Return Data'!$B$7:$R$2292,4,0)</f>
        <v>37.676099999999998</v>
      </c>
      <c r="D8" s="65">
        <f>VLOOKUP($A8,'Return Data'!$B$7:$R$2292,9,0)</f>
        <v>6.3963000000000001</v>
      </c>
      <c r="E8" s="66">
        <f t="shared" ref="E8:E35" si="0">RANK(D8,D$8:D$35,0)</f>
        <v>17</v>
      </c>
      <c r="F8" s="65">
        <f>VLOOKUP($A8,'Return Data'!$B$7:$R$2292,10,0)</f>
        <v>5.2850999999999999</v>
      </c>
      <c r="G8" s="66">
        <f t="shared" ref="G8:G35" si="1">RANK(F8,F$8:F$35,0)</f>
        <v>12</v>
      </c>
      <c r="H8" s="65">
        <f>VLOOKUP($A8,'Return Data'!$B$7:$R$2292,11,0)</f>
        <v>5.6395</v>
      </c>
      <c r="I8" s="66">
        <f t="shared" ref="I8:I35" si="2">RANK(H8,H$8:H$35,0)</f>
        <v>10</v>
      </c>
      <c r="J8" s="65">
        <f>VLOOKUP($A8,'Return Data'!$B$7:$R$2292,12,0)</f>
        <v>7.4794999999999998</v>
      </c>
      <c r="K8" s="66">
        <f t="shared" ref="K8:K33" si="3">RANK(J8,J$8:J$35,0)</f>
        <v>10</v>
      </c>
      <c r="L8" s="65">
        <f>VLOOKUP($A8,'Return Data'!$B$7:$R$2292,13,0)</f>
        <v>5.9433999999999996</v>
      </c>
      <c r="M8" s="66">
        <f>RANK(L8,L$8:L$35,0)</f>
        <v>7</v>
      </c>
      <c r="N8" s="65">
        <f>VLOOKUP($A8,'Return Data'!$B$7:$R$2292,17,0)</f>
        <v>7.6784999999999997</v>
      </c>
      <c r="O8" s="66">
        <f>RANK(N8,N$8:N$35,0)</f>
        <v>9</v>
      </c>
      <c r="P8" s="65">
        <f>VLOOKUP($A8,'Return Data'!$B$7:$R$2292,14,0)</f>
        <v>5.5499000000000001</v>
      </c>
      <c r="Q8" s="66">
        <f>RANK(P8,P$8:P$35,0)</f>
        <v>22</v>
      </c>
      <c r="R8" s="65">
        <f>VLOOKUP($A8,'Return Data'!$B$7:$R$2292,16,0)</f>
        <v>7.7069999999999999</v>
      </c>
      <c r="S8" s="67">
        <f t="shared" ref="S8:S35" si="4">RANK(R8,R$8:R$35,0)</f>
        <v>19</v>
      </c>
    </row>
    <row r="9" spans="1:19" x14ac:dyDescent="0.3">
      <c r="A9" s="82" t="s">
        <v>54</v>
      </c>
      <c r="B9" s="64">
        <f>VLOOKUP($A9,'Return Data'!$B$7:$R$2292,3,0)</f>
        <v>44530</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-12.69</v>
      </c>
      <c r="S9" s="67">
        <f t="shared" si="4"/>
        <v>27</v>
      </c>
    </row>
    <row r="10" spans="1:19" x14ac:dyDescent="0.3">
      <c r="A10" s="82" t="s">
        <v>55</v>
      </c>
      <c r="B10" s="64">
        <f>VLOOKUP($A10,'Return Data'!$B$7:$R$2292,3,0)</f>
        <v>44530</v>
      </c>
      <c r="C10" s="65">
        <f>VLOOKUP($A10,'Return Data'!$B$7:$R$2292,4,0)</f>
        <v>25.976400000000002</v>
      </c>
      <c r="D10" s="65">
        <f>VLOOKUP($A10,'Return Data'!$B$7:$R$2292,9,0)</f>
        <v>10.797700000000001</v>
      </c>
      <c r="E10" s="66">
        <f t="shared" si="0"/>
        <v>2</v>
      </c>
      <c r="F10" s="65">
        <f>VLOOKUP($A10,'Return Data'!$B$7:$R$2292,10,0)</f>
        <v>7.5007999999999999</v>
      </c>
      <c r="G10" s="66">
        <f t="shared" si="1"/>
        <v>6</v>
      </c>
      <c r="H10" s="65">
        <f>VLOOKUP($A10,'Return Data'!$B$7:$R$2292,11,0)</f>
        <v>5.5167999999999999</v>
      </c>
      <c r="I10" s="66">
        <f t="shared" si="2"/>
        <v>11</v>
      </c>
      <c r="J10" s="65">
        <f>VLOOKUP($A10,'Return Data'!$B$7:$R$2292,12,0)</f>
        <v>9.4548000000000005</v>
      </c>
      <c r="K10" s="66">
        <f t="shared" si="3"/>
        <v>4</v>
      </c>
      <c r="L10" s="65">
        <f>VLOOKUP($A10,'Return Data'!$B$7:$R$2292,13,0)</f>
        <v>4.5125000000000002</v>
      </c>
      <c r="M10" s="66">
        <f t="shared" ref="M10:M33" si="5">RANK(L10,L$8:L$35,0)</f>
        <v>10</v>
      </c>
      <c r="N10" s="65">
        <f>VLOOKUP($A10,'Return Data'!$B$7:$R$2292,17,0)</f>
        <v>8.6020000000000003</v>
      </c>
      <c r="O10" s="66">
        <f t="shared" ref="O10:O21" si="6">RANK(N10,N$8:N$35,0)</f>
        <v>4</v>
      </c>
      <c r="P10" s="65">
        <f>VLOOKUP($A10,'Return Data'!$B$7:$R$2292,14,0)</f>
        <v>10.069100000000001</v>
      </c>
      <c r="Q10" s="66">
        <f t="shared" ref="Q10:Q21" si="7">RANK(P10,P$8:P$35,0)</f>
        <v>1</v>
      </c>
      <c r="R10" s="65">
        <f>VLOOKUP($A10,'Return Data'!$B$7:$R$2292,16,0)</f>
        <v>9.4044000000000008</v>
      </c>
      <c r="S10" s="67">
        <f t="shared" si="4"/>
        <v>3</v>
      </c>
    </row>
    <row r="11" spans="1:19" x14ac:dyDescent="0.3">
      <c r="A11" s="82" t="s">
        <v>56</v>
      </c>
      <c r="B11" s="64">
        <f>VLOOKUP($A11,'Return Data'!$B$7:$R$2292,3,0)</f>
        <v>44530</v>
      </c>
      <c r="C11" s="65">
        <f>VLOOKUP($A11,'Return Data'!$B$7:$R$2292,4,0)</f>
        <v>20.055299999999999</v>
      </c>
      <c r="D11" s="65">
        <f>VLOOKUP($A11,'Return Data'!$B$7:$R$2292,9,0)</f>
        <v>9.1210000000000004</v>
      </c>
      <c r="E11" s="66">
        <f t="shared" si="0"/>
        <v>10</v>
      </c>
      <c r="F11" s="65">
        <f>VLOOKUP($A11,'Return Data'!$B$7:$R$2292,10,0)</f>
        <v>4.7667000000000002</v>
      </c>
      <c r="G11" s="66">
        <f t="shared" si="1"/>
        <v>16</v>
      </c>
      <c r="H11" s="65">
        <f>VLOOKUP($A11,'Return Data'!$B$7:$R$2292,11,0)</f>
        <v>5.0247000000000002</v>
      </c>
      <c r="I11" s="66">
        <f t="shared" si="2"/>
        <v>13</v>
      </c>
      <c r="J11" s="65">
        <f>VLOOKUP($A11,'Return Data'!$B$7:$R$2292,12,0)</f>
        <v>6.4032</v>
      </c>
      <c r="K11" s="66">
        <f t="shared" si="3"/>
        <v>14</v>
      </c>
      <c r="L11" s="65">
        <f>VLOOKUP($A11,'Return Data'!$B$7:$R$2292,13,0)</f>
        <v>6.4551999999999996</v>
      </c>
      <c r="M11" s="66">
        <f t="shared" si="5"/>
        <v>4</v>
      </c>
      <c r="N11" s="65">
        <f>VLOOKUP($A11,'Return Data'!$B$7:$R$2292,17,0)</f>
        <v>7.0658000000000003</v>
      </c>
      <c r="O11" s="66">
        <f t="shared" si="6"/>
        <v>15</v>
      </c>
      <c r="P11" s="65">
        <f>VLOOKUP($A11,'Return Data'!$B$7:$R$2292,14,0)</f>
        <v>3.9312999999999998</v>
      </c>
      <c r="Q11" s="66">
        <f t="shared" si="7"/>
        <v>24</v>
      </c>
      <c r="R11" s="65">
        <f>VLOOKUP($A11,'Return Data'!$B$7:$R$2292,16,0)</f>
        <v>7.4913999999999996</v>
      </c>
      <c r="S11" s="67">
        <f t="shared" si="4"/>
        <v>22</v>
      </c>
    </row>
    <row r="12" spans="1:19" x14ac:dyDescent="0.3">
      <c r="A12" s="82" t="s">
        <v>57</v>
      </c>
      <c r="B12" s="64">
        <f>VLOOKUP($A12,'Return Data'!$B$7:$R$2292,3,0)</f>
        <v>44530</v>
      </c>
      <c r="C12" s="65">
        <f>VLOOKUP($A12,'Return Data'!$B$7:$R$2292,4,0)</f>
        <v>39.580599999999997</v>
      </c>
      <c r="D12" s="65">
        <f>VLOOKUP($A12,'Return Data'!$B$7:$R$2292,9,0)</f>
        <v>10.0061</v>
      </c>
      <c r="E12" s="66">
        <f t="shared" si="0"/>
        <v>5</v>
      </c>
      <c r="F12" s="65">
        <f>VLOOKUP($A12,'Return Data'!$B$7:$R$2292,10,0)</f>
        <v>6.7723000000000004</v>
      </c>
      <c r="G12" s="66">
        <f t="shared" si="1"/>
        <v>8</v>
      </c>
      <c r="H12" s="65">
        <f>VLOOKUP($A12,'Return Data'!$B$7:$R$2292,11,0)</f>
        <v>4.1571999999999996</v>
      </c>
      <c r="I12" s="66">
        <f t="shared" si="2"/>
        <v>21</v>
      </c>
      <c r="J12" s="65">
        <f>VLOOKUP($A12,'Return Data'!$B$7:$R$2292,12,0)</f>
        <v>6.3723000000000001</v>
      </c>
      <c r="K12" s="66">
        <f t="shared" si="3"/>
        <v>16</v>
      </c>
      <c r="L12" s="65">
        <f>VLOOKUP($A12,'Return Data'!$B$7:$R$2292,13,0)</f>
        <v>3.2294</v>
      </c>
      <c r="M12" s="66">
        <f t="shared" si="5"/>
        <v>20</v>
      </c>
      <c r="N12" s="65">
        <f>VLOOKUP($A12,'Return Data'!$B$7:$R$2292,17,0)</f>
        <v>6.4851999999999999</v>
      </c>
      <c r="O12" s="66">
        <f t="shared" si="6"/>
        <v>20</v>
      </c>
      <c r="P12" s="65">
        <f>VLOOKUP($A12,'Return Data'!$B$7:$R$2292,14,0)</f>
        <v>7.6407999999999996</v>
      </c>
      <c r="Q12" s="66">
        <f t="shared" si="7"/>
        <v>19</v>
      </c>
      <c r="R12" s="65">
        <f>VLOOKUP($A12,'Return Data'!$B$7:$R$2292,16,0)</f>
        <v>8.4581</v>
      </c>
      <c r="S12" s="67">
        <f t="shared" si="4"/>
        <v>11</v>
      </c>
    </row>
    <row r="13" spans="1:19" x14ac:dyDescent="0.3">
      <c r="A13" s="82" t="s">
        <v>58</v>
      </c>
      <c r="B13" s="64">
        <f>VLOOKUP($A13,'Return Data'!$B$7:$R$2292,3,0)</f>
        <v>44530</v>
      </c>
      <c r="C13" s="65">
        <f>VLOOKUP($A13,'Return Data'!$B$7:$R$2292,4,0)</f>
        <v>25.792300000000001</v>
      </c>
      <c r="D13" s="65">
        <f>VLOOKUP($A13,'Return Data'!$B$7:$R$2292,9,0)</f>
        <v>4.9790999999999999</v>
      </c>
      <c r="E13" s="66">
        <f t="shared" si="0"/>
        <v>22</v>
      </c>
      <c r="F13" s="65">
        <f>VLOOKUP($A13,'Return Data'!$B$7:$R$2292,10,0)</f>
        <v>3.7090999999999998</v>
      </c>
      <c r="G13" s="66">
        <f t="shared" si="1"/>
        <v>23</v>
      </c>
      <c r="H13" s="65">
        <f>VLOOKUP($A13,'Return Data'!$B$7:$R$2292,11,0)</f>
        <v>3.6486000000000001</v>
      </c>
      <c r="I13" s="66">
        <f t="shared" si="2"/>
        <v>26</v>
      </c>
      <c r="J13" s="65">
        <f>VLOOKUP($A13,'Return Data'!$B$7:$R$2292,12,0)</f>
        <v>4.0510999999999999</v>
      </c>
      <c r="K13" s="66">
        <f t="shared" si="3"/>
        <v>25</v>
      </c>
      <c r="L13" s="65">
        <f>VLOOKUP($A13,'Return Data'!$B$7:$R$2292,13,0)</f>
        <v>2.5314000000000001</v>
      </c>
      <c r="M13" s="66">
        <f t="shared" si="5"/>
        <v>24</v>
      </c>
      <c r="N13" s="65">
        <f>VLOOKUP($A13,'Return Data'!$B$7:$R$2292,17,0)</f>
        <v>6.2655000000000003</v>
      </c>
      <c r="O13" s="66">
        <f t="shared" si="6"/>
        <v>22</v>
      </c>
      <c r="P13" s="65">
        <f>VLOOKUP($A13,'Return Data'!$B$7:$R$2292,14,0)</f>
        <v>7.6424000000000003</v>
      </c>
      <c r="Q13" s="66">
        <f t="shared" si="7"/>
        <v>18</v>
      </c>
      <c r="R13" s="65">
        <f>VLOOKUP($A13,'Return Data'!$B$7:$R$2292,16,0)</f>
        <v>8.3986999999999998</v>
      </c>
      <c r="S13" s="67">
        <f t="shared" si="4"/>
        <v>13</v>
      </c>
    </row>
    <row r="14" spans="1:19" x14ac:dyDescent="0.3">
      <c r="A14" s="82" t="s">
        <v>59</v>
      </c>
      <c r="B14" s="64">
        <f>VLOOKUP($A14,'Return Data'!$B$7:$R$2292,3,0)</f>
        <v>44530</v>
      </c>
      <c r="C14" s="65">
        <f>VLOOKUP($A14,'Return Data'!$B$7:$R$2292,4,0)</f>
        <v>2811.4488000000001</v>
      </c>
      <c r="D14" s="65">
        <f>VLOOKUP($A14,'Return Data'!$B$7:$R$2292,9,0)</f>
        <v>8.2853999999999992</v>
      </c>
      <c r="E14" s="66">
        <f t="shared" si="0"/>
        <v>12</v>
      </c>
      <c r="F14" s="65">
        <f>VLOOKUP($A14,'Return Data'!$B$7:$R$2292,10,0)</f>
        <v>5.7058</v>
      </c>
      <c r="G14" s="66">
        <f t="shared" si="1"/>
        <v>10</v>
      </c>
      <c r="H14" s="65">
        <f>VLOOKUP($A14,'Return Data'!$B$7:$R$2292,11,0)</f>
        <v>5.2607999999999997</v>
      </c>
      <c r="I14" s="66">
        <f t="shared" si="2"/>
        <v>12</v>
      </c>
      <c r="J14" s="65">
        <f>VLOOKUP($A14,'Return Data'!$B$7:$R$2292,12,0)</f>
        <v>7.5323000000000002</v>
      </c>
      <c r="K14" s="66">
        <f t="shared" si="3"/>
        <v>9</v>
      </c>
      <c r="L14" s="65">
        <f>VLOOKUP($A14,'Return Data'!$B$7:$R$2292,13,0)</f>
        <v>3.6764000000000001</v>
      </c>
      <c r="M14" s="66">
        <f t="shared" si="5"/>
        <v>17</v>
      </c>
      <c r="N14" s="65">
        <f>VLOOKUP($A14,'Return Data'!$B$7:$R$2292,17,0)</f>
        <v>8.1907999999999994</v>
      </c>
      <c r="O14" s="66">
        <f t="shared" si="6"/>
        <v>7</v>
      </c>
      <c r="P14" s="65">
        <f>VLOOKUP($A14,'Return Data'!$B$7:$R$2292,14,0)</f>
        <v>9.6233000000000004</v>
      </c>
      <c r="Q14" s="66">
        <f t="shared" si="7"/>
        <v>5</v>
      </c>
      <c r="R14" s="65">
        <f>VLOOKUP($A14,'Return Data'!$B$7:$R$2292,16,0)</f>
        <v>8.7172999999999998</v>
      </c>
      <c r="S14" s="67">
        <f t="shared" si="4"/>
        <v>8</v>
      </c>
    </row>
    <row r="15" spans="1:19" x14ac:dyDescent="0.3">
      <c r="A15" s="82" t="s">
        <v>61</v>
      </c>
      <c r="B15" s="64">
        <f>VLOOKUP($A15,'Return Data'!$B$7:$R$2292,3,0)</f>
        <v>44530</v>
      </c>
      <c r="C15" s="65">
        <f>VLOOKUP($A15,'Return Data'!$B$7:$R$2292,4,0)</f>
        <v>83.116399999999999</v>
      </c>
      <c r="D15" s="65">
        <f>VLOOKUP($A15,'Return Data'!$B$7:$R$2292,9,0)</f>
        <v>9.1340000000000003</v>
      </c>
      <c r="E15" s="66">
        <f t="shared" si="0"/>
        <v>9</v>
      </c>
      <c r="F15" s="65">
        <f>VLOOKUP($A15,'Return Data'!$B$7:$R$2292,10,0)</f>
        <v>29.5778</v>
      </c>
      <c r="G15" s="66">
        <f t="shared" si="1"/>
        <v>2</v>
      </c>
      <c r="H15" s="65">
        <f>VLOOKUP($A15,'Return Data'!$B$7:$R$2292,11,0)</f>
        <v>14.664</v>
      </c>
      <c r="I15" s="66">
        <f t="shared" si="2"/>
        <v>3</v>
      </c>
      <c r="J15" s="65">
        <f>VLOOKUP($A15,'Return Data'!$B$7:$R$2292,12,0)</f>
        <v>15.8146</v>
      </c>
      <c r="K15" s="66">
        <f t="shared" si="3"/>
        <v>2</v>
      </c>
      <c r="L15" s="65">
        <f>VLOOKUP($A15,'Return Data'!$B$7:$R$2292,13,0)</f>
        <v>15.950200000000001</v>
      </c>
      <c r="M15" s="66">
        <f t="shared" si="5"/>
        <v>1</v>
      </c>
      <c r="N15" s="65">
        <f>VLOOKUP($A15,'Return Data'!$B$7:$R$2292,17,0)</f>
        <v>6.4805000000000001</v>
      </c>
      <c r="O15" s="66">
        <f t="shared" si="6"/>
        <v>21</v>
      </c>
      <c r="P15" s="65">
        <f>VLOOKUP($A15,'Return Data'!$B$7:$R$2292,14,0)</f>
        <v>7.3654999999999999</v>
      </c>
      <c r="Q15" s="66">
        <f t="shared" si="7"/>
        <v>20</v>
      </c>
      <c r="R15" s="65">
        <f>VLOOKUP($A15,'Return Data'!$B$7:$R$2292,16,0)</f>
        <v>8.8627000000000002</v>
      </c>
      <c r="S15" s="67">
        <f t="shared" si="4"/>
        <v>6</v>
      </c>
    </row>
    <row r="16" spans="1:19" x14ac:dyDescent="0.3">
      <c r="A16" s="82" t="s">
        <v>62</v>
      </c>
      <c r="B16" s="64">
        <f>VLOOKUP($A16,'Return Data'!$B$7:$R$2292,3,0)</f>
        <v>44530</v>
      </c>
      <c r="C16" s="65">
        <f>VLOOKUP($A16,'Return Data'!$B$7:$R$2292,4,0)</f>
        <v>78.396500000000003</v>
      </c>
      <c r="D16" s="65">
        <f>VLOOKUP($A16,'Return Data'!$B$7:$R$2292,9,0)</f>
        <v>9.2330000000000005</v>
      </c>
      <c r="E16" s="66">
        <f t="shared" si="0"/>
        <v>8</v>
      </c>
      <c r="F16" s="65">
        <f>VLOOKUP($A16,'Return Data'!$B$7:$R$2292,10,0)</f>
        <v>4.4263000000000003</v>
      </c>
      <c r="G16" s="66">
        <f t="shared" si="1"/>
        <v>18</v>
      </c>
      <c r="H16" s="65">
        <f>VLOOKUP($A16,'Return Data'!$B$7:$R$2292,11,0)</f>
        <v>15.6287</v>
      </c>
      <c r="I16" s="66">
        <f t="shared" si="2"/>
        <v>2</v>
      </c>
      <c r="J16" s="65">
        <f>VLOOKUP($A16,'Return Data'!$B$7:$R$2292,12,0)</f>
        <v>12.2601</v>
      </c>
      <c r="K16" s="66">
        <f t="shared" si="3"/>
        <v>3</v>
      </c>
      <c r="L16" s="65">
        <f>VLOOKUP($A16,'Return Data'!$B$7:$R$2292,13,0)</f>
        <v>9.0932999999999993</v>
      </c>
      <c r="M16" s="66">
        <f t="shared" si="5"/>
        <v>3</v>
      </c>
      <c r="N16" s="65">
        <f>VLOOKUP($A16,'Return Data'!$B$7:$R$2292,17,0)</f>
        <v>9.1449999999999996</v>
      </c>
      <c r="O16" s="66">
        <f t="shared" si="6"/>
        <v>2</v>
      </c>
      <c r="P16" s="65">
        <f>VLOOKUP($A16,'Return Data'!$B$7:$R$2292,14,0)</f>
        <v>7.6891999999999996</v>
      </c>
      <c r="Q16" s="66">
        <f t="shared" si="7"/>
        <v>17</v>
      </c>
      <c r="R16" s="65">
        <f>VLOOKUP($A16,'Return Data'!$B$7:$R$2292,16,0)</f>
        <v>8.3096999999999994</v>
      </c>
      <c r="S16" s="67">
        <f t="shared" si="4"/>
        <v>15</v>
      </c>
    </row>
    <row r="17" spans="1:19" x14ac:dyDescent="0.3">
      <c r="A17" s="82" t="s">
        <v>63</v>
      </c>
      <c r="B17" s="64">
        <f>VLOOKUP($A17,'Return Data'!$B$7:$R$2292,3,0)</f>
        <v>44530</v>
      </c>
      <c r="C17" s="65">
        <f>VLOOKUP($A17,'Return Data'!$B$7:$R$2292,4,0)</f>
        <v>30.985700000000001</v>
      </c>
      <c r="D17" s="65">
        <f>VLOOKUP($A17,'Return Data'!$B$7:$R$2292,9,0)</f>
        <v>9.7530000000000001</v>
      </c>
      <c r="E17" s="66">
        <f t="shared" si="0"/>
        <v>7</v>
      </c>
      <c r="F17" s="65">
        <f>VLOOKUP($A17,'Return Data'!$B$7:$R$2292,10,0)</f>
        <v>4.8536999999999999</v>
      </c>
      <c r="G17" s="66">
        <f t="shared" si="1"/>
        <v>15</v>
      </c>
      <c r="H17" s="65">
        <f>VLOOKUP($A17,'Return Data'!$B$7:$R$2292,11,0)</f>
        <v>4.1670999999999996</v>
      </c>
      <c r="I17" s="66">
        <f t="shared" si="2"/>
        <v>20</v>
      </c>
      <c r="J17" s="65">
        <f>VLOOKUP($A17,'Return Data'!$B$7:$R$2292,12,0)</f>
        <v>5.7556000000000003</v>
      </c>
      <c r="K17" s="66">
        <f t="shared" si="3"/>
        <v>20</v>
      </c>
      <c r="L17" s="65">
        <f>VLOOKUP($A17,'Return Data'!$B$7:$R$2292,13,0)</f>
        <v>3.2121</v>
      </c>
      <c r="M17" s="66">
        <f t="shared" si="5"/>
        <v>21</v>
      </c>
      <c r="N17" s="65">
        <f>VLOOKUP($A17,'Return Data'!$B$7:$R$2292,17,0)</f>
        <v>6.0697999999999999</v>
      </c>
      <c r="O17" s="66">
        <f t="shared" si="6"/>
        <v>23</v>
      </c>
      <c r="P17" s="65">
        <f>VLOOKUP($A17,'Return Data'!$B$7:$R$2292,14,0)</f>
        <v>8.1618999999999993</v>
      </c>
      <c r="Q17" s="66">
        <f t="shared" si="7"/>
        <v>13</v>
      </c>
      <c r="R17" s="65">
        <f>VLOOKUP($A17,'Return Data'!$B$7:$R$2292,16,0)</f>
        <v>7.6395</v>
      </c>
      <c r="S17" s="67">
        <f t="shared" si="4"/>
        <v>20</v>
      </c>
    </row>
    <row r="18" spans="1:19" x14ac:dyDescent="0.3">
      <c r="A18" s="82" t="s">
        <v>64</v>
      </c>
      <c r="B18" s="64">
        <f>VLOOKUP($A18,'Return Data'!$B$7:$R$2292,3,0)</f>
        <v>44530</v>
      </c>
      <c r="C18" s="65">
        <f>VLOOKUP($A18,'Return Data'!$B$7:$R$2292,4,0)</f>
        <v>30.5853</v>
      </c>
      <c r="D18" s="65">
        <f>VLOOKUP($A18,'Return Data'!$B$7:$R$2292,9,0)</f>
        <v>6.0472999999999999</v>
      </c>
      <c r="E18" s="66">
        <f t="shared" si="0"/>
        <v>19</v>
      </c>
      <c r="F18" s="65">
        <f>VLOOKUP($A18,'Return Data'!$B$7:$R$2292,10,0)</f>
        <v>5.9217000000000004</v>
      </c>
      <c r="G18" s="66">
        <f t="shared" si="1"/>
        <v>9</v>
      </c>
      <c r="H18" s="65">
        <f>VLOOKUP($A18,'Return Data'!$B$7:$R$2292,11,0)</f>
        <v>5.7583000000000002</v>
      </c>
      <c r="I18" s="66">
        <f t="shared" si="2"/>
        <v>9</v>
      </c>
      <c r="J18" s="65">
        <f>VLOOKUP($A18,'Return Data'!$B$7:$R$2292,12,0)</f>
        <v>7.0542999999999996</v>
      </c>
      <c r="K18" s="66">
        <f t="shared" si="3"/>
        <v>11</v>
      </c>
      <c r="L18" s="65">
        <f>VLOOKUP($A18,'Return Data'!$B$7:$R$2292,13,0)</f>
        <v>5.5929000000000002</v>
      </c>
      <c r="M18" s="66">
        <f t="shared" si="5"/>
        <v>8</v>
      </c>
      <c r="N18" s="65">
        <f>VLOOKUP($A18,'Return Data'!$B$7:$R$2292,17,0)</f>
        <v>9.2013999999999996</v>
      </c>
      <c r="O18" s="66">
        <f t="shared" si="6"/>
        <v>1</v>
      </c>
      <c r="P18" s="65">
        <f>VLOOKUP($A18,'Return Data'!$B$7:$R$2292,14,0)</f>
        <v>9.9715000000000007</v>
      </c>
      <c r="Q18" s="66">
        <f t="shared" si="7"/>
        <v>3</v>
      </c>
      <c r="R18" s="65">
        <f>VLOOKUP($A18,'Return Data'!$B$7:$R$2292,16,0)</f>
        <v>10.530799999999999</v>
      </c>
      <c r="S18" s="67">
        <f t="shared" si="4"/>
        <v>1</v>
      </c>
    </row>
    <row r="19" spans="1:19" x14ac:dyDescent="0.3">
      <c r="A19" s="82" t="s">
        <v>65</v>
      </c>
      <c r="B19" s="64">
        <f>VLOOKUP($A19,'Return Data'!$B$7:$R$2292,3,0)</f>
        <v>44530</v>
      </c>
      <c r="C19" s="65">
        <f>VLOOKUP($A19,'Return Data'!$B$7:$R$2292,4,0)</f>
        <v>19.4285</v>
      </c>
      <c r="D19" s="65">
        <f>VLOOKUP($A19,'Return Data'!$B$7:$R$2292,9,0)</f>
        <v>10.224</v>
      </c>
      <c r="E19" s="66">
        <f t="shared" si="0"/>
        <v>4</v>
      </c>
      <c r="F19" s="65">
        <f>VLOOKUP($A19,'Return Data'!$B$7:$R$2292,10,0)</f>
        <v>10.7318</v>
      </c>
      <c r="G19" s="66">
        <f t="shared" si="1"/>
        <v>3</v>
      </c>
      <c r="H19" s="65">
        <f>VLOOKUP($A19,'Return Data'!$B$7:$R$2292,11,0)</f>
        <v>7.7168000000000001</v>
      </c>
      <c r="I19" s="66">
        <f t="shared" si="2"/>
        <v>5</v>
      </c>
      <c r="J19" s="65">
        <f>VLOOKUP($A19,'Return Data'!$B$7:$R$2292,12,0)</f>
        <v>8.0539000000000005</v>
      </c>
      <c r="K19" s="66">
        <f t="shared" si="3"/>
        <v>7</v>
      </c>
      <c r="L19" s="65">
        <f>VLOOKUP($A19,'Return Data'!$B$7:$R$2292,13,0)</f>
        <v>6.4036999999999997</v>
      </c>
      <c r="M19" s="66">
        <f t="shared" si="5"/>
        <v>5</v>
      </c>
      <c r="N19" s="65">
        <f>VLOOKUP($A19,'Return Data'!$B$7:$R$2292,17,0)</f>
        <v>8.4261999999999997</v>
      </c>
      <c r="O19" s="66">
        <f t="shared" si="6"/>
        <v>5</v>
      </c>
      <c r="P19" s="65">
        <f>VLOOKUP($A19,'Return Data'!$B$7:$R$2292,14,0)</f>
        <v>8.0762</v>
      </c>
      <c r="Q19" s="66">
        <f t="shared" si="7"/>
        <v>14</v>
      </c>
      <c r="R19" s="65">
        <f>VLOOKUP($A19,'Return Data'!$B$7:$R$2292,16,0)</f>
        <v>6.7610999999999999</v>
      </c>
      <c r="S19" s="67">
        <f t="shared" si="4"/>
        <v>25</v>
      </c>
    </row>
    <row r="20" spans="1:19" x14ac:dyDescent="0.3">
      <c r="A20" s="82" t="s">
        <v>66</v>
      </c>
      <c r="B20" s="64">
        <f>VLOOKUP($A20,'Return Data'!$B$7:$R$2292,3,0)</f>
        <v>44530</v>
      </c>
      <c r="C20" s="65">
        <f>VLOOKUP($A20,'Return Data'!$B$7:$R$2292,4,0)</f>
        <v>30.0412</v>
      </c>
      <c r="D20" s="65">
        <f>VLOOKUP($A20,'Return Data'!$B$7:$R$2292,9,0)</f>
        <v>7.4946000000000002</v>
      </c>
      <c r="E20" s="66">
        <f t="shared" si="0"/>
        <v>15</v>
      </c>
      <c r="F20" s="65">
        <f>VLOOKUP($A20,'Return Data'!$B$7:$R$2292,10,0)</f>
        <v>4.4160000000000004</v>
      </c>
      <c r="G20" s="66">
        <f t="shared" si="1"/>
        <v>19</v>
      </c>
      <c r="H20" s="65">
        <f>VLOOKUP($A20,'Return Data'!$B$7:$R$2292,11,0)</f>
        <v>4.7275999999999998</v>
      </c>
      <c r="I20" s="66">
        <f t="shared" si="2"/>
        <v>15</v>
      </c>
      <c r="J20" s="65">
        <f>VLOOKUP($A20,'Return Data'!$B$7:$R$2292,12,0)</f>
        <v>6.7572999999999999</v>
      </c>
      <c r="K20" s="66">
        <f t="shared" si="3"/>
        <v>12</v>
      </c>
      <c r="L20" s="65">
        <f>VLOOKUP($A20,'Return Data'!$B$7:$R$2292,13,0)</f>
        <v>3.3571</v>
      </c>
      <c r="M20" s="66">
        <f t="shared" si="5"/>
        <v>19</v>
      </c>
      <c r="N20" s="65">
        <f>VLOOKUP($A20,'Return Data'!$B$7:$R$2292,17,0)</f>
        <v>8.3088999999999995</v>
      </c>
      <c r="O20" s="66">
        <f t="shared" si="6"/>
        <v>6</v>
      </c>
      <c r="P20" s="65">
        <f>VLOOKUP($A20,'Return Data'!$B$7:$R$2292,14,0)</f>
        <v>9.9200999999999997</v>
      </c>
      <c r="Q20" s="66">
        <f t="shared" si="7"/>
        <v>4</v>
      </c>
      <c r="R20" s="65">
        <f>VLOOKUP($A20,'Return Data'!$B$7:$R$2292,16,0)</f>
        <v>9.2445000000000004</v>
      </c>
      <c r="S20" s="67">
        <f t="shared" si="4"/>
        <v>4</v>
      </c>
    </row>
    <row r="21" spans="1:19" x14ac:dyDescent="0.3">
      <c r="A21" s="82" t="s">
        <v>67</v>
      </c>
      <c r="B21" s="64">
        <f>VLOOKUP($A21,'Return Data'!$B$7:$R$2292,3,0)</f>
        <v>44530</v>
      </c>
      <c r="C21" s="65">
        <f>VLOOKUP($A21,'Return Data'!$B$7:$R$2292,4,0)</f>
        <v>18.520700000000001</v>
      </c>
      <c r="D21" s="65">
        <f>VLOOKUP($A21,'Return Data'!$B$7:$R$2292,9,0)</f>
        <v>7.3636999999999997</v>
      </c>
      <c r="E21" s="66">
        <f t="shared" si="0"/>
        <v>16</v>
      </c>
      <c r="F21" s="65">
        <f>VLOOKUP($A21,'Return Data'!$B$7:$R$2292,10,0)</f>
        <v>4.9362000000000004</v>
      </c>
      <c r="G21" s="66">
        <f t="shared" si="1"/>
        <v>14</v>
      </c>
      <c r="H21" s="65">
        <f>VLOOKUP($A21,'Return Data'!$B$7:$R$2292,11,0)</f>
        <v>6.2424999999999997</v>
      </c>
      <c r="I21" s="66">
        <f t="shared" si="2"/>
        <v>7</v>
      </c>
      <c r="J21" s="65">
        <f>VLOOKUP($A21,'Return Data'!$B$7:$R$2292,12,0)</f>
        <v>8.2126000000000001</v>
      </c>
      <c r="K21" s="66">
        <f t="shared" si="3"/>
        <v>6</v>
      </c>
      <c r="L21" s="65">
        <f>VLOOKUP($A21,'Return Data'!$B$7:$R$2292,13,0)</f>
        <v>6.0918000000000001</v>
      </c>
      <c r="M21" s="66">
        <f t="shared" si="5"/>
        <v>6</v>
      </c>
      <c r="N21" s="65">
        <f>VLOOKUP($A21,'Return Data'!$B$7:$R$2292,17,0)</f>
        <v>7.4702999999999999</v>
      </c>
      <c r="O21" s="66">
        <f t="shared" si="6"/>
        <v>11</v>
      </c>
      <c r="P21" s="65">
        <f>VLOOKUP($A21,'Return Data'!$B$7:$R$2292,14,0)</f>
        <v>7.9169999999999998</v>
      </c>
      <c r="Q21" s="66">
        <f t="shared" si="7"/>
        <v>16</v>
      </c>
      <c r="R21" s="65">
        <f>VLOOKUP($A21,'Return Data'!$B$7:$R$2292,16,0)</f>
        <v>7.5743999999999998</v>
      </c>
      <c r="S21" s="67">
        <f t="shared" si="4"/>
        <v>21</v>
      </c>
    </row>
    <row r="22" spans="1:19" x14ac:dyDescent="0.3">
      <c r="A22" s="82" t="s">
        <v>68</v>
      </c>
      <c r="B22" s="64">
        <f>VLOOKUP($A22,'Return Data'!$B$7:$R$2292,3,0)</f>
        <v>44530</v>
      </c>
      <c r="C22" s="65">
        <f>VLOOKUP($A22,'Return Data'!$B$7:$R$2292,4,0)</f>
        <v>1240.9477999999999</v>
      </c>
      <c r="D22" s="65">
        <f>VLOOKUP($A22,'Return Data'!$B$7:$R$2292,9,0)</f>
        <v>6.1093999999999999</v>
      </c>
      <c r="E22" s="66">
        <f t="shared" si="0"/>
        <v>18</v>
      </c>
      <c r="F22" s="65">
        <f>VLOOKUP($A22,'Return Data'!$B$7:$R$2292,10,0)</f>
        <v>3.9157000000000002</v>
      </c>
      <c r="G22" s="66">
        <f t="shared" si="1"/>
        <v>21</v>
      </c>
      <c r="H22" s="65">
        <f>VLOOKUP($A22,'Return Data'!$B$7:$R$2292,11,0)</f>
        <v>4.7175000000000002</v>
      </c>
      <c r="I22" s="66">
        <f t="shared" si="2"/>
        <v>16</v>
      </c>
      <c r="J22" s="65">
        <f>VLOOKUP($A22,'Return Data'!$B$7:$R$2292,12,0)</f>
        <v>6.0125999999999999</v>
      </c>
      <c r="K22" s="66">
        <f t="shared" si="3"/>
        <v>18</v>
      </c>
      <c r="L22" s="65">
        <f>VLOOKUP($A22,'Return Data'!$B$7:$R$2292,13,0)</f>
        <v>4.1790000000000003</v>
      </c>
      <c r="M22" s="66">
        <f t="shared" si="5"/>
        <v>12</v>
      </c>
      <c r="N22" s="65"/>
      <c r="O22" s="66"/>
      <c r="P22" s="65"/>
      <c r="Q22" s="66"/>
      <c r="R22" s="65">
        <f>VLOOKUP($A22,'Return Data'!$B$7:$R$2292,16,0)</f>
        <v>7.4823000000000004</v>
      </c>
      <c r="S22" s="67">
        <f t="shared" si="4"/>
        <v>23</v>
      </c>
    </row>
    <row r="23" spans="1:19" x14ac:dyDescent="0.3">
      <c r="A23" s="82" t="s">
        <v>69</v>
      </c>
      <c r="B23" s="64">
        <f>VLOOKUP($A23,'Return Data'!$B$7:$R$2292,3,0)</f>
        <v>44530</v>
      </c>
      <c r="C23" s="65">
        <f>VLOOKUP($A23,'Return Data'!$B$7:$R$2292,4,0)</f>
        <v>34.938099999999999</v>
      </c>
      <c r="D23" s="65">
        <f>VLOOKUP($A23,'Return Data'!$B$7:$R$2292,9,0)</f>
        <v>5.8243999999999998</v>
      </c>
      <c r="E23" s="66">
        <f t="shared" si="0"/>
        <v>20</v>
      </c>
      <c r="F23" s="65">
        <f>VLOOKUP($A23,'Return Data'!$B$7:$R$2292,10,0)</f>
        <v>3.7610999999999999</v>
      </c>
      <c r="G23" s="66">
        <f t="shared" si="1"/>
        <v>22</v>
      </c>
      <c r="H23" s="65">
        <f>VLOOKUP($A23,'Return Data'!$B$7:$R$2292,11,0)</f>
        <v>4.0483000000000002</v>
      </c>
      <c r="I23" s="66">
        <f t="shared" si="2"/>
        <v>23</v>
      </c>
      <c r="J23" s="65">
        <f>VLOOKUP($A23,'Return Data'!$B$7:$R$2292,12,0)</f>
        <v>5.4321999999999999</v>
      </c>
      <c r="K23" s="66">
        <f t="shared" si="3"/>
        <v>22</v>
      </c>
      <c r="L23" s="65">
        <f>VLOOKUP($A23,'Return Data'!$B$7:$R$2292,13,0)</f>
        <v>3.7181000000000002</v>
      </c>
      <c r="M23" s="66">
        <f t="shared" si="5"/>
        <v>16</v>
      </c>
      <c r="N23" s="65">
        <f>VLOOKUP($A23,'Return Data'!$B$7:$R$2292,17,0)</f>
        <v>6.0643000000000002</v>
      </c>
      <c r="O23" s="66">
        <f t="shared" ref="O23:O33" si="8">RANK(N23,N$8:N$35,0)</f>
        <v>24</v>
      </c>
      <c r="P23" s="65">
        <f>VLOOKUP($A23,'Return Data'!$B$7:$R$2292,14,0)</f>
        <v>6.3826999999999998</v>
      </c>
      <c r="Q23" s="66">
        <f t="shared" ref="Q23:Q33" si="9">RANK(P23,P$8:P$35,0)</f>
        <v>21</v>
      </c>
      <c r="R23" s="65">
        <f>VLOOKUP($A23,'Return Data'!$B$7:$R$2292,16,0)</f>
        <v>7.9652000000000003</v>
      </c>
      <c r="S23" s="67">
        <f t="shared" si="4"/>
        <v>16</v>
      </c>
    </row>
    <row r="24" spans="1:19" x14ac:dyDescent="0.3">
      <c r="A24" s="82" t="s">
        <v>70</v>
      </c>
      <c r="B24" s="64">
        <f>VLOOKUP($A24,'Return Data'!$B$7:$R$2292,3,0)</f>
        <v>44530</v>
      </c>
      <c r="C24" s="65">
        <f>VLOOKUP($A24,'Return Data'!$B$7:$R$2292,4,0)</f>
        <v>31.973800000000001</v>
      </c>
      <c r="D24" s="65">
        <f>VLOOKUP($A24,'Return Data'!$B$7:$R$2292,9,0)</f>
        <v>7.8845000000000001</v>
      </c>
      <c r="E24" s="66">
        <f t="shared" si="0"/>
        <v>14</v>
      </c>
      <c r="F24" s="65">
        <f>VLOOKUP($A24,'Return Data'!$B$7:$R$2292,10,0)</f>
        <v>6.8605</v>
      </c>
      <c r="G24" s="66">
        <f t="shared" si="1"/>
        <v>7</v>
      </c>
      <c r="H24" s="65">
        <f>VLOOKUP($A24,'Return Data'!$B$7:$R$2292,11,0)</f>
        <v>6.6946000000000003</v>
      </c>
      <c r="I24" s="66">
        <f t="shared" si="2"/>
        <v>6</v>
      </c>
      <c r="J24" s="65">
        <f>VLOOKUP($A24,'Return Data'!$B$7:$R$2292,12,0)</f>
        <v>7.9809999999999999</v>
      </c>
      <c r="K24" s="66">
        <f t="shared" si="3"/>
        <v>8</v>
      </c>
      <c r="L24" s="65">
        <f>VLOOKUP($A24,'Return Data'!$B$7:$R$2292,13,0)</f>
        <v>4.4993999999999996</v>
      </c>
      <c r="M24" s="66">
        <f t="shared" si="5"/>
        <v>11</v>
      </c>
      <c r="N24" s="65">
        <f>VLOOKUP($A24,'Return Data'!$B$7:$R$2292,17,0)</f>
        <v>8.1874000000000002</v>
      </c>
      <c r="O24" s="66">
        <f t="shared" si="8"/>
        <v>8</v>
      </c>
      <c r="P24" s="65">
        <f>VLOOKUP($A24,'Return Data'!$B$7:$R$2292,14,0)</f>
        <v>9.9949999999999992</v>
      </c>
      <c r="Q24" s="66">
        <f t="shared" si="9"/>
        <v>2</v>
      </c>
      <c r="R24" s="65">
        <f>VLOOKUP($A24,'Return Data'!$B$7:$R$2292,16,0)</f>
        <v>9.5335999999999999</v>
      </c>
      <c r="S24" s="67">
        <f t="shared" si="4"/>
        <v>2</v>
      </c>
    </row>
    <row r="25" spans="1:19" x14ac:dyDescent="0.3">
      <c r="A25" s="82" t="s">
        <v>71</v>
      </c>
      <c r="B25" s="64">
        <f>VLOOKUP($A25,'Return Data'!$B$7:$R$2292,3,0)</f>
        <v>44530</v>
      </c>
      <c r="C25" s="65">
        <f>VLOOKUP($A25,'Return Data'!$B$7:$R$2292,4,0)</f>
        <v>25.357500000000002</v>
      </c>
      <c r="D25" s="65">
        <f>VLOOKUP($A25,'Return Data'!$B$7:$R$2292,9,0)</f>
        <v>3.456</v>
      </c>
      <c r="E25" s="66">
        <f t="shared" si="0"/>
        <v>25</v>
      </c>
      <c r="F25" s="65">
        <f>VLOOKUP($A25,'Return Data'!$B$7:$R$2292,10,0)</f>
        <v>3.3942000000000001</v>
      </c>
      <c r="G25" s="66">
        <f t="shared" si="1"/>
        <v>25</v>
      </c>
      <c r="H25" s="65">
        <f>VLOOKUP($A25,'Return Data'!$B$7:$R$2292,11,0)</f>
        <v>4.0035999999999996</v>
      </c>
      <c r="I25" s="66">
        <f t="shared" si="2"/>
        <v>24</v>
      </c>
      <c r="J25" s="65">
        <f>VLOOKUP($A25,'Return Data'!$B$7:$R$2292,12,0)</f>
        <v>5.6021000000000001</v>
      </c>
      <c r="K25" s="66">
        <f t="shared" si="3"/>
        <v>21</v>
      </c>
      <c r="L25" s="65">
        <f>VLOOKUP($A25,'Return Data'!$B$7:$R$2292,13,0)</f>
        <v>2.4822000000000002</v>
      </c>
      <c r="M25" s="66">
        <f t="shared" si="5"/>
        <v>25</v>
      </c>
      <c r="N25" s="65">
        <f>VLOOKUP($A25,'Return Data'!$B$7:$R$2292,17,0)</f>
        <v>6.5388999999999999</v>
      </c>
      <c r="O25" s="66">
        <f t="shared" si="8"/>
        <v>19</v>
      </c>
      <c r="P25" s="65">
        <f>VLOOKUP($A25,'Return Data'!$B$7:$R$2292,14,0)</f>
        <v>8.3417999999999992</v>
      </c>
      <c r="Q25" s="66">
        <f t="shared" si="9"/>
        <v>12</v>
      </c>
      <c r="R25" s="65">
        <f>VLOOKUP($A25,'Return Data'!$B$7:$R$2292,16,0)</f>
        <v>8.6832999999999991</v>
      </c>
      <c r="S25" s="67">
        <f t="shared" si="4"/>
        <v>9</v>
      </c>
    </row>
    <row r="26" spans="1:19" x14ac:dyDescent="0.3">
      <c r="A26" s="82" t="s">
        <v>72</v>
      </c>
      <c r="B26" s="64">
        <f>VLOOKUP($A26,'Return Data'!$B$7:$R$2292,3,0)</f>
        <v>44530</v>
      </c>
      <c r="C26" s="65">
        <f>VLOOKUP($A26,'Return Data'!$B$7:$R$2292,4,0)</f>
        <v>14.290900000000001</v>
      </c>
      <c r="D26" s="65">
        <f>VLOOKUP($A26,'Return Data'!$B$7:$R$2292,9,0)</f>
        <v>9.0991</v>
      </c>
      <c r="E26" s="66">
        <f t="shared" si="0"/>
        <v>11</v>
      </c>
      <c r="F26" s="65">
        <f>VLOOKUP($A26,'Return Data'!$B$7:$R$2292,10,0)</f>
        <v>3.9929999999999999</v>
      </c>
      <c r="G26" s="66">
        <f t="shared" si="1"/>
        <v>20</v>
      </c>
      <c r="H26" s="65">
        <f>VLOOKUP($A26,'Return Data'!$B$7:$R$2292,11,0)</f>
        <v>4.0831999999999997</v>
      </c>
      <c r="I26" s="66">
        <f t="shared" si="2"/>
        <v>22</v>
      </c>
      <c r="J26" s="65">
        <f>VLOOKUP($A26,'Return Data'!$B$7:$R$2292,12,0)</f>
        <v>5.2024999999999997</v>
      </c>
      <c r="K26" s="66">
        <f t="shared" si="3"/>
        <v>23</v>
      </c>
      <c r="L26" s="65">
        <f>VLOOKUP($A26,'Return Data'!$B$7:$R$2292,13,0)</f>
        <v>3.6661000000000001</v>
      </c>
      <c r="M26" s="66">
        <f t="shared" si="5"/>
        <v>18</v>
      </c>
      <c r="N26" s="65">
        <f>VLOOKUP($A26,'Return Data'!$B$7:$R$2292,17,0)</f>
        <v>7.3144</v>
      </c>
      <c r="O26" s="66">
        <f t="shared" si="8"/>
        <v>12</v>
      </c>
      <c r="P26" s="65">
        <f>VLOOKUP($A26,'Return Data'!$B$7:$R$2292,14,0)</f>
        <v>9.4223999999999997</v>
      </c>
      <c r="Q26" s="66">
        <f t="shared" si="9"/>
        <v>6</v>
      </c>
      <c r="R26" s="65">
        <f>VLOOKUP($A26,'Return Data'!$B$7:$R$2292,16,0)</f>
        <v>7.9093</v>
      </c>
      <c r="S26" s="67">
        <f t="shared" si="4"/>
        <v>18</v>
      </c>
    </row>
    <row r="27" spans="1:19" x14ac:dyDescent="0.3">
      <c r="A27" s="82" t="s">
        <v>73</v>
      </c>
      <c r="B27" s="64">
        <f>VLOOKUP($A27,'Return Data'!$B$7:$R$2292,3,0)</f>
        <v>44530</v>
      </c>
      <c r="C27" s="65">
        <f>VLOOKUP($A27,'Return Data'!$B$7:$R$2292,4,0)</f>
        <v>31.727499999999999</v>
      </c>
      <c r="D27" s="65">
        <f>VLOOKUP($A27,'Return Data'!$B$7:$R$2292,9,0)</f>
        <v>15.1136</v>
      </c>
      <c r="E27" s="66">
        <f t="shared" si="0"/>
        <v>1</v>
      </c>
      <c r="F27" s="65">
        <f>VLOOKUP($A27,'Return Data'!$B$7:$R$2292,10,0)</f>
        <v>8.4427000000000003</v>
      </c>
      <c r="G27" s="66">
        <f t="shared" si="1"/>
        <v>5</v>
      </c>
      <c r="H27" s="65">
        <f>VLOOKUP($A27,'Return Data'!$B$7:$R$2292,11,0)</f>
        <v>5.8011999999999997</v>
      </c>
      <c r="I27" s="66">
        <f t="shared" si="2"/>
        <v>8</v>
      </c>
      <c r="J27" s="65">
        <f>VLOOKUP($A27,'Return Data'!$B$7:$R$2292,12,0)</f>
        <v>9.2027999999999999</v>
      </c>
      <c r="K27" s="66">
        <f t="shared" si="3"/>
        <v>5</v>
      </c>
      <c r="L27" s="65">
        <f>VLOOKUP($A27,'Return Data'!$B$7:$R$2292,13,0)</f>
        <v>4.1062000000000003</v>
      </c>
      <c r="M27" s="66">
        <f t="shared" si="5"/>
        <v>13</v>
      </c>
      <c r="N27" s="65">
        <f>VLOOKUP($A27,'Return Data'!$B$7:$R$2292,17,0)</f>
        <v>7.5278999999999998</v>
      </c>
      <c r="O27" s="66">
        <f t="shared" si="8"/>
        <v>10</v>
      </c>
      <c r="P27" s="65">
        <f>VLOOKUP($A27,'Return Data'!$B$7:$R$2292,14,0)</f>
        <v>8.7749000000000006</v>
      </c>
      <c r="Q27" s="66">
        <f t="shared" si="9"/>
        <v>9</v>
      </c>
      <c r="R27" s="65">
        <f>VLOOKUP($A27,'Return Data'!$B$7:$R$2292,16,0)</f>
        <v>8.4497</v>
      </c>
      <c r="S27" s="67">
        <f t="shared" si="4"/>
        <v>12</v>
      </c>
    </row>
    <row r="28" spans="1:19" x14ac:dyDescent="0.3">
      <c r="A28" s="82" t="s">
        <v>74</v>
      </c>
      <c r="B28" s="64">
        <f>VLOOKUP($A28,'Return Data'!$B$7:$R$2292,3,0)</f>
        <v>44530</v>
      </c>
      <c r="C28" s="65">
        <f>VLOOKUP($A28,'Return Data'!$B$7:$R$2292,4,0)</f>
        <v>2325.08</v>
      </c>
      <c r="D28" s="65">
        <f>VLOOKUP($A28,'Return Data'!$B$7:$R$2292,9,0)</f>
        <v>4.7526000000000002</v>
      </c>
      <c r="E28" s="66">
        <f t="shared" si="0"/>
        <v>23</v>
      </c>
      <c r="F28" s="65">
        <f>VLOOKUP($A28,'Return Data'!$B$7:$R$2292,10,0)</f>
        <v>4.4625000000000004</v>
      </c>
      <c r="G28" s="66">
        <f t="shared" si="1"/>
        <v>17</v>
      </c>
      <c r="H28" s="65">
        <f>VLOOKUP($A28,'Return Data'!$B$7:$R$2292,11,0)</f>
        <v>4.4459999999999997</v>
      </c>
      <c r="I28" s="66">
        <f t="shared" si="2"/>
        <v>19</v>
      </c>
      <c r="J28" s="65">
        <f>VLOOKUP($A28,'Return Data'!$B$7:$R$2292,12,0)</f>
        <v>6.3906000000000001</v>
      </c>
      <c r="K28" s="66">
        <f t="shared" si="3"/>
        <v>15</v>
      </c>
      <c r="L28" s="65">
        <f>VLOOKUP($A28,'Return Data'!$B$7:$R$2292,13,0)</f>
        <v>3.9657</v>
      </c>
      <c r="M28" s="66">
        <f t="shared" si="5"/>
        <v>15</v>
      </c>
      <c r="N28" s="65">
        <f>VLOOKUP($A28,'Return Data'!$B$7:$R$2292,17,0)</f>
        <v>6.9188999999999998</v>
      </c>
      <c r="O28" s="66">
        <f t="shared" si="8"/>
        <v>16</v>
      </c>
      <c r="P28" s="65">
        <f>VLOOKUP($A28,'Return Data'!$B$7:$R$2292,14,0)</f>
        <v>8.9783000000000008</v>
      </c>
      <c r="Q28" s="66">
        <f t="shared" si="9"/>
        <v>8</v>
      </c>
      <c r="R28" s="65">
        <f>VLOOKUP($A28,'Return Data'!$B$7:$R$2292,16,0)</f>
        <v>8.8172999999999995</v>
      </c>
      <c r="S28" s="67">
        <f t="shared" si="4"/>
        <v>7</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44530</v>
      </c>
      <c r="C30" s="65">
        <f>VLOOKUP($A30,'Return Data'!$B$7:$R$2292,4,0)</f>
        <v>16.915500000000002</v>
      </c>
      <c r="D30" s="65">
        <f>VLOOKUP($A30,'Return Data'!$B$7:$R$2292,9,0)</f>
        <v>8.0196000000000005</v>
      </c>
      <c r="E30" s="66">
        <f t="shared" si="0"/>
        <v>13</v>
      </c>
      <c r="F30" s="65">
        <f>VLOOKUP($A30,'Return Data'!$B$7:$R$2292,10,0)</f>
        <v>5.2736999999999998</v>
      </c>
      <c r="G30" s="66">
        <f t="shared" si="1"/>
        <v>13</v>
      </c>
      <c r="H30" s="65">
        <f>VLOOKUP($A30,'Return Data'!$B$7:$R$2292,11,0)</f>
        <v>4.4574999999999996</v>
      </c>
      <c r="I30" s="66">
        <f t="shared" si="2"/>
        <v>18</v>
      </c>
      <c r="J30" s="65">
        <f>VLOOKUP($A30,'Return Data'!$B$7:$R$2292,12,0)</f>
        <v>5.8215000000000003</v>
      </c>
      <c r="K30" s="66">
        <f t="shared" si="3"/>
        <v>19</v>
      </c>
      <c r="L30" s="65">
        <f>VLOOKUP($A30,'Return Data'!$B$7:$R$2292,13,0)</f>
        <v>4.0029000000000003</v>
      </c>
      <c r="M30" s="66">
        <f t="shared" si="5"/>
        <v>14</v>
      </c>
      <c r="N30" s="65">
        <f>VLOOKUP($A30,'Return Data'!$B$7:$R$2292,17,0)</f>
        <v>6.8678999999999997</v>
      </c>
      <c r="O30" s="66">
        <f t="shared" si="8"/>
        <v>17</v>
      </c>
      <c r="P30" s="65">
        <f>VLOOKUP($A30,'Return Data'!$B$7:$R$2292,14,0)</f>
        <v>8.3762000000000008</v>
      </c>
      <c r="Q30" s="66">
        <f t="shared" si="9"/>
        <v>11</v>
      </c>
      <c r="R30" s="65">
        <f>VLOOKUP($A30,'Return Data'!$B$7:$R$2292,16,0)</f>
        <v>8.3696000000000002</v>
      </c>
      <c r="S30" s="67">
        <f t="shared" si="4"/>
        <v>14</v>
      </c>
    </row>
    <row r="31" spans="1:19" x14ac:dyDescent="0.3">
      <c r="A31" s="82" t="s">
        <v>78</v>
      </c>
      <c r="B31" s="64">
        <f>VLOOKUP($A31,'Return Data'!$B$7:$R$2292,3,0)</f>
        <v>44530</v>
      </c>
      <c r="C31" s="65">
        <f>VLOOKUP($A31,'Return Data'!$B$7:$R$2292,4,0)</f>
        <v>30.040700000000001</v>
      </c>
      <c r="D31" s="65">
        <f>VLOOKUP($A31,'Return Data'!$B$7:$R$2292,9,0)</f>
        <v>5.1872999999999996</v>
      </c>
      <c r="E31" s="66">
        <f t="shared" si="0"/>
        <v>21</v>
      </c>
      <c r="F31" s="65">
        <f>VLOOKUP($A31,'Return Data'!$B$7:$R$2292,10,0)</f>
        <v>3.7084999999999999</v>
      </c>
      <c r="G31" s="66">
        <f t="shared" si="1"/>
        <v>24</v>
      </c>
      <c r="H31" s="65">
        <f>VLOOKUP($A31,'Return Data'!$B$7:$R$2292,11,0)</f>
        <v>3.8715000000000002</v>
      </c>
      <c r="I31" s="66">
        <f t="shared" si="2"/>
        <v>25</v>
      </c>
      <c r="J31" s="65">
        <f>VLOOKUP($A31,'Return Data'!$B$7:$R$2292,12,0)</f>
        <v>4.7979000000000003</v>
      </c>
      <c r="K31" s="66">
        <f t="shared" si="3"/>
        <v>24</v>
      </c>
      <c r="L31" s="65">
        <f>VLOOKUP($A31,'Return Data'!$B$7:$R$2292,13,0)</f>
        <v>2.8532000000000002</v>
      </c>
      <c r="M31" s="66">
        <f t="shared" si="5"/>
        <v>23</v>
      </c>
      <c r="N31" s="65">
        <f>VLOOKUP($A31,'Return Data'!$B$7:$R$2292,17,0)</f>
        <v>7.0796000000000001</v>
      </c>
      <c r="O31" s="66">
        <f t="shared" si="8"/>
        <v>14</v>
      </c>
      <c r="P31" s="65">
        <f>VLOOKUP($A31,'Return Data'!$B$7:$R$2292,14,0)</f>
        <v>9.3861000000000008</v>
      </c>
      <c r="Q31" s="66">
        <f t="shared" si="9"/>
        <v>7</v>
      </c>
      <c r="R31" s="65">
        <f>VLOOKUP($A31,'Return Data'!$B$7:$R$2292,16,0)</f>
        <v>8.6242999999999999</v>
      </c>
      <c r="S31" s="67">
        <f t="shared" si="4"/>
        <v>10</v>
      </c>
    </row>
    <row r="32" spans="1:19" x14ac:dyDescent="0.3">
      <c r="A32" s="82" t="s">
        <v>79</v>
      </c>
      <c r="B32" s="64">
        <f>VLOOKUP($A32,'Return Data'!$B$7:$R$2292,3,0)</f>
        <v>44530</v>
      </c>
      <c r="C32" s="65">
        <f>VLOOKUP($A32,'Return Data'!$B$7:$R$2292,4,0)</f>
        <v>36.361800000000002</v>
      </c>
      <c r="D32" s="65">
        <f>VLOOKUP($A32,'Return Data'!$B$7:$R$2292,9,0)</f>
        <v>4.7027000000000001</v>
      </c>
      <c r="E32" s="66">
        <f t="shared" si="0"/>
        <v>24</v>
      </c>
      <c r="F32" s="65">
        <f>VLOOKUP($A32,'Return Data'!$B$7:$R$2292,10,0)</f>
        <v>3.2395</v>
      </c>
      <c r="G32" s="66">
        <f t="shared" si="1"/>
        <v>26</v>
      </c>
      <c r="H32" s="65">
        <f>VLOOKUP($A32,'Return Data'!$B$7:$R$2292,11,0)</f>
        <v>4.9173999999999998</v>
      </c>
      <c r="I32" s="66">
        <f t="shared" si="2"/>
        <v>14</v>
      </c>
      <c r="J32" s="65">
        <f>VLOOKUP($A32,'Return Data'!$B$7:$R$2292,12,0)</f>
        <v>6.3609999999999998</v>
      </c>
      <c r="K32" s="66">
        <f t="shared" si="3"/>
        <v>17</v>
      </c>
      <c r="L32" s="65">
        <f>VLOOKUP($A32,'Return Data'!$B$7:$R$2292,13,0)</f>
        <v>4.8078000000000003</v>
      </c>
      <c r="M32" s="66">
        <f t="shared" si="5"/>
        <v>9</v>
      </c>
      <c r="N32" s="65">
        <f>VLOOKUP($A32,'Return Data'!$B$7:$R$2292,17,0)</f>
        <v>7.3071999999999999</v>
      </c>
      <c r="O32" s="66">
        <f t="shared" si="8"/>
        <v>13</v>
      </c>
      <c r="P32" s="65">
        <f>VLOOKUP($A32,'Return Data'!$B$7:$R$2292,14,0)</f>
        <v>8.0366</v>
      </c>
      <c r="Q32" s="66">
        <f t="shared" si="9"/>
        <v>15</v>
      </c>
      <c r="R32" s="65">
        <f>VLOOKUP($A32,'Return Data'!$B$7:$R$2292,16,0)</f>
        <v>8.9863</v>
      </c>
      <c r="S32" s="67">
        <f t="shared" si="4"/>
        <v>5</v>
      </c>
    </row>
    <row r="33" spans="1:19" x14ac:dyDescent="0.3">
      <c r="A33" s="82" t="s">
        <v>80</v>
      </c>
      <c r="B33" s="64">
        <f>VLOOKUP($A33,'Return Data'!$B$7:$R$2292,3,0)</f>
        <v>44530</v>
      </c>
      <c r="C33" s="65">
        <f>VLOOKUP($A33,'Return Data'!$B$7:$R$2292,4,0)</f>
        <v>20.332100000000001</v>
      </c>
      <c r="D33" s="65">
        <f>VLOOKUP($A33,'Return Data'!$B$7:$R$2292,9,0)</f>
        <v>9.9312000000000005</v>
      </c>
      <c r="E33" s="66">
        <f t="shared" si="0"/>
        <v>6</v>
      </c>
      <c r="F33" s="65">
        <f>VLOOKUP($A33,'Return Data'!$B$7:$R$2292,10,0)</f>
        <v>5.3394000000000004</v>
      </c>
      <c r="G33" s="66">
        <f t="shared" si="1"/>
        <v>11</v>
      </c>
      <c r="H33" s="65">
        <f>VLOOKUP($A33,'Return Data'!$B$7:$R$2292,11,0)</f>
        <v>4.5384000000000002</v>
      </c>
      <c r="I33" s="66">
        <f t="shared" si="2"/>
        <v>17</v>
      </c>
      <c r="J33" s="65">
        <f>VLOOKUP($A33,'Return Data'!$B$7:$R$2292,12,0)</f>
        <v>6.6463999999999999</v>
      </c>
      <c r="K33" s="66">
        <f t="shared" si="3"/>
        <v>13</v>
      </c>
      <c r="L33" s="65">
        <f>VLOOKUP($A33,'Return Data'!$B$7:$R$2292,13,0)</f>
        <v>2.899</v>
      </c>
      <c r="M33" s="66">
        <f t="shared" si="5"/>
        <v>22</v>
      </c>
      <c r="N33" s="65">
        <f>VLOOKUP($A33,'Return Data'!$B$7:$R$2292,17,0)</f>
        <v>6.74</v>
      </c>
      <c r="O33" s="66">
        <f t="shared" si="8"/>
        <v>18</v>
      </c>
      <c r="P33" s="65">
        <f>VLOOKUP($A33,'Return Data'!$B$7:$R$2292,14,0)</f>
        <v>8.4009999999999998</v>
      </c>
      <c r="Q33" s="66">
        <f t="shared" si="9"/>
        <v>10</v>
      </c>
      <c r="R33" s="65">
        <f>VLOOKUP($A33,'Return Data'!$B$7:$R$2292,16,0)</f>
        <v>7.3197999999999999</v>
      </c>
      <c r="S33" s="67">
        <f t="shared" si="4"/>
        <v>24</v>
      </c>
    </row>
    <row r="34" spans="1:19" x14ac:dyDescent="0.3">
      <c r="A34" s="82" t="s">
        <v>363</v>
      </c>
      <c r="B34" s="64">
        <f>VLOOKUP($A34,'Return Data'!$B$7:$R$2292,3,0)</f>
        <v>44530</v>
      </c>
      <c r="C34" s="65">
        <f>VLOOKUP($A34,'Return Data'!$B$7:$R$2292,4,0)</f>
        <v>0.33660000000000001</v>
      </c>
      <c r="D34" s="65">
        <f>VLOOKUP($A34,'Return Data'!$B$7:$R$2292,9,0)</f>
        <v>10.602499999999999</v>
      </c>
      <c r="E34" s="66">
        <f t="shared" si="0"/>
        <v>3</v>
      </c>
      <c r="F34" s="65">
        <f>VLOOKUP($A34,'Return Data'!$B$7:$R$2292,10,0)</f>
        <v>10.650700000000001</v>
      </c>
      <c r="G34" s="66">
        <f t="shared" si="1"/>
        <v>4</v>
      </c>
      <c r="H34" s="65">
        <f>VLOOKUP($A34,'Return Data'!$B$7:$R$2292,11,0)</f>
        <v>11.021800000000001</v>
      </c>
      <c r="I34" s="66">
        <f t="shared" si="2"/>
        <v>4</v>
      </c>
      <c r="J34" s="65"/>
      <c r="K34" s="66"/>
      <c r="L34" s="65"/>
      <c r="M34" s="66"/>
      <c r="N34" s="65"/>
      <c r="O34" s="66"/>
      <c r="P34" s="65"/>
      <c r="Q34" s="66"/>
      <c r="R34" s="65">
        <f>VLOOKUP($A34,'Return Data'!$B$7:$R$2292,16,0)</f>
        <v>-5.6711999999999998</v>
      </c>
      <c r="S34" s="67">
        <f t="shared" si="4"/>
        <v>26</v>
      </c>
    </row>
    <row r="35" spans="1:19" x14ac:dyDescent="0.3">
      <c r="A35" s="82" t="s">
        <v>81</v>
      </c>
      <c r="B35" s="64">
        <f>VLOOKUP($A35,'Return Data'!$B$7:$R$2292,3,0)</f>
        <v>44530</v>
      </c>
      <c r="C35" s="65">
        <f>VLOOKUP($A35,'Return Data'!$B$7:$R$2292,4,0)</f>
        <v>24.7563</v>
      </c>
      <c r="D35" s="65">
        <f>VLOOKUP($A35,'Return Data'!$B$7:$R$2292,9,0)</f>
        <v>2.6554000000000002</v>
      </c>
      <c r="E35" s="66">
        <f t="shared" si="0"/>
        <v>26</v>
      </c>
      <c r="F35" s="65">
        <f>VLOOKUP($A35,'Return Data'!$B$7:$R$2292,10,0)</f>
        <v>39.078000000000003</v>
      </c>
      <c r="G35" s="66">
        <f t="shared" si="1"/>
        <v>1</v>
      </c>
      <c r="H35" s="65">
        <f>VLOOKUP($A35,'Return Data'!$B$7:$R$2292,11,0)</f>
        <v>21.362300000000001</v>
      </c>
      <c r="I35" s="66">
        <f t="shared" si="2"/>
        <v>1</v>
      </c>
      <c r="J35" s="65">
        <f>VLOOKUP($A35,'Return Data'!$B$7:$R$2292,12,0)</f>
        <v>16.339200000000002</v>
      </c>
      <c r="K35" s="66">
        <f>RANK(J35,J$8:J$35,0)</f>
        <v>1</v>
      </c>
      <c r="L35" s="65">
        <f>VLOOKUP($A35,'Return Data'!$B$7:$R$2292,13,0)</f>
        <v>11.6897</v>
      </c>
      <c r="M35" s="66">
        <f>RANK(L35,L$8:L$35,0)</f>
        <v>2</v>
      </c>
      <c r="N35" s="65">
        <f>VLOOKUP($A35,'Return Data'!$B$7:$R$2292,17,0)</f>
        <v>8.9346999999999994</v>
      </c>
      <c r="O35" s="66">
        <f>RANK(N35,N$8:N$35,0)</f>
        <v>3</v>
      </c>
      <c r="P35" s="65">
        <f>VLOOKUP($A35,'Return Data'!$B$7:$R$2292,14,0)</f>
        <v>5.2157</v>
      </c>
      <c r="Q35" s="66">
        <f>RANK(P35,P$8:P$35,0)</f>
        <v>23</v>
      </c>
      <c r="R35" s="65">
        <f>VLOOKUP($A35,'Return Data'!$B$7:$R$2292,16,0)</f>
        <v>7.9363999999999999</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7.4879074074074046</v>
      </c>
      <c r="E37" s="88"/>
      <c r="F37" s="89">
        <f>AVERAGE(F8:F35)</f>
        <v>7.4341777777777773</v>
      </c>
      <c r="G37" s="88"/>
      <c r="H37" s="89">
        <f>AVERAGE(H8:H35)</f>
        <v>6.3746629629629634</v>
      </c>
      <c r="I37" s="88"/>
      <c r="J37" s="89">
        <f>AVERAGE(J8:J35)</f>
        <v>7.3458230769230743</v>
      </c>
      <c r="K37" s="88"/>
      <c r="L37" s="89">
        <f>AVERAGE(L8:L35)</f>
        <v>5.1567480000000003</v>
      </c>
      <c r="M37" s="88"/>
      <c r="N37" s="89">
        <f>AVERAGE(N8:N35)</f>
        <v>7.452962499999999</v>
      </c>
      <c r="O37" s="88"/>
      <c r="P37" s="89">
        <f>AVERAGE(P8:P35)</f>
        <v>8.1195375000000016</v>
      </c>
      <c r="Q37" s="88"/>
      <c r="R37" s="89">
        <f>AVERAGE(R8:R35)</f>
        <v>7.0672407407407389</v>
      </c>
      <c r="S37" s="90"/>
    </row>
    <row r="38" spans="1:19" x14ac:dyDescent="0.3">
      <c r="A38" s="87" t="s">
        <v>28</v>
      </c>
      <c r="B38" s="88"/>
      <c r="C38" s="88"/>
      <c r="D38" s="89">
        <f>MIN(D8:D35)</f>
        <v>0</v>
      </c>
      <c r="E38" s="88"/>
      <c r="F38" s="89">
        <f>MIN(F8:F35)</f>
        <v>0</v>
      </c>
      <c r="G38" s="88"/>
      <c r="H38" s="89">
        <f>MIN(H8:H35)</f>
        <v>0</v>
      </c>
      <c r="I38" s="88"/>
      <c r="J38" s="89">
        <f>MIN(J8:J35)</f>
        <v>0</v>
      </c>
      <c r="K38" s="88"/>
      <c r="L38" s="89">
        <f>MIN(L8:L35)</f>
        <v>2.4822000000000002</v>
      </c>
      <c r="M38" s="88"/>
      <c r="N38" s="89">
        <f>MIN(N8:N35)</f>
        <v>6.0643000000000002</v>
      </c>
      <c r="O38" s="88"/>
      <c r="P38" s="89">
        <f>MIN(P8:P35)</f>
        <v>3.9312999999999998</v>
      </c>
      <c r="Q38" s="88"/>
      <c r="R38" s="89">
        <f>MIN(R8:R35)</f>
        <v>-12.69</v>
      </c>
      <c r="S38" s="90"/>
    </row>
    <row r="39" spans="1:19" ht="15" thickBot="1" x14ac:dyDescent="0.35">
      <c r="A39" s="91" t="s">
        <v>29</v>
      </c>
      <c r="B39" s="92"/>
      <c r="C39" s="92"/>
      <c r="D39" s="93">
        <f>MAX(D8:D35)</f>
        <v>15.1136</v>
      </c>
      <c r="E39" s="92"/>
      <c r="F39" s="93">
        <f>MAX(F8:F35)</f>
        <v>39.078000000000003</v>
      </c>
      <c r="G39" s="92"/>
      <c r="H39" s="93">
        <f>MAX(H8:H35)</f>
        <v>21.362300000000001</v>
      </c>
      <c r="I39" s="92"/>
      <c r="J39" s="93">
        <f>MAX(J8:J35)</f>
        <v>16.339200000000002</v>
      </c>
      <c r="K39" s="92"/>
      <c r="L39" s="93">
        <f>MAX(L8:L35)</f>
        <v>15.950200000000001</v>
      </c>
      <c r="M39" s="92"/>
      <c r="N39" s="93">
        <f>MAX(N8:N35)</f>
        <v>9.2013999999999996</v>
      </c>
      <c r="O39" s="92"/>
      <c r="P39" s="93">
        <f>MAX(P8:P35)</f>
        <v>10.069100000000001</v>
      </c>
      <c r="Q39" s="92"/>
      <c r="R39" s="93">
        <f>MAX(R8:R35)</f>
        <v>10.530799999999999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44530</v>
      </c>
      <c r="C8" s="65">
        <f>VLOOKUP($A8,'Return Data'!$B$7:$R$2292,4,0)</f>
        <v>24.809100000000001</v>
      </c>
      <c r="D8" s="65">
        <f>VLOOKUP($A8,'Return Data'!$B$7:$R$2292,9,0)</f>
        <v>5.79</v>
      </c>
      <c r="E8" s="66">
        <f t="shared" ref="E8:E39" si="0">RANK(D8,D$8:D$39,0)</f>
        <v>20</v>
      </c>
      <c r="F8" s="65">
        <f>VLOOKUP($A8,'Return Data'!$B$7:$R$2292,10,0)</f>
        <v>4.6661999999999999</v>
      </c>
      <c r="G8" s="66">
        <f t="shared" ref="G8:G39" si="1">RANK(F8,F$8:F$39,0)</f>
        <v>15</v>
      </c>
      <c r="H8" s="65">
        <f>VLOOKUP($A8,'Return Data'!$B$7:$R$2292,11,0)</f>
        <v>5.0122999999999998</v>
      </c>
      <c r="I8" s="66">
        <f t="shared" ref="I8:I39" si="2">RANK(H8,H$8:H$39,0)</f>
        <v>13</v>
      </c>
      <c r="J8" s="65">
        <f>VLOOKUP($A8,'Return Data'!$B$7:$R$2292,12,0)</f>
        <v>6.9089999999999998</v>
      </c>
      <c r="K8" s="66">
        <f t="shared" ref="K8:K37" si="3">RANK(J8,J$8:J$39,0)</f>
        <v>12</v>
      </c>
      <c r="L8" s="65">
        <f>VLOOKUP($A8,'Return Data'!$B$7:$R$2292,13,0)</f>
        <v>5.3540000000000001</v>
      </c>
      <c r="M8" s="66">
        <f>RANK(L8,L$8:L$39,0)</f>
        <v>10</v>
      </c>
      <c r="N8" s="65">
        <f>VLOOKUP($A8,'Return Data'!$B$7:$R$2292,17,0)</f>
        <v>7.0682999999999998</v>
      </c>
      <c r="O8" s="66">
        <f>RANK(N8,N$8:N$39,0)</f>
        <v>12</v>
      </c>
      <c r="P8" s="65">
        <f>VLOOKUP($A8,'Return Data'!$B$7:$R$2292,14,0)</f>
        <v>4.9457000000000004</v>
      </c>
      <c r="Q8" s="66">
        <f>RANK(P8,P$8:P$39,0)</f>
        <v>25</v>
      </c>
      <c r="R8" s="65">
        <f>VLOOKUP($A8,'Return Data'!$B$7:$R$2292,16,0)</f>
        <v>7.4440999999999997</v>
      </c>
      <c r="S8" s="67">
        <f t="shared" ref="S8:S39" si="4">RANK(R8,R$8:R$39,0)</f>
        <v>15</v>
      </c>
    </row>
    <row r="9" spans="1:19" x14ac:dyDescent="0.3">
      <c r="A9" s="82" t="s">
        <v>83</v>
      </c>
      <c r="B9" s="64">
        <f>VLOOKUP($A9,'Return Data'!$B$7:$R$2292,3,0)</f>
        <v>44530</v>
      </c>
      <c r="C9" s="65">
        <f>VLOOKUP($A9,'Return Data'!$B$7:$R$2292,4,0)</f>
        <v>35.871499999999997</v>
      </c>
      <c r="D9" s="65">
        <f>VLOOKUP($A9,'Return Data'!$B$7:$R$2292,9,0)</f>
        <v>5.7910000000000004</v>
      </c>
      <c r="E9" s="66">
        <f t="shared" si="0"/>
        <v>19</v>
      </c>
      <c r="F9" s="65">
        <f>VLOOKUP($A9,'Return Data'!$B$7:$R$2292,10,0)</f>
        <v>4.6764999999999999</v>
      </c>
      <c r="G9" s="66">
        <f t="shared" si="1"/>
        <v>14</v>
      </c>
      <c r="H9" s="65">
        <f>VLOOKUP($A9,'Return Data'!$B$7:$R$2292,11,0)</f>
        <v>5.0225999999999997</v>
      </c>
      <c r="I9" s="66">
        <f t="shared" si="2"/>
        <v>12</v>
      </c>
      <c r="J9" s="65">
        <f>VLOOKUP($A9,'Return Data'!$B$7:$R$2292,12,0)</f>
        <v>6.9185999999999996</v>
      </c>
      <c r="K9" s="66">
        <f t="shared" si="3"/>
        <v>11</v>
      </c>
      <c r="L9" s="65">
        <f>VLOOKUP($A9,'Return Data'!$B$7:$R$2292,13,0)</f>
        <v>5.3642000000000003</v>
      </c>
      <c r="M9" s="66">
        <f>RANK(L9,L$8:L$39,0)</f>
        <v>9</v>
      </c>
      <c r="N9" s="65">
        <f>VLOOKUP($A9,'Return Data'!$B$7:$R$2292,17,0)</f>
        <v>7.0784000000000002</v>
      </c>
      <c r="O9" s="66">
        <f>RANK(N9,N$8:N$39,0)</f>
        <v>11</v>
      </c>
      <c r="P9" s="65">
        <f>VLOOKUP($A9,'Return Data'!$B$7:$R$2292,14,0)</f>
        <v>4.9523000000000001</v>
      </c>
      <c r="Q9" s="66">
        <f>RANK(P9,P$8:P$39,0)</f>
        <v>24</v>
      </c>
      <c r="R9" s="65">
        <f>VLOOKUP($A9,'Return Data'!$B$7:$R$2292,16,0)</f>
        <v>7.7156000000000002</v>
      </c>
      <c r="S9" s="67">
        <f t="shared" si="4"/>
        <v>14</v>
      </c>
    </row>
    <row r="10" spans="1:19" x14ac:dyDescent="0.3">
      <c r="A10" s="82" t="s">
        <v>84</v>
      </c>
      <c r="B10" s="64">
        <f>VLOOKUP($A10,'Return Data'!$B$7:$R$2292,3,0)</f>
        <v>44530</v>
      </c>
      <c r="C10" s="65">
        <f>VLOOKUP($A10,'Return Data'!$B$7:$R$2292,4,0)</f>
        <v>0.96740000000000004</v>
      </c>
      <c r="D10" s="65">
        <f>VLOOKUP($A10,'Return Data'!$B$7:$R$2292,9,0)</f>
        <v>0</v>
      </c>
      <c r="E10" s="66">
        <f t="shared" si="0"/>
        <v>30</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-12.687200000000001</v>
      </c>
      <c r="S10" s="67">
        <f t="shared" si="4"/>
        <v>30</v>
      </c>
    </row>
    <row r="11" spans="1:19" x14ac:dyDescent="0.3">
      <c r="A11" s="82" t="s">
        <v>85</v>
      </c>
      <c r="B11" s="64">
        <f>VLOOKUP($A11,'Return Data'!$B$7:$R$2292,3,0)</f>
        <v>44530</v>
      </c>
      <c r="C11" s="65">
        <f>VLOOKUP($A11,'Return Data'!$B$7:$R$2292,4,0)</f>
        <v>1.3985000000000001</v>
      </c>
      <c r="D11" s="65">
        <f>VLOOKUP($A11,'Return Data'!$B$7:$R$2292,9,0)</f>
        <v>0</v>
      </c>
      <c r="E11" s="66">
        <f t="shared" si="0"/>
        <v>30</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-12.6884</v>
      </c>
      <c r="S11" s="67">
        <f t="shared" si="4"/>
        <v>31</v>
      </c>
    </row>
    <row r="12" spans="1:19" x14ac:dyDescent="0.3">
      <c r="A12" s="82" t="s">
        <v>86</v>
      </c>
      <c r="B12" s="64">
        <f>VLOOKUP($A12,'Return Data'!$B$7:$R$2292,3,0)</f>
        <v>44530</v>
      </c>
      <c r="C12" s="65">
        <f>VLOOKUP($A12,'Return Data'!$B$7:$R$2292,4,0)</f>
        <v>23.946100000000001</v>
      </c>
      <c r="D12" s="65">
        <f>VLOOKUP($A12,'Return Data'!$B$7:$R$2292,9,0)</f>
        <v>10.406599999999999</v>
      </c>
      <c r="E12" s="66">
        <f t="shared" si="0"/>
        <v>3</v>
      </c>
      <c r="F12" s="65">
        <f>VLOOKUP($A12,'Return Data'!$B$7:$R$2292,10,0)</f>
        <v>7.0845000000000002</v>
      </c>
      <c r="G12" s="66">
        <f t="shared" si="1"/>
        <v>6</v>
      </c>
      <c r="H12" s="65">
        <f>VLOOKUP($A12,'Return Data'!$B$7:$R$2292,11,0)</f>
        <v>5.0951000000000004</v>
      </c>
      <c r="I12" s="66">
        <f t="shared" si="2"/>
        <v>11</v>
      </c>
      <c r="J12" s="65">
        <f>VLOOKUP($A12,'Return Data'!$B$7:$R$2292,12,0)</f>
        <v>9.0196000000000005</v>
      </c>
      <c r="K12" s="66">
        <f t="shared" si="3"/>
        <v>6</v>
      </c>
      <c r="L12" s="65">
        <f>VLOOKUP($A12,'Return Data'!$B$7:$R$2292,13,0)</f>
        <v>4.0843999999999996</v>
      </c>
      <c r="M12" s="66">
        <f t="shared" ref="M12:M37" si="5">RANK(L12,L$8:L$39,0)</f>
        <v>13</v>
      </c>
      <c r="N12" s="65">
        <f>VLOOKUP($A12,'Return Data'!$B$7:$R$2292,17,0)</f>
        <v>8.1522000000000006</v>
      </c>
      <c r="O12" s="66">
        <f t="shared" ref="O12:O25" si="6">RANK(N12,N$8:N$39,0)</f>
        <v>6</v>
      </c>
      <c r="P12" s="65">
        <f>VLOOKUP($A12,'Return Data'!$B$7:$R$2292,14,0)</f>
        <v>9.4832000000000001</v>
      </c>
      <c r="Q12" s="66">
        <f t="shared" ref="Q12:Q25" si="7">RANK(P12,P$8:P$39,0)</f>
        <v>1</v>
      </c>
      <c r="R12" s="65">
        <f>VLOOKUP($A12,'Return Data'!$B$7:$R$2292,16,0)</f>
        <v>8.5844000000000005</v>
      </c>
      <c r="S12" s="67">
        <f t="shared" si="4"/>
        <v>3</v>
      </c>
    </row>
    <row r="13" spans="1:19" x14ac:dyDescent="0.3">
      <c r="A13" s="82" t="s">
        <v>87</v>
      </c>
      <c r="B13" s="64">
        <f>VLOOKUP($A13,'Return Data'!$B$7:$R$2292,3,0)</f>
        <v>44530</v>
      </c>
      <c r="C13" s="65">
        <f>VLOOKUP($A13,'Return Data'!$B$7:$R$2292,4,0)</f>
        <v>18.937200000000001</v>
      </c>
      <c r="D13" s="65">
        <f>VLOOKUP($A13,'Return Data'!$B$7:$R$2292,9,0)</f>
        <v>8.7276000000000007</v>
      </c>
      <c r="E13" s="66">
        <f t="shared" si="0"/>
        <v>9</v>
      </c>
      <c r="F13" s="65">
        <f>VLOOKUP($A13,'Return Data'!$B$7:$R$2292,10,0)</f>
        <v>4.3718000000000004</v>
      </c>
      <c r="G13" s="66">
        <f t="shared" si="1"/>
        <v>16</v>
      </c>
      <c r="H13" s="65">
        <f>VLOOKUP($A13,'Return Data'!$B$7:$R$2292,11,0)</f>
        <v>4.6407999999999996</v>
      </c>
      <c r="I13" s="66">
        <f t="shared" si="2"/>
        <v>15</v>
      </c>
      <c r="J13" s="65">
        <f>VLOOKUP($A13,'Return Data'!$B$7:$R$2292,12,0)</f>
        <v>6.0293999999999999</v>
      </c>
      <c r="K13" s="66">
        <f t="shared" si="3"/>
        <v>16</v>
      </c>
      <c r="L13" s="65">
        <f>VLOOKUP($A13,'Return Data'!$B$7:$R$2292,13,0)</f>
        <v>6.0830000000000002</v>
      </c>
      <c r="M13" s="66">
        <f t="shared" si="5"/>
        <v>6</v>
      </c>
      <c r="N13" s="65">
        <f>VLOOKUP($A13,'Return Data'!$B$7:$R$2292,17,0)</f>
        <v>6.6988000000000003</v>
      </c>
      <c r="O13" s="66">
        <f t="shared" si="6"/>
        <v>16</v>
      </c>
      <c r="P13" s="65">
        <f>VLOOKUP($A13,'Return Data'!$B$7:$R$2292,14,0)</f>
        <v>3.5377000000000001</v>
      </c>
      <c r="Q13" s="66">
        <f t="shared" si="7"/>
        <v>27</v>
      </c>
      <c r="R13" s="65">
        <f>VLOOKUP($A13,'Return Data'!$B$7:$R$2292,16,0)</f>
        <v>7.01</v>
      </c>
      <c r="S13" s="67">
        <f t="shared" si="4"/>
        <v>18</v>
      </c>
    </row>
    <row r="14" spans="1:19" x14ac:dyDescent="0.3">
      <c r="A14" s="82" t="s">
        <v>88</v>
      </c>
      <c r="B14" s="64">
        <f>VLOOKUP($A14,'Return Data'!$B$7:$R$2292,3,0)</f>
        <v>44530</v>
      </c>
      <c r="C14" s="65">
        <f>VLOOKUP($A14,'Return Data'!$B$7:$R$2292,4,0)</f>
        <v>36.832299999999996</v>
      </c>
      <c r="D14" s="65">
        <f>VLOOKUP($A14,'Return Data'!$B$7:$R$2292,9,0)</f>
        <v>8.7814999999999994</v>
      </c>
      <c r="E14" s="66">
        <f t="shared" si="0"/>
        <v>8</v>
      </c>
      <c r="F14" s="65">
        <f>VLOOKUP($A14,'Return Data'!$B$7:$R$2292,10,0)</f>
        <v>5.5163000000000002</v>
      </c>
      <c r="G14" s="66">
        <f t="shared" si="1"/>
        <v>8</v>
      </c>
      <c r="H14" s="65">
        <f>VLOOKUP($A14,'Return Data'!$B$7:$R$2292,11,0)</f>
        <v>2.8458000000000001</v>
      </c>
      <c r="I14" s="66">
        <f t="shared" si="2"/>
        <v>28</v>
      </c>
      <c r="J14" s="65">
        <f>VLOOKUP($A14,'Return Data'!$B$7:$R$2292,12,0)</f>
        <v>5.0141999999999998</v>
      </c>
      <c r="K14" s="66">
        <f t="shared" si="3"/>
        <v>22</v>
      </c>
      <c r="L14" s="65">
        <f>VLOOKUP($A14,'Return Data'!$B$7:$R$2292,13,0)</f>
        <v>1.9161999999999999</v>
      </c>
      <c r="M14" s="66">
        <f t="shared" si="5"/>
        <v>26</v>
      </c>
      <c r="N14" s="65">
        <f>VLOOKUP($A14,'Return Data'!$B$7:$R$2292,17,0)</f>
        <v>5.3612000000000002</v>
      </c>
      <c r="O14" s="66">
        <f t="shared" si="6"/>
        <v>24</v>
      </c>
      <c r="P14" s="65">
        <f>VLOOKUP($A14,'Return Data'!$B$7:$R$2292,14,0)</f>
        <v>6.4973999999999998</v>
      </c>
      <c r="Q14" s="66">
        <f t="shared" si="7"/>
        <v>22</v>
      </c>
      <c r="R14" s="65">
        <f>VLOOKUP($A14,'Return Data'!$B$7:$R$2292,16,0)</f>
        <v>7.8761999999999999</v>
      </c>
      <c r="S14" s="67">
        <f t="shared" si="4"/>
        <v>11</v>
      </c>
    </row>
    <row r="15" spans="1:19" x14ac:dyDescent="0.3">
      <c r="A15" s="82" t="s">
        <v>89</v>
      </c>
      <c r="B15" s="64">
        <f>VLOOKUP($A15,'Return Data'!$B$7:$R$2292,3,0)</f>
        <v>44530</v>
      </c>
      <c r="C15" s="65">
        <f>VLOOKUP($A15,'Return Data'!$B$7:$R$2292,4,0)</f>
        <v>24.314699999999998</v>
      </c>
      <c r="D15" s="65">
        <f>VLOOKUP($A15,'Return Data'!$B$7:$R$2292,9,0)</f>
        <v>3.8833000000000002</v>
      </c>
      <c r="E15" s="66">
        <f t="shared" si="0"/>
        <v>26</v>
      </c>
      <c r="F15" s="65">
        <f>VLOOKUP($A15,'Return Data'!$B$7:$R$2292,10,0)</f>
        <v>2.6230000000000002</v>
      </c>
      <c r="G15" s="66">
        <f t="shared" si="1"/>
        <v>29</v>
      </c>
      <c r="H15" s="65">
        <f>VLOOKUP($A15,'Return Data'!$B$7:$R$2292,11,0)</f>
        <v>2.5499999999999998</v>
      </c>
      <c r="I15" s="66">
        <f t="shared" si="2"/>
        <v>29</v>
      </c>
      <c r="J15" s="65">
        <f>VLOOKUP($A15,'Return Data'!$B$7:$R$2292,12,0)</f>
        <v>2.96</v>
      </c>
      <c r="K15" s="66">
        <f t="shared" si="3"/>
        <v>28</v>
      </c>
      <c r="L15" s="65">
        <f>VLOOKUP($A15,'Return Data'!$B$7:$R$2292,13,0)</f>
        <v>1.4734</v>
      </c>
      <c r="M15" s="66">
        <f t="shared" si="5"/>
        <v>28</v>
      </c>
      <c r="N15" s="65">
        <f>VLOOKUP($A15,'Return Data'!$B$7:$R$2292,17,0)</f>
        <v>5.2788000000000004</v>
      </c>
      <c r="O15" s="66">
        <f t="shared" si="6"/>
        <v>26</v>
      </c>
      <c r="P15" s="65">
        <f>VLOOKUP($A15,'Return Data'!$B$7:$R$2292,14,0)</f>
        <v>6.6778000000000004</v>
      </c>
      <c r="Q15" s="66">
        <f t="shared" si="7"/>
        <v>20</v>
      </c>
      <c r="R15" s="65">
        <f>VLOOKUP($A15,'Return Data'!$B$7:$R$2292,16,0)</f>
        <v>7.3574999999999999</v>
      </c>
      <c r="S15" s="67">
        <f t="shared" si="4"/>
        <v>16</v>
      </c>
    </row>
    <row r="16" spans="1:19" x14ac:dyDescent="0.3">
      <c r="A16" s="82" t="s">
        <v>90</v>
      </c>
      <c r="B16" s="64">
        <f>VLOOKUP($A16,'Return Data'!$B$7:$R$2292,3,0)</f>
        <v>44530</v>
      </c>
      <c r="C16" s="65">
        <f>VLOOKUP($A16,'Return Data'!$B$7:$R$2292,4,0)</f>
        <v>2700.4439000000002</v>
      </c>
      <c r="D16" s="65">
        <f>VLOOKUP($A16,'Return Data'!$B$7:$R$2292,9,0)</f>
        <v>7.6307999999999998</v>
      </c>
      <c r="E16" s="66">
        <f t="shared" si="0"/>
        <v>15</v>
      </c>
      <c r="F16" s="65">
        <f>VLOOKUP($A16,'Return Data'!$B$7:$R$2292,10,0)</f>
        <v>5.0548999999999999</v>
      </c>
      <c r="G16" s="66">
        <f t="shared" si="1"/>
        <v>12</v>
      </c>
      <c r="H16" s="65">
        <f>VLOOKUP($A16,'Return Data'!$B$7:$R$2292,11,0)</f>
        <v>4.6215000000000002</v>
      </c>
      <c r="I16" s="66">
        <f t="shared" si="2"/>
        <v>16</v>
      </c>
      <c r="J16" s="65">
        <f>VLOOKUP($A16,'Return Data'!$B$7:$R$2292,12,0)</f>
        <v>6.8719000000000001</v>
      </c>
      <c r="K16" s="66">
        <f t="shared" si="3"/>
        <v>13</v>
      </c>
      <c r="L16" s="65">
        <f>VLOOKUP($A16,'Return Data'!$B$7:$R$2292,13,0)</f>
        <v>3.0143</v>
      </c>
      <c r="M16" s="66">
        <f t="shared" si="5"/>
        <v>18</v>
      </c>
      <c r="N16" s="65">
        <f>VLOOKUP($A16,'Return Data'!$B$7:$R$2292,17,0)</f>
        <v>7.4978999999999996</v>
      </c>
      <c r="O16" s="66">
        <f t="shared" si="6"/>
        <v>8</v>
      </c>
      <c r="P16" s="65">
        <f>VLOOKUP($A16,'Return Data'!$B$7:$R$2292,14,0)</f>
        <v>8.9331999999999994</v>
      </c>
      <c r="Q16" s="66">
        <f t="shared" si="7"/>
        <v>5</v>
      </c>
      <c r="R16" s="65">
        <f>VLOOKUP($A16,'Return Data'!$B$7:$R$2292,16,0)</f>
        <v>7.0547000000000004</v>
      </c>
      <c r="S16" s="67">
        <f t="shared" si="4"/>
        <v>17</v>
      </c>
    </row>
    <row r="17" spans="1:19" x14ac:dyDescent="0.3">
      <c r="A17" s="82" t="s">
        <v>92</v>
      </c>
      <c r="B17" s="64">
        <f>VLOOKUP($A17,'Return Data'!$B$7:$R$2292,3,0)</f>
        <v>44530</v>
      </c>
      <c r="C17" s="65">
        <f>VLOOKUP($A17,'Return Data'!$B$7:$R$2292,4,0)</f>
        <v>77.753200000000007</v>
      </c>
      <c r="D17" s="65">
        <f>VLOOKUP($A17,'Return Data'!$B$7:$R$2292,9,0)</f>
        <v>9.1341000000000001</v>
      </c>
      <c r="E17" s="66">
        <f t="shared" si="0"/>
        <v>6</v>
      </c>
      <c r="F17" s="65">
        <f>VLOOKUP($A17,'Return Data'!$B$7:$R$2292,10,0)</f>
        <v>29.577200000000001</v>
      </c>
      <c r="G17" s="66">
        <f t="shared" si="1"/>
        <v>2</v>
      </c>
      <c r="H17" s="65">
        <f>VLOOKUP($A17,'Return Data'!$B$7:$R$2292,11,0)</f>
        <v>14.664</v>
      </c>
      <c r="I17" s="66">
        <f t="shared" si="2"/>
        <v>5</v>
      </c>
      <c r="J17" s="65">
        <f>VLOOKUP($A17,'Return Data'!$B$7:$R$2292,12,0)</f>
        <v>15.7698</v>
      </c>
      <c r="K17" s="66">
        <f t="shared" si="3"/>
        <v>1</v>
      </c>
      <c r="L17" s="65">
        <f>VLOOKUP($A17,'Return Data'!$B$7:$R$2292,13,0)</f>
        <v>15.6859</v>
      </c>
      <c r="M17" s="66">
        <f t="shared" si="5"/>
        <v>1</v>
      </c>
      <c r="N17" s="65">
        <f>VLOOKUP($A17,'Return Data'!$B$7:$R$2292,17,0)</f>
        <v>5.9225000000000003</v>
      </c>
      <c r="O17" s="66">
        <f t="shared" si="6"/>
        <v>21</v>
      </c>
      <c r="P17" s="65">
        <f>VLOOKUP($A17,'Return Data'!$B$7:$R$2292,14,0)</f>
        <v>6.6703999999999999</v>
      </c>
      <c r="Q17" s="66">
        <f t="shared" si="7"/>
        <v>21</v>
      </c>
      <c r="R17" s="65">
        <f>VLOOKUP($A17,'Return Data'!$B$7:$R$2292,16,0)</f>
        <v>8.6374999999999993</v>
      </c>
      <c r="S17" s="67">
        <f t="shared" si="4"/>
        <v>2</v>
      </c>
    </row>
    <row r="18" spans="1:19" x14ac:dyDescent="0.3">
      <c r="A18" s="82" t="s">
        <v>93</v>
      </c>
      <c r="B18" s="64">
        <f>VLOOKUP($A18,'Return Data'!$B$7:$R$2292,3,0)</f>
        <v>44530</v>
      </c>
      <c r="C18" s="65">
        <f>VLOOKUP($A18,'Return Data'!$B$7:$R$2292,4,0)</f>
        <v>73.502200000000002</v>
      </c>
      <c r="D18" s="65">
        <f>VLOOKUP($A18,'Return Data'!$B$7:$R$2292,9,0)</f>
        <v>7.9711999999999996</v>
      </c>
      <c r="E18" s="66">
        <f t="shared" si="0"/>
        <v>11</v>
      </c>
      <c r="F18" s="65">
        <f>VLOOKUP($A18,'Return Data'!$B$7:$R$2292,10,0)</f>
        <v>3.4508000000000001</v>
      </c>
      <c r="G18" s="66">
        <f t="shared" si="1"/>
        <v>19</v>
      </c>
      <c r="H18" s="65">
        <f>VLOOKUP($A18,'Return Data'!$B$7:$R$2292,11,0)</f>
        <v>14.7827</v>
      </c>
      <c r="I18" s="66">
        <f t="shared" si="2"/>
        <v>2</v>
      </c>
      <c r="J18" s="65">
        <f>VLOOKUP($A18,'Return Data'!$B$7:$R$2292,12,0)</f>
        <v>11.5642</v>
      </c>
      <c r="K18" s="66">
        <f t="shared" si="3"/>
        <v>3</v>
      </c>
      <c r="L18" s="65">
        <f>VLOOKUP($A18,'Return Data'!$B$7:$R$2292,13,0)</f>
        <v>8.4108000000000001</v>
      </c>
      <c r="M18" s="66">
        <f t="shared" si="5"/>
        <v>3</v>
      </c>
      <c r="N18" s="65">
        <f>VLOOKUP($A18,'Return Data'!$B$7:$R$2292,17,0)</f>
        <v>8.3899000000000008</v>
      </c>
      <c r="O18" s="66">
        <f t="shared" si="6"/>
        <v>2</v>
      </c>
      <c r="P18" s="65">
        <f>VLOOKUP($A18,'Return Data'!$B$7:$R$2292,14,0)</f>
        <v>6.9802999999999997</v>
      </c>
      <c r="Q18" s="66">
        <f t="shared" si="7"/>
        <v>17</v>
      </c>
      <c r="R18" s="65">
        <f>VLOOKUP($A18,'Return Data'!$B$7:$R$2292,16,0)</f>
        <v>8.4435000000000002</v>
      </c>
      <c r="S18" s="67">
        <f t="shared" si="4"/>
        <v>5</v>
      </c>
    </row>
    <row r="19" spans="1:19" x14ac:dyDescent="0.3">
      <c r="A19" s="82" t="s">
        <v>94</v>
      </c>
      <c r="B19" s="64">
        <f>VLOOKUP($A19,'Return Data'!$B$7:$R$2292,3,0)</f>
        <v>44530</v>
      </c>
      <c r="C19" s="65">
        <f>VLOOKUP($A19,'Return Data'!$B$7:$R$2292,4,0)</f>
        <v>73.502200000000002</v>
      </c>
      <c r="D19" s="65">
        <f>VLOOKUP($A19,'Return Data'!$B$7:$R$2292,9,0)</f>
        <v>7.9711999999999996</v>
      </c>
      <c r="E19" s="66">
        <f t="shared" si="0"/>
        <v>11</v>
      </c>
      <c r="F19" s="65">
        <f>VLOOKUP($A19,'Return Data'!$B$7:$R$2292,10,0)</f>
        <v>3.4508000000000001</v>
      </c>
      <c r="G19" s="66">
        <f t="shared" si="1"/>
        <v>19</v>
      </c>
      <c r="H19" s="65">
        <f>VLOOKUP($A19,'Return Data'!$B$7:$R$2292,11,0)</f>
        <v>14.7827</v>
      </c>
      <c r="I19" s="66">
        <f t="shared" si="2"/>
        <v>2</v>
      </c>
      <c r="J19" s="65">
        <f>VLOOKUP($A19,'Return Data'!$B$7:$R$2292,12,0)</f>
        <v>11.5642</v>
      </c>
      <c r="K19" s="66">
        <f t="shared" si="3"/>
        <v>3</v>
      </c>
      <c r="L19" s="65">
        <f>VLOOKUP($A19,'Return Data'!$B$7:$R$2292,13,0)</f>
        <v>8.4108000000000001</v>
      </c>
      <c r="M19" s="66">
        <f t="shared" si="5"/>
        <v>3</v>
      </c>
      <c r="N19" s="65">
        <f>VLOOKUP($A19,'Return Data'!$B$7:$R$2292,17,0)</f>
        <v>8.3899000000000008</v>
      </c>
      <c r="O19" s="66">
        <f t="shared" si="6"/>
        <v>2</v>
      </c>
      <c r="P19" s="65">
        <f>VLOOKUP($A19,'Return Data'!$B$7:$R$2292,14,0)</f>
        <v>6.9802999999999997</v>
      </c>
      <c r="Q19" s="66">
        <f t="shared" si="7"/>
        <v>17</v>
      </c>
      <c r="R19" s="65">
        <f>VLOOKUP($A19,'Return Data'!$B$7:$R$2292,16,0)</f>
        <v>8.4435000000000002</v>
      </c>
      <c r="S19" s="67">
        <f t="shared" si="4"/>
        <v>5</v>
      </c>
    </row>
    <row r="20" spans="1:19" x14ac:dyDescent="0.3">
      <c r="A20" s="82" t="s">
        <v>95</v>
      </c>
      <c r="B20" s="64">
        <f>VLOOKUP($A20,'Return Data'!$B$7:$R$2292,3,0)</f>
        <v>44530</v>
      </c>
      <c r="C20" s="65">
        <f>VLOOKUP($A20,'Return Data'!$B$7:$R$2292,4,0)</f>
        <v>73.502200000000002</v>
      </c>
      <c r="D20" s="65">
        <f>VLOOKUP($A20,'Return Data'!$B$7:$R$2292,9,0)</f>
        <v>7.9711999999999996</v>
      </c>
      <c r="E20" s="66">
        <f t="shared" si="0"/>
        <v>11</v>
      </c>
      <c r="F20" s="65">
        <f>VLOOKUP($A20,'Return Data'!$B$7:$R$2292,10,0)</f>
        <v>3.4508000000000001</v>
      </c>
      <c r="G20" s="66">
        <f t="shared" si="1"/>
        <v>19</v>
      </c>
      <c r="H20" s="65">
        <f>VLOOKUP($A20,'Return Data'!$B$7:$R$2292,11,0)</f>
        <v>14.7827</v>
      </c>
      <c r="I20" s="66">
        <f t="shared" si="2"/>
        <v>2</v>
      </c>
      <c r="J20" s="65">
        <f>VLOOKUP($A20,'Return Data'!$B$7:$R$2292,12,0)</f>
        <v>11.5642</v>
      </c>
      <c r="K20" s="66">
        <f t="shared" si="3"/>
        <v>3</v>
      </c>
      <c r="L20" s="65">
        <f>VLOOKUP($A20,'Return Data'!$B$7:$R$2292,13,0)</f>
        <v>8.4108000000000001</v>
      </c>
      <c r="M20" s="66">
        <f t="shared" si="5"/>
        <v>3</v>
      </c>
      <c r="N20" s="65">
        <f>VLOOKUP($A20,'Return Data'!$B$7:$R$2292,17,0)</f>
        <v>8.3899000000000008</v>
      </c>
      <c r="O20" s="66">
        <f t="shared" si="6"/>
        <v>2</v>
      </c>
      <c r="P20" s="65">
        <f>VLOOKUP($A20,'Return Data'!$B$7:$R$2292,14,0)</f>
        <v>6.9802999999999997</v>
      </c>
      <c r="Q20" s="66">
        <f t="shared" si="7"/>
        <v>17</v>
      </c>
      <c r="R20" s="65">
        <f>VLOOKUP($A20,'Return Data'!$B$7:$R$2292,16,0)</f>
        <v>8.4435000000000002</v>
      </c>
      <c r="S20" s="67">
        <f t="shared" si="4"/>
        <v>5</v>
      </c>
    </row>
    <row r="21" spans="1:19" x14ac:dyDescent="0.3">
      <c r="A21" s="82" t="s">
        <v>96</v>
      </c>
      <c r="B21" s="64">
        <f>VLOOKUP($A21,'Return Data'!$B$7:$R$2292,3,0)</f>
        <v>44530</v>
      </c>
      <c r="C21" s="65">
        <f>VLOOKUP($A21,'Return Data'!$B$7:$R$2292,4,0)</f>
        <v>28.9376</v>
      </c>
      <c r="D21" s="65">
        <f>VLOOKUP($A21,'Return Data'!$B$7:$R$2292,9,0)</f>
        <v>8.9582999999999995</v>
      </c>
      <c r="E21" s="66">
        <f t="shared" si="0"/>
        <v>7</v>
      </c>
      <c r="F21" s="65">
        <f>VLOOKUP($A21,'Return Data'!$B$7:$R$2292,10,0)</f>
        <v>4.0582000000000003</v>
      </c>
      <c r="G21" s="66">
        <f t="shared" si="1"/>
        <v>17</v>
      </c>
      <c r="H21" s="65">
        <f>VLOOKUP($A21,'Return Data'!$B$7:$R$2292,11,0)</f>
        <v>3.3660999999999999</v>
      </c>
      <c r="I21" s="66">
        <f t="shared" si="2"/>
        <v>22</v>
      </c>
      <c r="J21" s="65">
        <f>VLOOKUP($A21,'Return Data'!$B$7:$R$2292,12,0)</f>
        <v>4.9371999999999998</v>
      </c>
      <c r="K21" s="66">
        <f t="shared" si="3"/>
        <v>23</v>
      </c>
      <c r="L21" s="65">
        <f>VLOOKUP($A21,'Return Data'!$B$7:$R$2292,13,0)</f>
        <v>2.403</v>
      </c>
      <c r="M21" s="66">
        <f t="shared" si="5"/>
        <v>24</v>
      </c>
      <c r="N21" s="65">
        <f>VLOOKUP($A21,'Return Data'!$B$7:$R$2292,17,0)</f>
        <v>5.2408999999999999</v>
      </c>
      <c r="O21" s="66">
        <f t="shared" si="6"/>
        <v>27</v>
      </c>
      <c r="P21" s="65">
        <f>VLOOKUP($A21,'Return Data'!$B$7:$R$2292,14,0)</f>
        <v>7.3261000000000003</v>
      </c>
      <c r="Q21" s="66">
        <f t="shared" si="7"/>
        <v>14</v>
      </c>
      <c r="R21" s="65">
        <f>VLOOKUP($A21,'Return Data'!$B$7:$R$2292,16,0)</f>
        <v>7.7900999999999998</v>
      </c>
      <c r="S21" s="67">
        <f t="shared" si="4"/>
        <v>12</v>
      </c>
    </row>
    <row r="22" spans="1:19" x14ac:dyDescent="0.3">
      <c r="A22" s="82" t="s">
        <v>97</v>
      </c>
      <c r="B22" s="64">
        <f>VLOOKUP($A22,'Return Data'!$B$7:$R$2292,3,0)</f>
        <v>44530</v>
      </c>
      <c r="C22" s="65">
        <f>VLOOKUP($A22,'Return Data'!$B$7:$R$2292,4,0)</f>
        <v>29.060099999999998</v>
      </c>
      <c r="D22" s="65">
        <f>VLOOKUP($A22,'Return Data'!$B$7:$R$2292,9,0)</f>
        <v>5.2561999999999998</v>
      </c>
      <c r="E22" s="66">
        <f t="shared" si="0"/>
        <v>22</v>
      </c>
      <c r="F22" s="65">
        <f>VLOOKUP($A22,'Return Data'!$B$7:$R$2292,10,0)</f>
        <v>5.1220999999999997</v>
      </c>
      <c r="G22" s="66">
        <f t="shared" si="1"/>
        <v>11</v>
      </c>
      <c r="H22" s="65">
        <f>VLOOKUP($A22,'Return Data'!$B$7:$R$2292,11,0)</f>
        <v>4.9478999999999997</v>
      </c>
      <c r="I22" s="66">
        <f t="shared" si="2"/>
        <v>14</v>
      </c>
      <c r="J22" s="65">
        <f>VLOOKUP($A22,'Return Data'!$B$7:$R$2292,12,0)</f>
        <v>6.2259000000000002</v>
      </c>
      <c r="K22" s="66">
        <f t="shared" si="3"/>
        <v>15</v>
      </c>
      <c r="L22" s="65">
        <f>VLOOKUP($A22,'Return Data'!$B$7:$R$2292,13,0)</f>
        <v>4.7649999999999997</v>
      </c>
      <c r="M22" s="66">
        <f t="shared" si="5"/>
        <v>11</v>
      </c>
      <c r="N22" s="65">
        <f>VLOOKUP($A22,'Return Data'!$B$7:$R$2292,17,0)</f>
        <v>8.4114000000000004</v>
      </c>
      <c r="O22" s="66">
        <f t="shared" si="6"/>
        <v>1</v>
      </c>
      <c r="P22" s="65">
        <f>VLOOKUP($A22,'Return Data'!$B$7:$R$2292,14,0)</f>
        <v>9.1922999999999995</v>
      </c>
      <c r="Q22" s="66">
        <f t="shared" si="7"/>
        <v>3</v>
      </c>
      <c r="R22" s="65">
        <f>VLOOKUP($A22,'Return Data'!$B$7:$R$2292,16,0)</f>
        <v>9.4047000000000001</v>
      </c>
      <c r="S22" s="67">
        <f t="shared" si="4"/>
        <v>1</v>
      </c>
    </row>
    <row r="23" spans="1:19" x14ac:dyDescent="0.3">
      <c r="A23" s="82" t="s">
        <v>98</v>
      </c>
      <c r="B23" s="64">
        <f>VLOOKUP($A23,'Return Data'!$B$7:$R$2292,3,0)</f>
        <v>44530</v>
      </c>
      <c r="C23" s="65">
        <f>VLOOKUP($A23,'Return Data'!$B$7:$R$2292,4,0)</f>
        <v>18.081900000000001</v>
      </c>
      <c r="D23" s="65">
        <f>VLOOKUP($A23,'Return Data'!$B$7:$R$2292,9,0)</f>
        <v>9.4771999999999998</v>
      </c>
      <c r="E23" s="66">
        <f t="shared" si="0"/>
        <v>5</v>
      </c>
      <c r="F23" s="65">
        <f>VLOOKUP($A23,'Return Data'!$B$7:$R$2292,10,0)</f>
        <v>9.9664000000000001</v>
      </c>
      <c r="G23" s="66">
        <f t="shared" si="1"/>
        <v>4</v>
      </c>
      <c r="H23" s="65">
        <f>VLOOKUP($A23,'Return Data'!$B$7:$R$2292,11,0)</f>
        <v>6.9408000000000003</v>
      </c>
      <c r="I23" s="66">
        <f t="shared" si="2"/>
        <v>7</v>
      </c>
      <c r="J23" s="65">
        <f>VLOOKUP($A23,'Return Data'!$B$7:$R$2292,12,0)</f>
        <v>7.2671000000000001</v>
      </c>
      <c r="K23" s="66">
        <f t="shared" si="3"/>
        <v>9</v>
      </c>
      <c r="L23" s="65">
        <f>VLOOKUP($A23,'Return Data'!$B$7:$R$2292,13,0)</f>
        <v>5.6211000000000002</v>
      </c>
      <c r="M23" s="66">
        <f t="shared" si="5"/>
        <v>8</v>
      </c>
      <c r="N23" s="65">
        <f>VLOOKUP($A23,'Return Data'!$B$7:$R$2292,17,0)</f>
        <v>7.6093999999999999</v>
      </c>
      <c r="O23" s="66">
        <f t="shared" si="6"/>
        <v>7</v>
      </c>
      <c r="P23" s="65">
        <f>VLOOKUP($A23,'Return Data'!$B$7:$R$2292,14,0)</f>
        <v>7.2020999999999997</v>
      </c>
      <c r="Q23" s="66">
        <f t="shared" si="7"/>
        <v>15</v>
      </c>
      <c r="R23" s="65">
        <f>VLOOKUP($A23,'Return Data'!$B$7:$R$2292,16,0)</f>
        <v>6.2431000000000001</v>
      </c>
      <c r="S23" s="67">
        <f t="shared" si="4"/>
        <v>26</v>
      </c>
    </row>
    <row r="24" spans="1:19" x14ac:dyDescent="0.3">
      <c r="A24" s="82" t="s">
        <v>99</v>
      </c>
      <c r="B24" s="64">
        <f>VLOOKUP($A24,'Return Data'!$B$7:$R$2292,3,0)</f>
        <v>44530</v>
      </c>
      <c r="C24" s="65">
        <f>VLOOKUP($A24,'Return Data'!$B$7:$R$2292,4,0)</f>
        <v>27.876899999999999</v>
      </c>
      <c r="D24" s="65">
        <f>VLOOKUP($A24,'Return Data'!$B$7:$R$2292,9,0)</f>
        <v>6.6174999999999997</v>
      </c>
      <c r="E24" s="66">
        <f t="shared" si="0"/>
        <v>18</v>
      </c>
      <c r="F24" s="65">
        <f>VLOOKUP($A24,'Return Data'!$B$7:$R$2292,10,0)</f>
        <v>3.5335999999999999</v>
      </c>
      <c r="G24" s="66">
        <f t="shared" si="1"/>
        <v>18</v>
      </c>
      <c r="H24" s="65">
        <f>VLOOKUP($A24,'Return Data'!$B$7:$R$2292,11,0)</f>
        <v>3.8332000000000002</v>
      </c>
      <c r="I24" s="66">
        <f t="shared" si="2"/>
        <v>21</v>
      </c>
      <c r="J24" s="65">
        <f>VLOOKUP($A24,'Return Data'!$B$7:$R$2292,12,0)</f>
        <v>5.8174999999999999</v>
      </c>
      <c r="K24" s="66">
        <f t="shared" si="3"/>
        <v>18</v>
      </c>
      <c r="L24" s="65">
        <f>VLOOKUP($A24,'Return Data'!$B$7:$R$2292,13,0)</f>
        <v>2.4339</v>
      </c>
      <c r="M24" s="66">
        <f t="shared" si="5"/>
        <v>23</v>
      </c>
      <c r="N24" s="65">
        <f>VLOOKUP($A24,'Return Data'!$B$7:$R$2292,17,0)</f>
        <v>7.3979999999999997</v>
      </c>
      <c r="O24" s="66">
        <f t="shared" si="6"/>
        <v>10</v>
      </c>
      <c r="P24" s="65">
        <f>VLOOKUP($A24,'Return Data'!$B$7:$R$2292,14,0)</f>
        <v>9.0556999999999999</v>
      </c>
      <c r="Q24" s="66">
        <f t="shared" si="7"/>
        <v>4</v>
      </c>
      <c r="R24" s="65">
        <f>VLOOKUP($A24,'Return Data'!$B$7:$R$2292,16,0)</f>
        <v>8.202</v>
      </c>
      <c r="S24" s="67">
        <f t="shared" si="4"/>
        <v>9</v>
      </c>
    </row>
    <row r="25" spans="1:19" x14ac:dyDescent="0.3">
      <c r="A25" s="82" t="s">
        <v>100</v>
      </c>
      <c r="B25" s="64">
        <f>VLOOKUP($A25,'Return Data'!$B$7:$R$2292,3,0)</f>
        <v>44530</v>
      </c>
      <c r="C25" s="65">
        <f>VLOOKUP($A25,'Return Data'!$B$7:$R$2292,4,0)</f>
        <v>17.713200000000001</v>
      </c>
      <c r="D25" s="65">
        <f>VLOOKUP($A25,'Return Data'!$B$7:$R$2292,9,0)</f>
        <v>7.1081000000000003</v>
      </c>
      <c r="E25" s="66">
        <f t="shared" si="0"/>
        <v>17</v>
      </c>
      <c r="F25" s="65">
        <f>VLOOKUP($A25,'Return Data'!$B$7:$R$2292,10,0)</f>
        <v>4.6820000000000004</v>
      </c>
      <c r="G25" s="66">
        <f t="shared" si="1"/>
        <v>13</v>
      </c>
      <c r="H25" s="65">
        <f>VLOOKUP($A25,'Return Data'!$B$7:$R$2292,11,0)</f>
        <v>5.9844999999999997</v>
      </c>
      <c r="I25" s="66">
        <f t="shared" si="2"/>
        <v>8</v>
      </c>
      <c r="J25" s="65">
        <f>VLOOKUP($A25,'Return Data'!$B$7:$R$2292,12,0)</f>
        <v>7.9276</v>
      </c>
      <c r="K25" s="66">
        <f t="shared" si="3"/>
        <v>8</v>
      </c>
      <c r="L25" s="65">
        <f>VLOOKUP($A25,'Return Data'!$B$7:$R$2292,13,0)</f>
        <v>5.7468000000000004</v>
      </c>
      <c r="M25" s="66">
        <f t="shared" si="5"/>
        <v>7</v>
      </c>
      <c r="N25" s="65">
        <f>VLOOKUP($A25,'Return Data'!$B$7:$R$2292,17,0)</f>
        <v>6.9760999999999997</v>
      </c>
      <c r="O25" s="66">
        <f t="shared" si="6"/>
        <v>14</v>
      </c>
      <c r="P25" s="65">
        <f>VLOOKUP($A25,'Return Data'!$B$7:$R$2292,14,0)</f>
        <v>7.3535000000000004</v>
      </c>
      <c r="Q25" s="66">
        <f t="shared" si="7"/>
        <v>13</v>
      </c>
      <c r="R25" s="65">
        <f>VLOOKUP($A25,'Return Data'!$B$7:$R$2292,16,0)</f>
        <v>7.0077999999999996</v>
      </c>
      <c r="S25" s="67">
        <f t="shared" si="4"/>
        <v>19</v>
      </c>
    </row>
    <row r="26" spans="1:19" x14ac:dyDescent="0.3">
      <c r="A26" s="82" t="s">
        <v>101</v>
      </c>
      <c r="B26" s="64">
        <f>VLOOKUP($A26,'Return Data'!$B$7:$R$2292,3,0)</f>
        <v>44530</v>
      </c>
      <c r="C26" s="65">
        <f>VLOOKUP($A26,'Return Data'!$B$7:$R$2292,4,0)</f>
        <v>1221.7932000000001</v>
      </c>
      <c r="D26" s="65">
        <f>VLOOKUP($A26,'Return Data'!$B$7:$R$2292,9,0)</f>
        <v>5.4802</v>
      </c>
      <c r="E26" s="66">
        <f t="shared" si="0"/>
        <v>21</v>
      </c>
      <c r="F26" s="65">
        <f>VLOOKUP($A26,'Return Data'!$B$7:$R$2292,10,0)</f>
        <v>3.3576000000000001</v>
      </c>
      <c r="G26" s="66">
        <f t="shared" si="1"/>
        <v>22</v>
      </c>
      <c r="H26" s="65">
        <f>VLOOKUP($A26,'Return Data'!$B$7:$R$2292,11,0)</f>
        <v>4.1704999999999997</v>
      </c>
      <c r="I26" s="66">
        <f t="shared" si="2"/>
        <v>20</v>
      </c>
      <c r="J26" s="65">
        <f>VLOOKUP($A26,'Return Data'!$B$7:$R$2292,12,0)</f>
        <v>5.4599000000000002</v>
      </c>
      <c r="K26" s="66">
        <f t="shared" si="3"/>
        <v>20</v>
      </c>
      <c r="L26" s="65">
        <f>VLOOKUP($A26,'Return Data'!$B$7:$R$2292,13,0)</f>
        <v>3.6335000000000002</v>
      </c>
      <c r="M26" s="66">
        <f t="shared" si="5"/>
        <v>17</v>
      </c>
      <c r="N26" s="65"/>
      <c r="O26" s="66"/>
      <c r="P26" s="65"/>
      <c r="Q26" s="66"/>
      <c r="R26" s="65">
        <f>VLOOKUP($A26,'Return Data'!$B$7:$R$2292,16,0)</f>
        <v>6.9249000000000001</v>
      </c>
      <c r="S26" s="67">
        <f t="shared" si="4"/>
        <v>21</v>
      </c>
    </row>
    <row r="27" spans="1:19" x14ac:dyDescent="0.3">
      <c r="A27" s="82" t="s">
        <v>102</v>
      </c>
      <c r="B27" s="64">
        <f>VLOOKUP($A27,'Return Data'!$B$7:$R$2292,3,0)</f>
        <v>44530</v>
      </c>
      <c r="C27" s="65">
        <f>VLOOKUP($A27,'Return Data'!$B$7:$R$2292,4,0)</f>
        <v>33.2224</v>
      </c>
      <c r="D27" s="65">
        <f>VLOOKUP($A27,'Return Data'!$B$7:$R$2292,9,0)</f>
        <v>5.0902000000000003</v>
      </c>
      <c r="E27" s="66">
        <f t="shared" si="0"/>
        <v>23</v>
      </c>
      <c r="F27" s="65">
        <f>VLOOKUP($A27,'Return Data'!$B$7:$R$2292,10,0)</f>
        <v>3.0251000000000001</v>
      </c>
      <c r="G27" s="66">
        <f t="shared" si="1"/>
        <v>25</v>
      </c>
      <c r="H27" s="65">
        <f>VLOOKUP($A27,'Return Data'!$B$7:$R$2292,11,0)</f>
        <v>3.3052000000000001</v>
      </c>
      <c r="I27" s="66">
        <f t="shared" si="2"/>
        <v>23</v>
      </c>
      <c r="J27" s="65">
        <f>VLOOKUP($A27,'Return Data'!$B$7:$R$2292,12,0)</f>
        <v>4.6745999999999999</v>
      </c>
      <c r="K27" s="66">
        <f t="shared" si="3"/>
        <v>25</v>
      </c>
      <c r="L27" s="65">
        <f>VLOOKUP($A27,'Return Data'!$B$7:$R$2292,13,0)</f>
        <v>2.9636999999999998</v>
      </c>
      <c r="M27" s="66">
        <f t="shared" si="5"/>
        <v>19</v>
      </c>
      <c r="N27" s="65">
        <f>VLOOKUP($A27,'Return Data'!$B$7:$R$2292,17,0)</f>
        <v>5.3178000000000001</v>
      </c>
      <c r="O27" s="66">
        <f t="shared" ref="O27:O37" si="8">RANK(N27,N$8:N$39,0)</f>
        <v>25</v>
      </c>
      <c r="P27" s="65">
        <f>VLOOKUP($A27,'Return Data'!$B$7:$R$2292,14,0)</f>
        <v>5.7069999999999999</v>
      </c>
      <c r="Q27" s="66">
        <f t="shared" ref="Q27:Q37" si="9">RANK(P27,P$8:P$39,0)</f>
        <v>23</v>
      </c>
      <c r="R27" s="65">
        <f>VLOOKUP($A27,'Return Data'!$B$7:$R$2292,16,0)</f>
        <v>6.7252000000000001</v>
      </c>
      <c r="S27" s="67">
        <f t="shared" si="4"/>
        <v>23</v>
      </c>
    </row>
    <row r="28" spans="1:19" x14ac:dyDescent="0.3">
      <c r="A28" s="82" t="s">
        <v>103</v>
      </c>
      <c r="B28" s="64">
        <f>VLOOKUP($A28,'Return Data'!$B$7:$R$2292,3,0)</f>
        <v>44530</v>
      </c>
      <c r="C28" s="65">
        <f>VLOOKUP($A28,'Return Data'!$B$7:$R$2292,4,0)</f>
        <v>30.225300000000001</v>
      </c>
      <c r="D28" s="65">
        <f>VLOOKUP($A28,'Return Data'!$B$7:$R$2292,9,0)</f>
        <v>7.1352000000000002</v>
      </c>
      <c r="E28" s="66">
        <f t="shared" si="0"/>
        <v>16</v>
      </c>
      <c r="F28" s="65">
        <f>VLOOKUP($A28,'Return Data'!$B$7:$R$2292,10,0)</f>
        <v>6.1136999999999997</v>
      </c>
      <c r="G28" s="66">
        <f t="shared" si="1"/>
        <v>7</v>
      </c>
      <c r="H28" s="65">
        <f>VLOOKUP($A28,'Return Data'!$B$7:$R$2292,11,0)</f>
        <v>5.9363999999999999</v>
      </c>
      <c r="I28" s="66">
        <f t="shared" si="2"/>
        <v>9</v>
      </c>
      <c r="J28" s="65">
        <f>VLOOKUP($A28,'Return Data'!$B$7:$R$2292,12,0)</f>
        <v>7.2030000000000003</v>
      </c>
      <c r="K28" s="66">
        <f t="shared" si="3"/>
        <v>10</v>
      </c>
      <c r="L28" s="65">
        <f>VLOOKUP($A28,'Return Data'!$B$7:$R$2292,13,0)</f>
        <v>3.7372000000000001</v>
      </c>
      <c r="M28" s="66">
        <f t="shared" si="5"/>
        <v>15</v>
      </c>
      <c r="N28" s="65">
        <f>VLOOKUP($A28,'Return Data'!$B$7:$R$2292,17,0)</f>
        <v>7.4375</v>
      </c>
      <c r="O28" s="66">
        <f t="shared" si="8"/>
        <v>9</v>
      </c>
      <c r="P28" s="65">
        <f>VLOOKUP($A28,'Return Data'!$B$7:$R$2292,14,0)</f>
        <v>9.2449999999999992</v>
      </c>
      <c r="Q28" s="66">
        <f t="shared" si="9"/>
        <v>2</v>
      </c>
      <c r="R28" s="65">
        <f>VLOOKUP($A28,'Return Data'!$B$7:$R$2292,16,0)</f>
        <v>8.5246999999999993</v>
      </c>
      <c r="S28" s="67">
        <f t="shared" si="4"/>
        <v>4</v>
      </c>
    </row>
    <row r="29" spans="1:19" x14ac:dyDescent="0.3">
      <c r="A29" s="82" t="s">
        <v>104</v>
      </c>
      <c r="B29" s="64">
        <f>VLOOKUP($A29,'Return Data'!$B$7:$R$2292,3,0)</f>
        <v>44530</v>
      </c>
      <c r="C29" s="65">
        <f>VLOOKUP($A29,'Return Data'!$B$7:$R$2292,4,0)</f>
        <v>23.909400000000002</v>
      </c>
      <c r="D29" s="65">
        <f>VLOOKUP($A29,'Return Data'!$B$7:$R$2292,9,0)</f>
        <v>2.7401</v>
      </c>
      <c r="E29" s="66">
        <f t="shared" si="0"/>
        <v>28</v>
      </c>
      <c r="F29" s="65">
        <f>VLOOKUP($A29,'Return Data'!$B$7:$R$2292,10,0)</f>
        <v>2.6695000000000002</v>
      </c>
      <c r="G29" s="66">
        <f t="shared" si="1"/>
        <v>28</v>
      </c>
      <c r="H29" s="65">
        <f>VLOOKUP($A29,'Return Data'!$B$7:$R$2292,11,0)</f>
        <v>3.2709999999999999</v>
      </c>
      <c r="I29" s="66">
        <f t="shared" si="2"/>
        <v>24</v>
      </c>
      <c r="J29" s="65">
        <f>VLOOKUP($A29,'Return Data'!$B$7:$R$2292,12,0)</f>
        <v>4.8541999999999996</v>
      </c>
      <c r="K29" s="66">
        <f t="shared" si="3"/>
        <v>24</v>
      </c>
      <c r="L29" s="65">
        <f>VLOOKUP($A29,'Return Data'!$B$7:$R$2292,13,0)</f>
        <v>1.7503</v>
      </c>
      <c r="M29" s="66">
        <f t="shared" si="5"/>
        <v>27</v>
      </c>
      <c r="N29" s="65">
        <f>VLOOKUP($A29,'Return Data'!$B$7:$R$2292,17,0)</f>
        <v>5.8087</v>
      </c>
      <c r="O29" s="66">
        <f t="shared" si="8"/>
        <v>22</v>
      </c>
      <c r="P29" s="65">
        <f>VLOOKUP($A29,'Return Data'!$B$7:$R$2292,14,0)</f>
        <v>7.5852000000000004</v>
      </c>
      <c r="Q29" s="66">
        <f t="shared" si="9"/>
        <v>12</v>
      </c>
      <c r="R29" s="65">
        <f>VLOOKUP($A29,'Return Data'!$B$7:$R$2292,16,0)</f>
        <v>5.8773</v>
      </c>
      <c r="S29" s="67">
        <f t="shared" si="4"/>
        <v>28</v>
      </c>
    </row>
    <row r="30" spans="1:19" x14ac:dyDescent="0.3">
      <c r="A30" s="82" t="s">
        <v>105</v>
      </c>
      <c r="B30" s="64">
        <f>VLOOKUP($A30,'Return Data'!$B$7:$R$2292,3,0)</f>
        <v>44530</v>
      </c>
      <c r="C30" s="65">
        <f>VLOOKUP($A30,'Return Data'!$B$7:$R$2292,4,0)</f>
        <v>13.508800000000001</v>
      </c>
      <c r="D30" s="65">
        <f>VLOOKUP($A30,'Return Data'!$B$7:$R$2292,9,0)</f>
        <v>8.1466999999999992</v>
      </c>
      <c r="E30" s="66">
        <f t="shared" si="0"/>
        <v>10</v>
      </c>
      <c r="F30" s="65">
        <f>VLOOKUP($A30,'Return Data'!$B$7:$R$2292,10,0)</f>
        <v>3.0274000000000001</v>
      </c>
      <c r="G30" s="66">
        <f t="shared" si="1"/>
        <v>24</v>
      </c>
      <c r="H30" s="65">
        <f>VLOOKUP($A30,'Return Data'!$B$7:$R$2292,11,0)</f>
        <v>3.1092</v>
      </c>
      <c r="I30" s="66">
        <f t="shared" si="2"/>
        <v>26</v>
      </c>
      <c r="J30" s="65">
        <f>VLOOKUP($A30,'Return Data'!$B$7:$R$2292,12,0)</f>
        <v>4.2096</v>
      </c>
      <c r="K30" s="66">
        <f t="shared" si="3"/>
        <v>26</v>
      </c>
      <c r="L30" s="65">
        <f>VLOOKUP($A30,'Return Data'!$B$7:$R$2292,13,0)</f>
        <v>2.6791999999999998</v>
      </c>
      <c r="M30" s="66">
        <f t="shared" si="5"/>
        <v>21</v>
      </c>
      <c r="N30" s="65">
        <f>VLOOKUP($A30,'Return Data'!$B$7:$R$2292,17,0)</f>
        <v>6.3125</v>
      </c>
      <c r="O30" s="66">
        <f t="shared" si="8"/>
        <v>19</v>
      </c>
      <c r="P30" s="65">
        <f>VLOOKUP($A30,'Return Data'!$B$7:$R$2292,14,0)</f>
        <v>8.3015000000000008</v>
      </c>
      <c r="Q30" s="66">
        <f t="shared" si="9"/>
        <v>7</v>
      </c>
      <c r="R30" s="65">
        <f>VLOOKUP($A30,'Return Data'!$B$7:$R$2292,16,0)</f>
        <v>6.6222000000000003</v>
      </c>
      <c r="S30" s="67">
        <f t="shared" si="4"/>
        <v>25</v>
      </c>
    </row>
    <row r="31" spans="1:19" x14ac:dyDescent="0.3">
      <c r="A31" s="82" t="s">
        <v>106</v>
      </c>
      <c r="B31" s="64">
        <f>VLOOKUP($A31,'Return Data'!$B$7:$R$2292,3,0)</f>
        <v>44530</v>
      </c>
      <c r="C31" s="65">
        <f>VLOOKUP($A31,'Return Data'!$B$7:$R$2292,4,0)</f>
        <v>30.0015</v>
      </c>
      <c r="D31" s="65">
        <f>VLOOKUP($A31,'Return Data'!$B$7:$R$2292,9,0)</f>
        <v>14.694900000000001</v>
      </c>
      <c r="E31" s="66">
        <f t="shared" si="0"/>
        <v>1</v>
      </c>
      <c r="F31" s="65">
        <f>VLOOKUP($A31,'Return Data'!$B$7:$R$2292,10,0)</f>
        <v>8.0246999999999993</v>
      </c>
      <c r="G31" s="66">
        <f t="shared" si="1"/>
        <v>5</v>
      </c>
      <c r="H31" s="65">
        <f>VLOOKUP($A31,'Return Data'!$B$7:$R$2292,11,0)</f>
        <v>5.3802000000000003</v>
      </c>
      <c r="I31" s="66">
        <f t="shared" si="2"/>
        <v>10</v>
      </c>
      <c r="J31" s="65">
        <f>VLOOKUP($A31,'Return Data'!$B$7:$R$2292,12,0)</f>
        <v>8.7645999999999997</v>
      </c>
      <c r="K31" s="66">
        <f t="shared" si="3"/>
        <v>7</v>
      </c>
      <c r="L31" s="65">
        <f>VLOOKUP($A31,'Return Data'!$B$7:$R$2292,13,0)</f>
        <v>3.6718000000000002</v>
      </c>
      <c r="M31" s="66">
        <f t="shared" si="5"/>
        <v>16</v>
      </c>
      <c r="N31" s="65">
        <f>VLOOKUP($A31,'Return Data'!$B$7:$R$2292,17,0)</f>
        <v>7.0164</v>
      </c>
      <c r="O31" s="66">
        <f t="shared" si="8"/>
        <v>13</v>
      </c>
      <c r="P31" s="65">
        <f>VLOOKUP($A31,'Return Data'!$B$7:$R$2292,14,0)</f>
        <v>8.1713000000000005</v>
      </c>
      <c r="Q31" s="66">
        <f t="shared" si="9"/>
        <v>9</v>
      </c>
      <c r="R31" s="65">
        <f>VLOOKUP($A31,'Return Data'!$B$7:$R$2292,16,0)</f>
        <v>6.6551</v>
      </c>
      <c r="S31" s="67">
        <f t="shared" si="4"/>
        <v>24</v>
      </c>
    </row>
    <row r="32" spans="1:19" x14ac:dyDescent="0.3">
      <c r="A32" s="82" t="s">
        <v>107</v>
      </c>
      <c r="B32" s="64">
        <f>VLOOKUP($A32,'Return Data'!$B$7:$R$2292,3,0)</f>
        <v>44530</v>
      </c>
      <c r="C32" s="65">
        <f>VLOOKUP($A32,'Return Data'!$B$7:$R$2292,4,0)</f>
        <v>2141.4503</v>
      </c>
      <c r="D32" s="65">
        <f>VLOOKUP($A32,'Return Data'!$B$7:$R$2292,9,0)</f>
        <v>3.5303</v>
      </c>
      <c r="E32" s="66">
        <f t="shared" si="0"/>
        <v>27</v>
      </c>
      <c r="F32" s="65">
        <f>VLOOKUP($A32,'Return Data'!$B$7:$R$2292,10,0)</f>
        <v>3.2324999999999999</v>
      </c>
      <c r="G32" s="66">
        <f t="shared" si="1"/>
        <v>23</v>
      </c>
      <c r="H32" s="65">
        <f>VLOOKUP($A32,'Return Data'!$B$7:$R$2292,11,0)</f>
        <v>3.2616999999999998</v>
      </c>
      <c r="I32" s="66">
        <f t="shared" si="2"/>
        <v>25</v>
      </c>
      <c r="J32" s="65">
        <f>VLOOKUP($A32,'Return Data'!$B$7:$R$2292,12,0)</f>
        <v>5.1616</v>
      </c>
      <c r="K32" s="66">
        <f t="shared" si="3"/>
        <v>21</v>
      </c>
      <c r="L32" s="65">
        <f>VLOOKUP($A32,'Return Data'!$B$7:$R$2292,13,0)</f>
        <v>2.7448000000000001</v>
      </c>
      <c r="M32" s="66">
        <f t="shared" si="5"/>
        <v>20</v>
      </c>
      <c r="N32" s="65">
        <f>VLOOKUP($A32,'Return Data'!$B$7:$R$2292,17,0)</f>
        <v>5.8002000000000002</v>
      </c>
      <c r="O32" s="66">
        <f t="shared" si="8"/>
        <v>23</v>
      </c>
      <c r="P32" s="65">
        <f>VLOOKUP($A32,'Return Data'!$B$7:$R$2292,14,0)</f>
        <v>7.9759000000000002</v>
      </c>
      <c r="Q32" s="66">
        <f t="shared" si="9"/>
        <v>11</v>
      </c>
      <c r="R32" s="65">
        <f>VLOOKUP($A32,'Return Data'!$B$7:$R$2292,16,0)</f>
        <v>8.0033999999999992</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44530</v>
      </c>
      <c r="C34" s="65">
        <f>VLOOKUP($A34,'Return Data'!$B$7:$R$2292,4,0)</f>
        <v>16.826899999999998</v>
      </c>
      <c r="D34" s="65">
        <f>VLOOKUP($A34,'Return Data'!$B$7:$R$2292,9,0)</f>
        <v>7.8971</v>
      </c>
      <c r="E34" s="66">
        <f t="shared" si="0"/>
        <v>14</v>
      </c>
      <c r="F34" s="65">
        <f>VLOOKUP($A34,'Return Data'!$B$7:$R$2292,10,0)</f>
        <v>5.1516999999999999</v>
      </c>
      <c r="G34" s="66">
        <f t="shared" si="1"/>
        <v>10</v>
      </c>
      <c r="H34" s="65">
        <f>VLOOKUP($A34,'Return Data'!$B$7:$R$2292,11,0)</f>
        <v>4.3364000000000003</v>
      </c>
      <c r="I34" s="66">
        <f t="shared" si="2"/>
        <v>18</v>
      </c>
      <c r="J34" s="65">
        <f>VLOOKUP($A34,'Return Data'!$B$7:$R$2292,12,0)</f>
        <v>5.6974</v>
      </c>
      <c r="K34" s="66">
        <f t="shared" si="3"/>
        <v>19</v>
      </c>
      <c r="L34" s="65">
        <f>VLOOKUP($A34,'Return Data'!$B$7:$R$2292,13,0)</f>
        <v>3.8788999999999998</v>
      </c>
      <c r="M34" s="66">
        <f t="shared" si="5"/>
        <v>14</v>
      </c>
      <c r="N34" s="65">
        <f>VLOOKUP($A34,'Return Data'!$B$7:$R$2292,17,0)</f>
        <v>6.7348999999999997</v>
      </c>
      <c r="O34" s="66">
        <f t="shared" si="8"/>
        <v>15</v>
      </c>
      <c r="P34" s="65">
        <f>VLOOKUP($A34,'Return Data'!$B$7:$R$2292,14,0)</f>
        <v>8.2434999999999992</v>
      </c>
      <c r="Q34" s="66">
        <f t="shared" si="9"/>
        <v>8</v>
      </c>
      <c r="R34" s="65">
        <f>VLOOKUP($A34,'Return Data'!$B$7:$R$2292,16,0)</f>
        <v>8.2516999999999996</v>
      </c>
      <c r="S34" s="67">
        <f t="shared" si="4"/>
        <v>8</v>
      </c>
    </row>
    <row r="35" spans="1:19" x14ac:dyDescent="0.3">
      <c r="A35" s="82" t="s">
        <v>111</v>
      </c>
      <c r="B35" s="64">
        <f>VLOOKUP($A35,'Return Data'!$B$7:$R$2292,3,0)</f>
        <v>44530</v>
      </c>
      <c r="C35" s="65">
        <f>VLOOKUP($A35,'Return Data'!$B$7:$R$2292,4,0)</f>
        <v>28.2514</v>
      </c>
      <c r="D35" s="65">
        <f>VLOOKUP($A35,'Return Data'!$B$7:$R$2292,9,0)</f>
        <v>4.4097</v>
      </c>
      <c r="E35" s="66">
        <f t="shared" si="0"/>
        <v>24</v>
      </c>
      <c r="F35" s="65">
        <f>VLOOKUP($A35,'Return Data'!$B$7:$R$2292,10,0)</f>
        <v>2.9327000000000001</v>
      </c>
      <c r="G35" s="66">
        <f t="shared" si="1"/>
        <v>26</v>
      </c>
      <c r="H35" s="65">
        <f>VLOOKUP($A35,'Return Data'!$B$7:$R$2292,11,0)</f>
        <v>3.0880999999999998</v>
      </c>
      <c r="I35" s="66">
        <f t="shared" si="2"/>
        <v>27</v>
      </c>
      <c r="J35" s="65">
        <f>VLOOKUP($A35,'Return Data'!$B$7:$R$2292,12,0)</f>
        <v>4.0023</v>
      </c>
      <c r="K35" s="66">
        <f t="shared" si="3"/>
        <v>27</v>
      </c>
      <c r="L35" s="65">
        <f>VLOOKUP($A35,'Return Data'!$B$7:$R$2292,13,0)</f>
        <v>2.0647000000000002</v>
      </c>
      <c r="M35" s="66">
        <f t="shared" si="5"/>
        <v>25</v>
      </c>
      <c r="N35" s="65">
        <f>VLOOKUP($A35,'Return Data'!$B$7:$R$2292,17,0)</f>
        <v>6.3120000000000003</v>
      </c>
      <c r="O35" s="66">
        <f t="shared" si="8"/>
        <v>20</v>
      </c>
      <c r="P35" s="65">
        <f>VLOOKUP($A35,'Return Data'!$B$7:$R$2292,14,0)</f>
        <v>8.6448</v>
      </c>
      <c r="Q35" s="66">
        <f t="shared" si="9"/>
        <v>6</v>
      </c>
      <c r="R35" s="65">
        <f>VLOOKUP($A35,'Return Data'!$B$7:$R$2292,16,0)</f>
        <v>5.976</v>
      </c>
      <c r="S35" s="67">
        <f t="shared" si="4"/>
        <v>27</v>
      </c>
    </row>
    <row r="36" spans="1:19" x14ac:dyDescent="0.3">
      <c r="A36" s="82" t="s">
        <v>112</v>
      </c>
      <c r="B36" s="64">
        <f>VLOOKUP($A36,'Return Data'!$B$7:$R$2292,3,0)</f>
        <v>44530</v>
      </c>
      <c r="C36" s="65">
        <f>VLOOKUP($A36,'Return Data'!$B$7:$R$2292,4,0)</f>
        <v>33.291699999999999</v>
      </c>
      <c r="D36" s="65">
        <f>VLOOKUP($A36,'Return Data'!$B$7:$R$2292,9,0)</f>
        <v>4.2816000000000001</v>
      </c>
      <c r="E36" s="66">
        <f t="shared" si="0"/>
        <v>25</v>
      </c>
      <c r="F36" s="65">
        <f>VLOOKUP($A36,'Return Data'!$B$7:$R$2292,10,0)</f>
        <v>2.7866</v>
      </c>
      <c r="G36" s="66">
        <f t="shared" si="1"/>
        <v>27</v>
      </c>
      <c r="H36" s="65">
        <f>VLOOKUP($A36,'Return Data'!$B$7:$R$2292,11,0)</f>
        <v>4.4592000000000001</v>
      </c>
      <c r="I36" s="66">
        <f t="shared" si="2"/>
        <v>17</v>
      </c>
      <c r="J36" s="65">
        <f>VLOOKUP($A36,'Return Data'!$B$7:$R$2292,12,0)</f>
        <v>5.8323999999999998</v>
      </c>
      <c r="K36" s="66">
        <f t="shared" si="3"/>
        <v>17</v>
      </c>
      <c r="L36" s="65">
        <f>VLOOKUP($A36,'Return Data'!$B$7:$R$2292,13,0)</f>
        <v>4.1402000000000001</v>
      </c>
      <c r="M36" s="66">
        <f t="shared" si="5"/>
        <v>12</v>
      </c>
      <c r="N36" s="65">
        <f>VLOOKUP($A36,'Return Data'!$B$7:$R$2292,17,0)</f>
        <v>6.3348000000000004</v>
      </c>
      <c r="O36" s="66">
        <f t="shared" si="8"/>
        <v>18</v>
      </c>
      <c r="P36" s="65">
        <f>VLOOKUP($A36,'Return Data'!$B$7:$R$2292,14,0)</f>
        <v>7.0152000000000001</v>
      </c>
      <c r="Q36" s="66">
        <f t="shared" si="9"/>
        <v>16</v>
      </c>
      <c r="R36" s="65">
        <f>VLOOKUP($A36,'Return Data'!$B$7:$R$2292,16,0)</f>
        <v>6.8103999999999996</v>
      </c>
      <c r="S36" s="67">
        <f t="shared" si="4"/>
        <v>22</v>
      </c>
    </row>
    <row r="37" spans="1:19" x14ac:dyDescent="0.3">
      <c r="A37" s="82" t="s">
        <v>113</v>
      </c>
      <c r="B37" s="64">
        <f>VLOOKUP($A37,'Return Data'!$B$7:$R$2292,3,0)</f>
        <v>44530</v>
      </c>
      <c r="C37" s="65">
        <f>VLOOKUP($A37,'Return Data'!$B$7:$R$2292,4,0)</f>
        <v>19.422899999999998</v>
      </c>
      <c r="D37" s="65">
        <f>VLOOKUP($A37,'Return Data'!$B$7:$R$2292,9,0)</f>
        <v>9.8206000000000007</v>
      </c>
      <c r="E37" s="66">
        <f t="shared" si="0"/>
        <v>4</v>
      </c>
      <c r="F37" s="65">
        <f>VLOOKUP($A37,'Return Data'!$B$7:$R$2292,10,0)</f>
        <v>5.1689999999999996</v>
      </c>
      <c r="G37" s="66">
        <f t="shared" si="1"/>
        <v>9</v>
      </c>
      <c r="H37" s="65">
        <f>VLOOKUP($A37,'Return Data'!$B$7:$R$2292,11,0)</f>
        <v>4.2717999999999998</v>
      </c>
      <c r="I37" s="66">
        <f t="shared" si="2"/>
        <v>19</v>
      </c>
      <c r="J37" s="65">
        <f>VLOOKUP($A37,'Return Data'!$B$7:$R$2292,12,0)</f>
        <v>6.3711000000000002</v>
      </c>
      <c r="K37" s="66">
        <f t="shared" si="3"/>
        <v>14</v>
      </c>
      <c r="L37" s="65">
        <f>VLOOKUP($A37,'Return Data'!$B$7:$R$2292,13,0)</f>
        <v>2.6692</v>
      </c>
      <c r="M37" s="66">
        <f t="shared" si="5"/>
        <v>22</v>
      </c>
      <c r="N37" s="65">
        <f>VLOOKUP($A37,'Return Data'!$B$7:$R$2292,17,0)</f>
        <v>6.4717000000000002</v>
      </c>
      <c r="O37" s="66">
        <f t="shared" si="8"/>
        <v>17</v>
      </c>
      <c r="P37" s="65">
        <f>VLOOKUP($A37,'Return Data'!$B$7:$R$2292,14,0)</f>
        <v>8.1418999999999997</v>
      </c>
      <c r="Q37" s="66">
        <f t="shared" si="9"/>
        <v>10</v>
      </c>
      <c r="R37" s="65">
        <f>VLOOKUP($A37,'Return Data'!$B$7:$R$2292,16,0)</f>
        <v>7.0068999999999999</v>
      </c>
      <c r="S37" s="67">
        <f t="shared" si="4"/>
        <v>20</v>
      </c>
    </row>
    <row r="38" spans="1:19" x14ac:dyDescent="0.3">
      <c r="A38" s="82" t="s">
        <v>367</v>
      </c>
      <c r="B38" s="64">
        <f>VLOOKUP($A38,'Return Data'!$B$7:$R$2292,3,0)</f>
        <v>44530</v>
      </c>
      <c r="C38" s="65">
        <f>VLOOKUP($A38,'Return Data'!$B$7:$R$2292,4,0)</f>
        <v>0.32100000000000001</v>
      </c>
      <c r="D38" s="65">
        <f>VLOOKUP($A38,'Return Data'!$B$7:$R$2292,9,0)</f>
        <v>10.7606</v>
      </c>
      <c r="E38" s="66">
        <f t="shared" si="0"/>
        <v>2</v>
      </c>
      <c r="F38" s="65">
        <f>VLOOKUP($A38,'Return Data'!$B$7:$R$2292,10,0)</f>
        <v>10.7913</v>
      </c>
      <c r="G38" s="66">
        <f t="shared" si="1"/>
        <v>3</v>
      </c>
      <c r="H38" s="65">
        <f>VLOOKUP($A38,'Return Data'!$B$7:$R$2292,11,0)</f>
        <v>11.0419</v>
      </c>
      <c r="I38" s="66">
        <f t="shared" si="2"/>
        <v>6</v>
      </c>
      <c r="J38" s="65"/>
      <c r="K38" s="66"/>
      <c r="L38" s="65"/>
      <c r="M38" s="66"/>
      <c r="N38" s="65"/>
      <c r="O38" s="66"/>
      <c r="P38" s="65"/>
      <c r="Q38" s="66"/>
      <c r="R38" s="65">
        <f>VLOOKUP($A38,'Return Data'!$B$7:$R$2292,16,0)</f>
        <v>-5.7770000000000001</v>
      </c>
      <c r="S38" s="67">
        <f t="shared" si="4"/>
        <v>29</v>
      </c>
    </row>
    <row r="39" spans="1:19" x14ac:dyDescent="0.3">
      <c r="A39" s="82" t="s">
        <v>114</v>
      </c>
      <c r="B39" s="64">
        <f>VLOOKUP($A39,'Return Data'!$B$7:$R$2292,3,0)</f>
        <v>44530</v>
      </c>
      <c r="C39" s="65">
        <f>VLOOKUP($A39,'Return Data'!$B$7:$R$2292,4,0)</f>
        <v>23.420200000000001</v>
      </c>
      <c r="D39" s="65">
        <f>VLOOKUP($A39,'Return Data'!$B$7:$R$2292,9,0)</f>
        <v>2.1909000000000001</v>
      </c>
      <c r="E39" s="66">
        <f t="shared" si="0"/>
        <v>29</v>
      </c>
      <c r="F39" s="65">
        <f>VLOOKUP($A39,'Return Data'!$B$7:$R$2292,10,0)</f>
        <v>38.547199999999997</v>
      </c>
      <c r="G39" s="66">
        <f t="shared" si="1"/>
        <v>1</v>
      </c>
      <c r="H39" s="65">
        <f>VLOOKUP($A39,'Return Data'!$B$7:$R$2292,11,0)</f>
        <v>20.7958</v>
      </c>
      <c r="I39" s="66">
        <f t="shared" si="2"/>
        <v>1</v>
      </c>
      <c r="J39" s="65">
        <f>VLOOKUP($A39,'Return Data'!$B$7:$R$2292,12,0)</f>
        <v>15.745900000000001</v>
      </c>
      <c r="K39" s="66">
        <f>RANK(J39,J$8:J$39,0)</f>
        <v>2</v>
      </c>
      <c r="L39" s="65">
        <f>VLOOKUP($A39,'Return Data'!$B$7:$R$2292,13,0)</f>
        <v>11.087400000000001</v>
      </c>
      <c r="M39" s="66">
        <f>RANK(L39,L$8:L$39,0)</f>
        <v>2</v>
      </c>
      <c r="N39" s="65">
        <f>VLOOKUP($A39,'Return Data'!$B$7:$R$2292,17,0)</f>
        <v>8.3236000000000008</v>
      </c>
      <c r="O39" s="66">
        <f>RANK(N39,N$8:N$39,0)</f>
        <v>5</v>
      </c>
      <c r="P39" s="65">
        <f>VLOOKUP($A39,'Return Data'!$B$7:$R$2292,14,0)</f>
        <v>4.5888</v>
      </c>
      <c r="Q39" s="66">
        <f>RANK(P39,P$8:P$39,0)</f>
        <v>26</v>
      </c>
      <c r="R39" s="65">
        <f>VLOOKUP($A39,'Return Data'!$B$7:$R$2292,16,0)</f>
        <v>7.718</v>
      </c>
      <c r="S39" s="67">
        <f t="shared" si="4"/>
        <v>13</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6.6985129032258071</v>
      </c>
      <c r="E41" s="88"/>
      <c r="F41" s="89">
        <f>AVERAGE(F8:F39)</f>
        <v>6.3262612903225817</v>
      </c>
      <c r="G41" s="88"/>
      <c r="H41" s="89">
        <f>AVERAGE(H8:H39)</f>
        <v>6.1387129032258061</v>
      </c>
      <c r="I41" s="88"/>
      <c r="J41" s="89">
        <f>AVERAGE(J8:J39)</f>
        <v>6.811233333333333</v>
      </c>
      <c r="K41" s="88"/>
      <c r="L41" s="89">
        <f>AVERAGE(L8:L39)</f>
        <v>4.7928035714285704</v>
      </c>
      <c r="M41" s="88"/>
      <c r="N41" s="89">
        <f>AVERAGE(N8:N39)</f>
        <v>6.8790259259259257</v>
      </c>
      <c r="O41" s="88"/>
      <c r="P41" s="89">
        <f>AVERAGE(P8:P39)</f>
        <v>7.2736444444444439</v>
      </c>
      <c r="Q41" s="88"/>
      <c r="R41" s="89">
        <f>AVERAGE(R8:R39)</f>
        <v>5.7935935483870962</v>
      </c>
      <c r="S41" s="90"/>
    </row>
    <row r="42" spans="1:19" x14ac:dyDescent="0.3">
      <c r="A42" s="87" t="s">
        <v>28</v>
      </c>
      <c r="B42" s="88"/>
      <c r="C42" s="88"/>
      <c r="D42" s="89">
        <f>MIN(D8:D39)</f>
        <v>0</v>
      </c>
      <c r="E42" s="88"/>
      <c r="F42" s="89">
        <f>MIN(F8:F39)</f>
        <v>0</v>
      </c>
      <c r="G42" s="88"/>
      <c r="H42" s="89">
        <f>MIN(H8:H39)</f>
        <v>0</v>
      </c>
      <c r="I42" s="88"/>
      <c r="J42" s="89">
        <f>MIN(J8:J39)</f>
        <v>0</v>
      </c>
      <c r="K42" s="88"/>
      <c r="L42" s="89">
        <f>MIN(L8:L39)</f>
        <v>1.4734</v>
      </c>
      <c r="M42" s="88"/>
      <c r="N42" s="89">
        <f>MIN(N8:N39)</f>
        <v>5.2408999999999999</v>
      </c>
      <c r="O42" s="88"/>
      <c r="P42" s="89">
        <f>MIN(P8:P39)</f>
        <v>3.5377000000000001</v>
      </c>
      <c r="Q42" s="88"/>
      <c r="R42" s="89">
        <f>MIN(R8:R39)</f>
        <v>-12.6884</v>
      </c>
      <c r="S42" s="90"/>
    </row>
    <row r="43" spans="1:19" ht="15" thickBot="1" x14ac:dyDescent="0.35">
      <c r="A43" s="91" t="s">
        <v>29</v>
      </c>
      <c r="B43" s="92"/>
      <c r="C43" s="92"/>
      <c r="D43" s="93">
        <f>MAX(D8:D39)</f>
        <v>14.694900000000001</v>
      </c>
      <c r="E43" s="92"/>
      <c r="F43" s="93">
        <f>MAX(F8:F39)</f>
        <v>38.547199999999997</v>
      </c>
      <c r="G43" s="92"/>
      <c r="H43" s="93">
        <f>MAX(H8:H39)</f>
        <v>20.7958</v>
      </c>
      <c r="I43" s="92"/>
      <c r="J43" s="93">
        <f>MAX(J8:J39)</f>
        <v>15.7698</v>
      </c>
      <c r="K43" s="92"/>
      <c r="L43" s="93">
        <f>MAX(L8:L39)</f>
        <v>15.6859</v>
      </c>
      <c r="M43" s="92"/>
      <c r="N43" s="93">
        <f>MAX(N8:N39)</f>
        <v>8.4114000000000004</v>
      </c>
      <c r="O43" s="92"/>
      <c r="P43" s="93">
        <f>MAX(P8:P39)</f>
        <v>9.4832000000000001</v>
      </c>
      <c r="Q43" s="92"/>
      <c r="R43" s="93">
        <f>MAX(R8:R39)</f>
        <v>9.4047000000000001</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1277</v>
      </c>
      <c r="B8" s="64">
        <f>VLOOKUP($A8,'Return Data'!$B$7:$R$2292,3,0)</f>
        <v>44530</v>
      </c>
      <c r="C8" s="65">
        <f>VLOOKUP($A8,'Return Data'!$B$7:$R$2292,4,0)</f>
        <v>1136.7967000000001</v>
      </c>
      <c r="D8" s="65">
        <f>VLOOKUP($A8,'Return Data'!$B$7:$R$2292,5,0)</f>
        <v>3.2688999999999999</v>
      </c>
      <c r="E8" s="66">
        <f t="shared" ref="E8:E37" si="0">RANK(D8,D$8:D$37,0)</f>
        <v>12</v>
      </c>
      <c r="F8" s="65">
        <f>VLOOKUP($A8,'Return Data'!$B$7:$R$2292,6,0)</f>
        <v>3.2159</v>
      </c>
      <c r="G8" s="66">
        <f t="shared" ref="G8:G37" si="1">RANK(F8,F$8:F$37,0)</f>
        <v>17</v>
      </c>
      <c r="H8" s="65">
        <f>VLOOKUP($A8,'Return Data'!$B$7:$R$2292,7,0)</f>
        <v>3.1989999999999998</v>
      </c>
      <c r="I8" s="66">
        <f t="shared" ref="I8:I37" si="2">RANK(H8,H$8:H$37,0)</f>
        <v>14</v>
      </c>
      <c r="J8" s="65">
        <f>VLOOKUP($A8,'Return Data'!$B$7:$R$2292,8,0)</f>
        <v>3.3553999999999999</v>
      </c>
      <c r="K8" s="66">
        <f t="shared" ref="K8:K37" si="3">RANK(J8,J$8:J$37,0)</f>
        <v>16</v>
      </c>
      <c r="L8" s="65">
        <f>VLOOKUP($A8,'Return Data'!$B$7:$R$2292,9,0)</f>
        <v>3.2989000000000002</v>
      </c>
      <c r="M8" s="66">
        <f t="shared" ref="M8:M37" si="4">RANK(L8,L$8:L$37,0)</f>
        <v>16</v>
      </c>
      <c r="N8" s="65">
        <f>VLOOKUP($A8,'Return Data'!$B$7:$R$2292,10,0)</f>
        <v>3.2002000000000002</v>
      </c>
      <c r="O8" s="66">
        <f t="shared" ref="O8:O37" si="5">RANK(N8,N$8:N$37,0)</f>
        <v>13</v>
      </c>
      <c r="P8" s="65">
        <f>VLOOKUP($A8,'Return Data'!$B$7:$R$2292,11,0)</f>
        <v>3.1836000000000002</v>
      </c>
      <c r="Q8" s="66">
        <f>RANK(P8,P$8:P$37,0)</f>
        <v>10</v>
      </c>
      <c r="R8" s="65">
        <f>VLOOKUP($A8,'Return Data'!$B$7:$R$2292,12,0)</f>
        <v>3.2132000000000001</v>
      </c>
      <c r="S8" s="66">
        <f>RANK(R8,R$8:R$37,0)</f>
        <v>8</v>
      </c>
      <c r="T8" s="65">
        <f>VLOOKUP($A8,'Return Data'!$B$7:$R$2292,13,0)</f>
        <v>3.1842999999999999</v>
      </c>
      <c r="U8" s="66">
        <f>RANK(T8,T$8:T$37,0)</f>
        <v>5</v>
      </c>
      <c r="V8" s="65">
        <f>VLOOKUP($A8,'Return Data'!$B$7:$R$2292,17,0)</f>
        <v>3.3573</v>
      </c>
      <c r="W8" s="66">
        <f t="shared" ref="W8" si="6">RANK(V8,V$8:V$37,0)</f>
        <v>3</v>
      </c>
      <c r="X8" s="65"/>
      <c r="Y8" s="66"/>
      <c r="Z8" s="65">
        <f>VLOOKUP($A8,'Return Data'!$B$7:$R$2292,16,0)</f>
        <v>4.2476000000000003</v>
      </c>
      <c r="AA8" s="67">
        <f t="shared" ref="AA8:AA37" si="7">RANK(Z8,Z$8:Z$37,0)</f>
        <v>5</v>
      </c>
    </row>
    <row r="9" spans="1:27" x14ac:dyDescent="0.3">
      <c r="A9" s="63" t="s">
        <v>1279</v>
      </c>
      <c r="B9" s="64">
        <f>VLOOKUP($A9,'Return Data'!$B$7:$R$2292,3,0)</f>
        <v>44530</v>
      </c>
      <c r="C9" s="65">
        <f>VLOOKUP($A9,'Return Data'!$B$7:$R$2292,4,0)</f>
        <v>1111.2080000000001</v>
      </c>
      <c r="D9" s="65">
        <f>VLOOKUP($A9,'Return Data'!$B$7:$R$2292,5,0)</f>
        <v>3.2816999999999998</v>
      </c>
      <c r="E9" s="66">
        <f t="shared" si="0"/>
        <v>4</v>
      </c>
      <c r="F9" s="65">
        <f>VLOOKUP($A9,'Return Data'!$B$7:$R$2292,6,0)</f>
        <v>3.2418</v>
      </c>
      <c r="G9" s="66">
        <f t="shared" si="1"/>
        <v>7</v>
      </c>
      <c r="H9" s="65">
        <f>VLOOKUP($A9,'Return Data'!$B$7:$R$2292,7,0)</f>
        <v>3.2284999999999999</v>
      </c>
      <c r="I9" s="66">
        <f t="shared" si="2"/>
        <v>8</v>
      </c>
      <c r="J9" s="65">
        <f>VLOOKUP($A9,'Return Data'!$B$7:$R$2292,8,0)</f>
        <v>3.3774999999999999</v>
      </c>
      <c r="K9" s="66">
        <f t="shared" si="3"/>
        <v>8</v>
      </c>
      <c r="L9" s="65">
        <f>VLOOKUP($A9,'Return Data'!$B$7:$R$2292,9,0)</f>
        <v>3.3203</v>
      </c>
      <c r="M9" s="66">
        <f t="shared" si="4"/>
        <v>9</v>
      </c>
      <c r="N9" s="65">
        <f>VLOOKUP($A9,'Return Data'!$B$7:$R$2292,10,0)</f>
        <v>3.2189000000000001</v>
      </c>
      <c r="O9" s="66">
        <f t="shared" si="5"/>
        <v>8</v>
      </c>
      <c r="P9" s="65">
        <f>VLOOKUP($A9,'Return Data'!$B$7:$R$2292,11,0)</f>
        <v>3.1913</v>
      </c>
      <c r="Q9" s="66">
        <f>RANK(P9,P$8:P$37,0)</f>
        <v>8</v>
      </c>
      <c r="R9" s="65">
        <f>VLOOKUP($A9,'Return Data'!$B$7:$R$2292,12,0)</f>
        <v>3.2109000000000001</v>
      </c>
      <c r="S9" s="66">
        <f>RANK(R9,R$8:R$37,0)</f>
        <v>9</v>
      </c>
      <c r="T9" s="65">
        <f>VLOOKUP($A9,'Return Data'!$B$7:$R$2292,13,0)</f>
        <v>3.1836000000000002</v>
      </c>
      <c r="U9" s="66">
        <f>RANK(T9,T$8:T$37,0)</f>
        <v>6</v>
      </c>
      <c r="V9" s="65"/>
      <c r="W9" s="66"/>
      <c r="X9" s="65"/>
      <c r="Y9" s="66"/>
      <c r="Z9" s="65">
        <f>VLOOKUP($A9,'Return Data'!$B$7:$R$2292,16,0)</f>
        <v>3.9601999999999999</v>
      </c>
      <c r="AA9" s="67">
        <f t="shared" si="7"/>
        <v>12</v>
      </c>
    </row>
    <row r="10" spans="1:27" x14ac:dyDescent="0.3">
      <c r="A10" s="63" t="s">
        <v>1281</v>
      </c>
      <c r="B10" s="64">
        <f>VLOOKUP($A10,'Return Data'!$B$7:$R$2292,3,0)</f>
        <v>44530</v>
      </c>
      <c r="C10" s="65">
        <f>VLOOKUP($A10,'Return Data'!$B$7:$R$2292,4,0)</f>
        <v>1104.0029999999999</v>
      </c>
      <c r="D10" s="65">
        <f>VLOOKUP($A10,'Return Data'!$B$7:$R$2292,5,0)</f>
        <v>3.2403</v>
      </c>
      <c r="E10" s="66">
        <f t="shared" si="0"/>
        <v>20</v>
      </c>
      <c r="F10" s="65">
        <f>VLOOKUP($A10,'Return Data'!$B$7:$R$2292,6,0)</f>
        <v>3.2012</v>
      </c>
      <c r="G10" s="66">
        <f t="shared" si="1"/>
        <v>20</v>
      </c>
      <c r="H10" s="65">
        <f>VLOOKUP($A10,'Return Data'!$B$7:$R$2292,7,0)</f>
        <v>3.1758000000000002</v>
      </c>
      <c r="I10" s="66">
        <f t="shared" si="2"/>
        <v>24</v>
      </c>
      <c r="J10" s="65">
        <f>VLOOKUP($A10,'Return Data'!$B$7:$R$2292,8,0)</f>
        <v>3.3424999999999998</v>
      </c>
      <c r="K10" s="66">
        <f t="shared" si="3"/>
        <v>20</v>
      </c>
      <c r="L10" s="65">
        <f>VLOOKUP($A10,'Return Data'!$B$7:$R$2292,9,0)</f>
        <v>3.2932000000000001</v>
      </c>
      <c r="M10" s="66">
        <f t="shared" si="4"/>
        <v>20</v>
      </c>
      <c r="N10" s="65">
        <f>VLOOKUP($A10,'Return Data'!$B$7:$R$2292,10,0)</f>
        <v>3.1840999999999999</v>
      </c>
      <c r="O10" s="66">
        <f t="shared" si="5"/>
        <v>19</v>
      </c>
      <c r="P10" s="65">
        <f>VLOOKUP($A10,'Return Data'!$B$7:$R$2292,11,0)</f>
        <v>3.1793</v>
      </c>
      <c r="Q10" s="66">
        <f>RANK(P10,P$8:P$37,0)</f>
        <v>13</v>
      </c>
      <c r="R10" s="65">
        <f>VLOOKUP($A10,'Return Data'!$B$7:$R$2292,12,0)</f>
        <v>3.1943999999999999</v>
      </c>
      <c r="S10" s="66">
        <f>RANK(R10,R$8:R$37,0)</f>
        <v>12</v>
      </c>
      <c r="T10" s="65">
        <f>VLOOKUP($A10,'Return Data'!$B$7:$R$2292,13,0)</f>
        <v>3.1781000000000001</v>
      </c>
      <c r="U10" s="66">
        <f>RANK(T10,T$8:T$37,0)</f>
        <v>8</v>
      </c>
      <c r="V10" s="65"/>
      <c r="W10" s="66"/>
      <c r="X10" s="65"/>
      <c r="Y10" s="66"/>
      <c r="Z10" s="65">
        <f>VLOOKUP($A10,'Return Data'!$B$7:$R$2292,16,0)</f>
        <v>3.8677999999999999</v>
      </c>
      <c r="AA10" s="67">
        <f t="shared" si="7"/>
        <v>15</v>
      </c>
    </row>
    <row r="11" spans="1:27" x14ac:dyDescent="0.3">
      <c r="A11" s="63" t="s">
        <v>1283</v>
      </c>
      <c r="B11" s="64">
        <f>VLOOKUP($A11,'Return Data'!$B$7:$R$2292,3,0)</f>
        <v>44530</v>
      </c>
      <c r="C11" s="65">
        <f>VLOOKUP($A11,'Return Data'!$B$7:$R$2292,4,0)</f>
        <v>1106.2896000000001</v>
      </c>
      <c r="D11" s="65">
        <f>VLOOKUP($A11,'Return Data'!$B$7:$R$2292,5,0)</f>
        <v>3.2138</v>
      </c>
      <c r="E11" s="66">
        <f t="shared" si="0"/>
        <v>26</v>
      </c>
      <c r="F11" s="65">
        <f>VLOOKUP($A11,'Return Data'!$B$7:$R$2292,6,0)</f>
        <v>3.1899000000000002</v>
      </c>
      <c r="G11" s="66">
        <f t="shared" si="1"/>
        <v>23</v>
      </c>
      <c r="H11" s="65">
        <f>VLOOKUP($A11,'Return Data'!$B$7:$R$2292,7,0)</f>
        <v>3.1772999999999998</v>
      </c>
      <c r="I11" s="66">
        <f t="shared" si="2"/>
        <v>22</v>
      </c>
      <c r="J11" s="65">
        <f>VLOOKUP($A11,'Return Data'!$B$7:$R$2292,8,0)</f>
        <v>3.3452999999999999</v>
      </c>
      <c r="K11" s="66">
        <f t="shared" si="3"/>
        <v>18</v>
      </c>
      <c r="L11" s="65">
        <f>VLOOKUP($A11,'Return Data'!$B$7:$R$2292,9,0)</f>
        <v>3.2986</v>
      </c>
      <c r="M11" s="66">
        <f t="shared" si="4"/>
        <v>17</v>
      </c>
      <c r="N11" s="65">
        <f>VLOOKUP($A11,'Return Data'!$B$7:$R$2292,10,0)</f>
        <v>3.1978</v>
      </c>
      <c r="O11" s="66">
        <f t="shared" si="5"/>
        <v>15</v>
      </c>
      <c r="P11" s="65">
        <f>VLOOKUP($A11,'Return Data'!$B$7:$R$2292,11,0)</f>
        <v>3.1747000000000001</v>
      </c>
      <c r="Q11" s="66">
        <f>RANK(P11,P$8:P$37,0)</f>
        <v>15</v>
      </c>
      <c r="R11" s="65">
        <f>VLOOKUP($A11,'Return Data'!$B$7:$R$2292,12,0)</f>
        <v>3.1817000000000002</v>
      </c>
      <c r="S11" s="66">
        <f>RANK(R11,R$8:R$37,0)</f>
        <v>18</v>
      </c>
      <c r="T11" s="65">
        <f>VLOOKUP($A11,'Return Data'!$B$7:$R$2292,13,0)</f>
        <v>3.1676000000000002</v>
      </c>
      <c r="U11" s="66">
        <f>RANK(T11,T$8:T$37,0)</f>
        <v>11</v>
      </c>
      <c r="V11" s="65"/>
      <c r="W11" s="66"/>
      <c r="X11" s="65"/>
      <c r="Y11" s="66"/>
      <c r="Z11" s="65">
        <f>VLOOKUP($A11,'Return Data'!$B$7:$R$2292,16,0)</f>
        <v>3.8942000000000001</v>
      </c>
      <c r="AA11" s="67">
        <f t="shared" si="7"/>
        <v>14</v>
      </c>
    </row>
    <row r="12" spans="1:27" x14ac:dyDescent="0.3">
      <c r="A12" s="63" t="s">
        <v>1285</v>
      </c>
      <c r="B12" s="64">
        <f>VLOOKUP($A12,'Return Data'!$B$7:$R$2292,3,0)</f>
        <v>44530</v>
      </c>
      <c r="C12" s="65">
        <f>VLOOKUP($A12,'Return Data'!$B$7:$R$2292,4,0)</f>
        <v>1063.5736999999999</v>
      </c>
      <c r="D12" s="65">
        <f>VLOOKUP($A12,'Return Data'!$B$7:$R$2292,5,0)</f>
        <v>3.3325999999999998</v>
      </c>
      <c r="E12" s="66">
        <f t="shared" si="0"/>
        <v>1</v>
      </c>
      <c r="F12" s="65">
        <f>VLOOKUP($A12,'Return Data'!$B$7:$R$2292,6,0)</f>
        <v>3.2690999999999999</v>
      </c>
      <c r="G12" s="66">
        <f t="shared" si="1"/>
        <v>2</v>
      </c>
      <c r="H12" s="65">
        <f>VLOOKUP($A12,'Return Data'!$B$7:$R$2292,7,0)</f>
        <v>3.2578999999999998</v>
      </c>
      <c r="I12" s="66">
        <f t="shared" si="2"/>
        <v>2</v>
      </c>
      <c r="J12" s="65">
        <f>VLOOKUP($A12,'Return Data'!$B$7:$R$2292,8,0)</f>
        <v>3.5695999999999999</v>
      </c>
      <c r="K12" s="66">
        <f t="shared" si="3"/>
        <v>1</v>
      </c>
      <c r="L12" s="65">
        <f>VLOOKUP($A12,'Return Data'!$B$7:$R$2292,9,0)</f>
        <v>3.4479000000000002</v>
      </c>
      <c r="M12" s="66">
        <f t="shared" si="4"/>
        <v>1</v>
      </c>
      <c r="N12" s="65">
        <f>VLOOKUP($A12,'Return Data'!$B$7:$R$2292,10,0)</f>
        <v>3.3201999999999998</v>
      </c>
      <c r="O12" s="66">
        <f t="shared" si="5"/>
        <v>1</v>
      </c>
      <c r="P12" s="65">
        <f>VLOOKUP($A12,'Return Data'!$B$7:$R$2292,11,0)</f>
        <v>3.2597999999999998</v>
      </c>
      <c r="Q12" s="66">
        <f t="shared" ref="Q12:Q37" si="8">RANK(P12,P$8:P$37,0)</f>
        <v>1</v>
      </c>
      <c r="R12" s="65">
        <f>VLOOKUP($A12,'Return Data'!$B$7:$R$2292,12,0)</f>
        <v>3.2622</v>
      </c>
      <c r="S12" s="66">
        <f t="shared" ref="S12" si="9">RANK(R12,R$8:R$37,0)</f>
        <v>1</v>
      </c>
      <c r="T12" s="65"/>
      <c r="U12" s="66"/>
      <c r="V12" s="65"/>
      <c r="W12" s="66"/>
      <c r="X12" s="65"/>
      <c r="Y12" s="66"/>
      <c r="Z12" s="65">
        <f>VLOOKUP($A12,'Return Data'!$B$7:$R$2292,16,0)</f>
        <v>3.3972000000000002</v>
      </c>
      <c r="AA12" s="67">
        <f t="shared" si="7"/>
        <v>27</v>
      </c>
    </row>
    <row r="13" spans="1:27" x14ac:dyDescent="0.3">
      <c r="A13" s="63" t="s">
        <v>1287</v>
      </c>
      <c r="B13" s="64">
        <f>VLOOKUP($A13,'Return Data'!$B$7:$R$2292,3,0)</f>
        <v>44530</v>
      </c>
      <c r="C13" s="65">
        <f>VLOOKUP($A13,'Return Data'!$B$7:$R$2292,4,0)</f>
        <v>1088.289</v>
      </c>
      <c r="D13" s="65">
        <f>VLOOKUP($A13,'Return Data'!$B$7:$R$2292,5,0)</f>
        <v>3.2401</v>
      </c>
      <c r="E13" s="66">
        <f t="shared" si="0"/>
        <v>21</v>
      </c>
      <c r="F13" s="65">
        <f>VLOOKUP($A13,'Return Data'!$B$7:$R$2292,6,0)</f>
        <v>3.1949000000000001</v>
      </c>
      <c r="G13" s="66">
        <f t="shared" si="1"/>
        <v>22</v>
      </c>
      <c r="H13" s="65">
        <f>VLOOKUP($A13,'Return Data'!$B$7:$R$2292,7,0)</f>
        <v>3.1684999999999999</v>
      </c>
      <c r="I13" s="66">
        <f t="shared" si="2"/>
        <v>25</v>
      </c>
      <c r="J13" s="65">
        <f>VLOOKUP($A13,'Return Data'!$B$7:$R$2292,8,0)</f>
        <v>3.3677999999999999</v>
      </c>
      <c r="K13" s="66">
        <f t="shared" si="3"/>
        <v>11</v>
      </c>
      <c r="L13" s="65">
        <f>VLOOKUP($A13,'Return Data'!$B$7:$R$2292,9,0)</f>
        <v>3.3014999999999999</v>
      </c>
      <c r="M13" s="66">
        <f t="shared" si="4"/>
        <v>15</v>
      </c>
      <c r="N13" s="65">
        <f>VLOOKUP($A13,'Return Data'!$B$7:$R$2292,10,0)</f>
        <v>3.1821999999999999</v>
      </c>
      <c r="O13" s="66">
        <f t="shared" si="5"/>
        <v>21</v>
      </c>
      <c r="P13" s="65">
        <f>VLOOKUP($A13,'Return Data'!$B$7:$R$2292,11,0)</f>
        <v>3.157</v>
      </c>
      <c r="Q13" s="66">
        <f t="shared" si="8"/>
        <v>23</v>
      </c>
      <c r="R13" s="65">
        <f>VLOOKUP($A13,'Return Data'!$B$7:$R$2292,12,0)</f>
        <v>3.1692999999999998</v>
      </c>
      <c r="S13" s="66">
        <f t="shared" ref="S13:S37" si="10">RANK(R13,R$8:R$37,0)</f>
        <v>24</v>
      </c>
      <c r="T13" s="65">
        <f>VLOOKUP($A13,'Return Data'!$B$7:$R$2292,13,0)</f>
        <v>3.1395</v>
      </c>
      <c r="U13" s="66">
        <f t="shared" ref="U13:U37" si="11">RANK(T13,T$8:T$37,0)</f>
        <v>22</v>
      </c>
      <c r="V13" s="65"/>
      <c r="W13" s="66"/>
      <c r="X13" s="65"/>
      <c r="Y13" s="66"/>
      <c r="Z13" s="65">
        <f>VLOOKUP($A13,'Return Data'!$B$7:$R$2292,16,0)</f>
        <v>3.6475</v>
      </c>
      <c r="AA13" s="67">
        <f t="shared" si="7"/>
        <v>22</v>
      </c>
    </row>
    <row r="14" spans="1:27" x14ac:dyDescent="0.3">
      <c r="A14" s="63" t="s">
        <v>1289</v>
      </c>
      <c r="B14" s="64">
        <f>VLOOKUP($A14,'Return Data'!$B$7:$R$2292,3,0)</f>
        <v>44530</v>
      </c>
      <c r="C14" s="65">
        <f>VLOOKUP($A14,'Return Data'!$B$7:$R$2292,4,0)</f>
        <v>1125.6809000000001</v>
      </c>
      <c r="D14" s="65">
        <f>VLOOKUP($A14,'Return Data'!$B$7:$R$2292,5,0)</f>
        <v>3.2816999999999998</v>
      </c>
      <c r="E14" s="66">
        <f t="shared" si="0"/>
        <v>4</v>
      </c>
      <c r="F14" s="65">
        <f>VLOOKUP($A14,'Return Data'!$B$7:$R$2292,6,0)</f>
        <v>3.2258</v>
      </c>
      <c r="G14" s="66">
        <f t="shared" si="1"/>
        <v>12</v>
      </c>
      <c r="H14" s="65">
        <f>VLOOKUP($A14,'Return Data'!$B$7:$R$2292,7,0)</f>
        <v>3.2189999999999999</v>
      </c>
      <c r="I14" s="66">
        <f t="shared" si="2"/>
        <v>9</v>
      </c>
      <c r="J14" s="65">
        <f>VLOOKUP($A14,'Return Data'!$B$7:$R$2292,8,0)</f>
        <v>3.3717000000000001</v>
      </c>
      <c r="K14" s="66">
        <f t="shared" si="3"/>
        <v>10</v>
      </c>
      <c r="L14" s="65">
        <f>VLOOKUP($A14,'Return Data'!$B$7:$R$2292,9,0)</f>
        <v>3.3138999999999998</v>
      </c>
      <c r="M14" s="66">
        <f t="shared" si="4"/>
        <v>10</v>
      </c>
      <c r="N14" s="65">
        <f>VLOOKUP($A14,'Return Data'!$B$7:$R$2292,10,0)</f>
        <v>3.2109999999999999</v>
      </c>
      <c r="O14" s="66">
        <f t="shared" si="5"/>
        <v>10</v>
      </c>
      <c r="P14" s="65">
        <f>VLOOKUP($A14,'Return Data'!$B$7:$R$2292,11,0)</f>
        <v>3.1858</v>
      </c>
      <c r="Q14" s="66">
        <f t="shared" si="8"/>
        <v>9</v>
      </c>
      <c r="R14" s="65">
        <f>VLOOKUP($A14,'Return Data'!$B$7:$R$2292,12,0)</f>
        <v>3.1842999999999999</v>
      </c>
      <c r="S14" s="66">
        <f t="shared" si="10"/>
        <v>16</v>
      </c>
      <c r="T14" s="65">
        <f>VLOOKUP($A14,'Return Data'!$B$7:$R$2292,13,0)</f>
        <v>3.1589</v>
      </c>
      <c r="U14" s="66">
        <f t="shared" si="11"/>
        <v>13</v>
      </c>
      <c r="V14" s="65"/>
      <c r="W14" s="66"/>
      <c r="X14" s="65"/>
      <c r="Y14" s="66"/>
      <c r="Z14" s="65">
        <f>VLOOKUP($A14,'Return Data'!$B$7:$R$2292,16,0)</f>
        <v>4.1704999999999997</v>
      </c>
      <c r="AA14" s="67">
        <f t="shared" si="7"/>
        <v>8</v>
      </c>
    </row>
    <row r="15" spans="1:27" x14ac:dyDescent="0.3">
      <c r="A15" s="63" t="s">
        <v>1291</v>
      </c>
      <c r="B15" s="64">
        <f>VLOOKUP($A15,'Return Data'!$B$7:$R$2292,3,0)</f>
        <v>44530</v>
      </c>
      <c r="C15" s="65">
        <f>VLOOKUP($A15,'Return Data'!$B$7:$R$2292,4,0)</f>
        <v>1090.1286</v>
      </c>
      <c r="D15" s="65">
        <f>VLOOKUP($A15,'Return Data'!$B$7:$R$2292,5,0)</f>
        <v>3.2446999999999999</v>
      </c>
      <c r="E15" s="66">
        <f t="shared" si="0"/>
        <v>18</v>
      </c>
      <c r="F15" s="65">
        <f>VLOOKUP($A15,'Return Data'!$B$7:$R$2292,6,0)</f>
        <v>3.3658999999999999</v>
      </c>
      <c r="G15" s="66">
        <f t="shared" si="1"/>
        <v>1</v>
      </c>
      <c r="H15" s="65">
        <f>VLOOKUP($A15,'Return Data'!$B$7:$R$2292,7,0)</f>
        <v>3.3892000000000002</v>
      </c>
      <c r="I15" s="66">
        <f t="shared" si="2"/>
        <v>1</v>
      </c>
      <c r="J15" s="65">
        <f>VLOOKUP($A15,'Return Data'!$B$7:$R$2292,8,0)</f>
        <v>3.4367000000000001</v>
      </c>
      <c r="K15" s="66">
        <f t="shared" si="3"/>
        <v>3</v>
      </c>
      <c r="L15" s="65">
        <f>VLOOKUP($A15,'Return Data'!$B$7:$R$2292,9,0)</f>
        <v>3.3126000000000002</v>
      </c>
      <c r="M15" s="66">
        <f t="shared" si="4"/>
        <v>11</v>
      </c>
      <c r="N15" s="65">
        <f>VLOOKUP($A15,'Return Data'!$B$7:$R$2292,10,0)</f>
        <v>3.1768000000000001</v>
      </c>
      <c r="O15" s="66">
        <f t="shared" si="5"/>
        <v>25</v>
      </c>
      <c r="P15" s="65">
        <f>VLOOKUP($A15,'Return Data'!$B$7:$R$2292,11,0)</f>
        <v>3.1417000000000002</v>
      </c>
      <c r="Q15" s="66">
        <f t="shared" si="8"/>
        <v>25</v>
      </c>
      <c r="R15" s="65">
        <f>VLOOKUP($A15,'Return Data'!$B$7:$R$2292,12,0)</f>
        <v>3.1501999999999999</v>
      </c>
      <c r="S15" s="66">
        <f t="shared" si="10"/>
        <v>26</v>
      </c>
      <c r="T15" s="65">
        <f>VLOOKUP($A15,'Return Data'!$B$7:$R$2292,13,0)</f>
        <v>3.1457999999999999</v>
      </c>
      <c r="U15" s="66">
        <f t="shared" si="11"/>
        <v>19</v>
      </c>
      <c r="V15" s="65"/>
      <c r="W15" s="66"/>
      <c r="X15" s="65"/>
      <c r="Y15" s="66"/>
      <c r="Z15" s="65">
        <f>VLOOKUP($A15,'Return Data'!$B$7:$R$2292,16,0)</f>
        <v>3.7237</v>
      </c>
      <c r="AA15" s="67">
        <f t="shared" si="7"/>
        <v>18</v>
      </c>
    </row>
    <row r="16" spans="1:27" x14ac:dyDescent="0.3">
      <c r="A16" s="63" t="s">
        <v>1294</v>
      </c>
      <c r="B16" s="64">
        <f>VLOOKUP($A16,'Return Data'!$B$7:$R$2292,3,0)</f>
        <v>44530</v>
      </c>
      <c r="C16" s="65">
        <f>VLOOKUP($A16,'Return Data'!$B$7:$R$2292,4,0)</f>
        <v>1098.1061999999999</v>
      </c>
      <c r="D16" s="65">
        <f>VLOOKUP($A16,'Return Data'!$B$7:$R$2292,5,0)</f>
        <v>3.2178</v>
      </c>
      <c r="E16" s="66">
        <f t="shared" si="0"/>
        <v>25</v>
      </c>
      <c r="F16" s="65">
        <f>VLOOKUP($A16,'Return Data'!$B$7:$R$2292,6,0)</f>
        <v>3.1646000000000001</v>
      </c>
      <c r="G16" s="66">
        <f t="shared" si="1"/>
        <v>27</v>
      </c>
      <c r="H16" s="65">
        <f>VLOOKUP($A16,'Return Data'!$B$7:$R$2292,7,0)</f>
        <v>3.1520000000000001</v>
      </c>
      <c r="I16" s="66">
        <f t="shared" si="2"/>
        <v>27</v>
      </c>
      <c r="J16" s="65">
        <f>VLOOKUP($A16,'Return Data'!$B$7:$R$2292,8,0)</f>
        <v>3.3117000000000001</v>
      </c>
      <c r="K16" s="66">
        <f t="shared" si="3"/>
        <v>26</v>
      </c>
      <c r="L16" s="65">
        <f>VLOOKUP($A16,'Return Data'!$B$7:$R$2292,9,0)</f>
        <v>3.2477</v>
      </c>
      <c r="M16" s="66">
        <f t="shared" si="4"/>
        <v>27</v>
      </c>
      <c r="N16" s="65">
        <f>VLOOKUP($A16,'Return Data'!$B$7:$R$2292,10,0)</f>
        <v>3.1591999999999998</v>
      </c>
      <c r="O16" s="66">
        <f t="shared" si="5"/>
        <v>27</v>
      </c>
      <c r="P16" s="65">
        <f>VLOOKUP($A16,'Return Data'!$B$7:$R$2292,11,0)</f>
        <v>3.1364000000000001</v>
      </c>
      <c r="Q16" s="66">
        <f t="shared" si="8"/>
        <v>27</v>
      </c>
      <c r="R16" s="65">
        <f>VLOOKUP($A16,'Return Data'!$B$7:$R$2292,12,0)</f>
        <v>3.1440999999999999</v>
      </c>
      <c r="S16" s="66">
        <f t="shared" si="10"/>
        <v>27</v>
      </c>
      <c r="T16" s="65">
        <f>VLOOKUP($A16,'Return Data'!$B$7:$R$2292,13,0)</f>
        <v>3.1139000000000001</v>
      </c>
      <c r="U16" s="66">
        <f t="shared" si="11"/>
        <v>24</v>
      </c>
      <c r="V16" s="65"/>
      <c r="W16" s="66"/>
      <c r="X16" s="65"/>
      <c r="Y16" s="66"/>
      <c r="Z16" s="65">
        <f>VLOOKUP($A16,'Return Data'!$B$7:$R$2292,16,0)</f>
        <v>3.7128999999999999</v>
      </c>
      <c r="AA16" s="67">
        <f t="shared" si="7"/>
        <v>19</v>
      </c>
    </row>
    <row r="17" spans="1:27" x14ac:dyDescent="0.3">
      <c r="A17" s="63" t="s">
        <v>1296</v>
      </c>
      <c r="B17" s="64">
        <f>VLOOKUP($A17,'Return Data'!$B$7:$R$2292,3,0)</f>
        <v>44530</v>
      </c>
      <c r="C17" s="65">
        <f>VLOOKUP($A17,'Return Data'!$B$7:$R$2292,4,0)</f>
        <v>3122.7597000000001</v>
      </c>
      <c r="D17" s="65">
        <f>VLOOKUP($A17,'Return Data'!$B$7:$R$2292,5,0)</f>
        <v>3.2707000000000002</v>
      </c>
      <c r="E17" s="66">
        <f t="shared" si="0"/>
        <v>11</v>
      </c>
      <c r="F17" s="65">
        <f>VLOOKUP($A17,'Return Data'!$B$7:$R$2292,6,0)</f>
        <v>3.254</v>
      </c>
      <c r="G17" s="66">
        <f t="shared" si="1"/>
        <v>4</v>
      </c>
      <c r="H17" s="65">
        <f>VLOOKUP($A17,'Return Data'!$B$7:$R$2292,7,0)</f>
        <v>3.2160000000000002</v>
      </c>
      <c r="I17" s="66">
        <f t="shared" si="2"/>
        <v>11</v>
      </c>
      <c r="J17" s="65">
        <f>VLOOKUP($A17,'Return Data'!$B$7:$R$2292,8,0)</f>
        <v>3.3673999999999999</v>
      </c>
      <c r="K17" s="66">
        <f t="shared" si="3"/>
        <v>12</v>
      </c>
      <c r="L17" s="65">
        <f>VLOOKUP($A17,'Return Data'!$B$7:$R$2292,9,0)</f>
        <v>3.2934000000000001</v>
      </c>
      <c r="M17" s="66">
        <f t="shared" si="4"/>
        <v>19</v>
      </c>
      <c r="N17" s="65">
        <f>VLOOKUP($A17,'Return Data'!$B$7:$R$2292,10,0)</f>
        <v>3.1804999999999999</v>
      </c>
      <c r="O17" s="66">
        <f t="shared" si="5"/>
        <v>23</v>
      </c>
      <c r="P17" s="65">
        <f>VLOOKUP($A17,'Return Data'!$B$7:$R$2292,11,0)</f>
        <v>3.1564000000000001</v>
      </c>
      <c r="Q17" s="66">
        <f t="shared" si="8"/>
        <v>24</v>
      </c>
      <c r="R17" s="65">
        <f>VLOOKUP($A17,'Return Data'!$B$7:$R$2292,12,0)</f>
        <v>3.1696</v>
      </c>
      <c r="S17" s="66">
        <f t="shared" si="10"/>
        <v>23</v>
      </c>
      <c r="T17" s="65">
        <f>VLOOKUP($A17,'Return Data'!$B$7:$R$2292,13,0)</f>
        <v>3.1427999999999998</v>
      </c>
      <c r="U17" s="66">
        <f t="shared" si="11"/>
        <v>21</v>
      </c>
      <c r="V17" s="65">
        <f>VLOOKUP($A17,'Return Data'!$B$7:$R$2292,17,0)</f>
        <v>3.3159999999999998</v>
      </c>
      <c r="W17" s="66">
        <f>RANK(V17,V$8:V$37,0)</f>
        <v>5</v>
      </c>
      <c r="X17" s="65">
        <f>VLOOKUP($A17,'Return Data'!$B$7:$R$2292,14,0)</f>
        <v>4.1349999999999998</v>
      </c>
      <c r="Y17" s="66">
        <f>RANK(X17,X$8:X$37,0)</f>
        <v>4</v>
      </c>
      <c r="Z17" s="65">
        <f>VLOOKUP($A17,'Return Data'!$B$7:$R$2292,16,0)</f>
        <v>6.0800999999999998</v>
      </c>
      <c r="AA17" s="67">
        <f t="shared" si="7"/>
        <v>4</v>
      </c>
    </row>
    <row r="18" spans="1:27" x14ac:dyDescent="0.3">
      <c r="A18" s="63" t="s">
        <v>1297</v>
      </c>
      <c r="B18" s="64">
        <f>VLOOKUP($A18,'Return Data'!$B$7:$R$2292,3,0)</f>
        <v>44530</v>
      </c>
      <c r="C18" s="65">
        <f>VLOOKUP($A18,'Return Data'!$B$7:$R$2292,4,0)</f>
        <v>1099.4538</v>
      </c>
      <c r="D18" s="65">
        <f>VLOOKUP($A18,'Return Data'!$B$7:$R$2292,5,0)</f>
        <v>3.2736000000000001</v>
      </c>
      <c r="E18" s="66">
        <f t="shared" si="0"/>
        <v>9</v>
      </c>
      <c r="F18" s="65">
        <f>VLOOKUP($A18,'Return Data'!$B$7:$R$2292,6,0)</f>
        <v>3.2363</v>
      </c>
      <c r="G18" s="66">
        <f t="shared" si="1"/>
        <v>9</v>
      </c>
      <c r="H18" s="65">
        <f>VLOOKUP($A18,'Return Data'!$B$7:$R$2292,7,0)</f>
        <v>3.2431000000000001</v>
      </c>
      <c r="I18" s="66">
        <f t="shared" si="2"/>
        <v>5</v>
      </c>
      <c r="J18" s="65">
        <f>VLOOKUP($A18,'Return Data'!$B$7:$R$2292,8,0)</f>
        <v>3.3740000000000001</v>
      </c>
      <c r="K18" s="66">
        <f t="shared" si="3"/>
        <v>9</v>
      </c>
      <c r="L18" s="65">
        <f>VLOOKUP($A18,'Return Data'!$B$7:$R$2292,9,0)</f>
        <v>3.3267000000000002</v>
      </c>
      <c r="M18" s="66">
        <f t="shared" si="4"/>
        <v>8</v>
      </c>
      <c r="N18" s="65">
        <f>VLOOKUP($A18,'Return Data'!$B$7:$R$2292,10,0)</f>
        <v>3.2557</v>
      </c>
      <c r="O18" s="66">
        <f t="shared" si="5"/>
        <v>2</v>
      </c>
      <c r="P18" s="65">
        <f>VLOOKUP($A18,'Return Data'!$B$7:$R$2292,11,0)</f>
        <v>3.2401</v>
      </c>
      <c r="Q18" s="66">
        <f t="shared" si="8"/>
        <v>2</v>
      </c>
      <c r="R18" s="65">
        <f>VLOOKUP($A18,'Return Data'!$B$7:$R$2292,12,0)</f>
        <v>3.2502</v>
      </c>
      <c r="S18" s="66">
        <f t="shared" si="10"/>
        <v>2</v>
      </c>
      <c r="T18" s="65">
        <f>VLOOKUP($A18,'Return Data'!$B$7:$R$2292,13,0)</f>
        <v>3.2240000000000002</v>
      </c>
      <c r="U18" s="66">
        <f t="shared" si="11"/>
        <v>1</v>
      </c>
      <c r="V18" s="65"/>
      <c r="W18" s="66"/>
      <c r="X18" s="65"/>
      <c r="Y18" s="66"/>
      <c r="Z18" s="65">
        <f>VLOOKUP($A18,'Return Data'!$B$7:$R$2292,16,0)</f>
        <v>3.8140000000000001</v>
      </c>
      <c r="AA18" s="67">
        <f t="shared" si="7"/>
        <v>17</v>
      </c>
    </row>
    <row r="19" spans="1:27" x14ac:dyDescent="0.3">
      <c r="A19" s="63" t="s">
        <v>1300</v>
      </c>
      <c r="B19" s="64">
        <f>VLOOKUP($A19,'Return Data'!$B$7:$R$2292,3,0)</f>
        <v>44530</v>
      </c>
      <c r="C19" s="65">
        <f>VLOOKUP($A19,'Return Data'!$B$7:$R$2292,4,0)</f>
        <v>113.3374</v>
      </c>
      <c r="D19" s="65">
        <f>VLOOKUP($A19,'Return Data'!$B$7:$R$2292,5,0)</f>
        <v>3.2208000000000001</v>
      </c>
      <c r="E19" s="66">
        <f t="shared" si="0"/>
        <v>24</v>
      </c>
      <c r="F19" s="65">
        <f>VLOOKUP($A19,'Return Data'!$B$7:$R$2292,6,0)</f>
        <v>3.1812999999999998</v>
      </c>
      <c r="G19" s="66">
        <f t="shared" si="1"/>
        <v>26</v>
      </c>
      <c r="H19" s="65">
        <f>VLOOKUP($A19,'Return Data'!$B$7:$R$2292,7,0)</f>
        <v>3.181</v>
      </c>
      <c r="I19" s="66">
        <f t="shared" si="2"/>
        <v>21</v>
      </c>
      <c r="J19" s="65">
        <f>VLOOKUP($A19,'Return Data'!$B$7:$R$2292,8,0)</f>
        <v>3.3605</v>
      </c>
      <c r="K19" s="66">
        <f t="shared" si="3"/>
        <v>14</v>
      </c>
      <c r="L19" s="65">
        <f>VLOOKUP($A19,'Return Data'!$B$7:$R$2292,9,0)</f>
        <v>3.2953999999999999</v>
      </c>
      <c r="M19" s="66">
        <f t="shared" si="4"/>
        <v>18</v>
      </c>
      <c r="N19" s="65">
        <f>VLOOKUP($A19,'Return Data'!$B$7:$R$2292,10,0)</f>
        <v>3.1878000000000002</v>
      </c>
      <c r="O19" s="66">
        <f t="shared" si="5"/>
        <v>17</v>
      </c>
      <c r="P19" s="65">
        <f>VLOOKUP($A19,'Return Data'!$B$7:$R$2292,11,0)</f>
        <v>3.1604999999999999</v>
      </c>
      <c r="Q19" s="66">
        <f t="shared" si="8"/>
        <v>20</v>
      </c>
      <c r="R19" s="65">
        <f>VLOOKUP($A19,'Return Data'!$B$7:$R$2292,12,0)</f>
        <v>3.1827999999999999</v>
      </c>
      <c r="S19" s="66">
        <f t="shared" si="10"/>
        <v>17</v>
      </c>
      <c r="T19" s="65">
        <f>VLOOKUP($A19,'Return Data'!$B$7:$R$2292,13,0)</f>
        <v>3.153</v>
      </c>
      <c r="U19" s="66">
        <f t="shared" si="11"/>
        <v>16</v>
      </c>
      <c r="V19" s="65"/>
      <c r="W19" s="66"/>
      <c r="X19" s="65"/>
      <c r="Y19" s="66"/>
      <c r="Z19" s="65">
        <f>VLOOKUP($A19,'Return Data'!$B$7:$R$2292,16,0)</f>
        <v>4.1935000000000002</v>
      </c>
      <c r="AA19" s="67">
        <f t="shared" si="7"/>
        <v>7</v>
      </c>
    </row>
    <row r="20" spans="1:27" x14ac:dyDescent="0.3">
      <c r="A20" s="63" t="s">
        <v>1301</v>
      </c>
      <c r="B20" s="64">
        <f>VLOOKUP($A20,'Return Data'!$B$7:$R$2292,3,0)</f>
        <v>44530</v>
      </c>
      <c r="C20" s="65">
        <f>VLOOKUP($A20,'Return Data'!$B$7:$R$2292,4,0)</f>
        <v>1121.1335999999999</v>
      </c>
      <c r="D20" s="65">
        <f>VLOOKUP($A20,'Return Data'!$B$7:$R$2292,5,0)</f>
        <v>3.2429000000000001</v>
      </c>
      <c r="E20" s="66">
        <f t="shared" si="0"/>
        <v>19</v>
      </c>
      <c r="F20" s="65">
        <f>VLOOKUP($A20,'Return Data'!$B$7:$R$2292,6,0)</f>
        <v>3.2120000000000002</v>
      </c>
      <c r="G20" s="66">
        <f t="shared" si="1"/>
        <v>18</v>
      </c>
      <c r="H20" s="65">
        <f>VLOOKUP($A20,'Return Data'!$B$7:$R$2292,7,0)</f>
        <v>3.1878000000000002</v>
      </c>
      <c r="I20" s="66">
        <f t="shared" si="2"/>
        <v>18</v>
      </c>
      <c r="J20" s="65">
        <f>VLOOKUP($A20,'Return Data'!$B$7:$R$2292,8,0)</f>
        <v>3.3281999999999998</v>
      </c>
      <c r="K20" s="66">
        <f t="shared" si="3"/>
        <v>24</v>
      </c>
      <c r="L20" s="65">
        <f>VLOOKUP($A20,'Return Data'!$B$7:$R$2292,9,0)</f>
        <v>3.2711999999999999</v>
      </c>
      <c r="M20" s="66">
        <f t="shared" si="4"/>
        <v>25</v>
      </c>
      <c r="N20" s="65">
        <f>VLOOKUP($A20,'Return Data'!$B$7:$R$2292,10,0)</f>
        <v>3.1812</v>
      </c>
      <c r="O20" s="66">
        <f t="shared" si="5"/>
        <v>22</v>
      </c>
      <c r="P20" s="65">
        <f>VLOOKUP($A20,'Return Data'!$B$7:$R$2292,11,0)</f>
        <v>3.1596000000000002</v>
      </c>
      <c r="Q20" s="66">
        <f t="shared" si="8"/>
        <v>21</v>
      </c>
      <c r="R20" s="65">
        <f>VLOOKUP($A20,'Return Data'!$B$7:$R$2292,12,0)</f>
        <v>3.1743999999999999</v>
      </c>
      <c r="S20" s="66">
        <f t="shared" si="10"/>
        <v>20</v>
      </c>
      <c r="T20" s="65">
        <f>VLOOKUP($A20,'Return Data'!$B$7:$R$2292,13,0)</f>
        <v>3.1448999999999998</v>
      </c>
      <c r="U20" s="66">
        <f t="shared" si="11"/>
        <v>20</v>
      </c>
      <c r="V20" s="65"/>
      <c r="W20" s="66"/>
      <c r="X20" s="65"/>
      <c r="Y20" s="66"/>
      <c r="Z20" s="65">
        <f>VLOOKUP($A20,'Return Data'!$B$7:$R$2292,16,0)</f>
        <v>4.0666000000000002</v>
      </c>
      <c r="AA20" s="67">
        <f t="shared" si="7"/>
        <v>10</v>
      </c>
    </row>
    <row r="21" spans="1:27" x14ac:dyDescent="0.3">
      <c r="A21" s="63" t="s">
        <v>1303</v>
      </c>
      <c r="B21" s="64">
        <f>VLOOKUP($A21,'Return Data'!$B$7:$R$2292,3,0)</f>
        <v>44530</v>
      </c>
      <c r="C21" s="65">
        <f>VLOOKUP($A21,'Return Data'!$B$7:$R$2292,4,0)</f>
        <v>1089.3965000000001</v>
      </c>
      <c r="D21" s="65">
        <f>VLOOKUP($A21,'Return Data'!$B$7:$R$2292,5,0)</f>
        <v>3.1698</v>
      </c>
      <c r="E21" s="66">
        <f t="shared" si="0"/>
        <v>28</v>
      </c>
      <c r="F21" s="65">
        <f>VLOOKUP($A21,'Return Data'!$B$7:$R$2292,6,0)</f>
        <v>3.1379999999999999</v>
      </c>
      <c r="G21" s="66">
        <f t="shared" si="1"/>
        <v>29</v>
      </c>
      <c r="H21" s="65">
        <f>VLOOKUP($A21,'Return Data'!$B$7:$R$2292,7,0)</f>
        <v>3.1278999999999999</v>
      </c>
      <c r="I21" s="66">
        <f t="shared" si="2"/>
        <v>29</v>
      </c>
      <c r="J21" s="65">
        <f>VLOOKUP($A21,'Return Data'!$B$7:$R$2292,8,0)</f>
        <v>3.2471000000000001</v>
      </c>
      <c r="K21" s="66">
        <f t="shared" si="3"/>
        <v>28</v>
      </c>
      <c r="L21" s="65">
        <f>VLOOKUP($A21,'Return Data'!$B$7:$R$2292,9,0)</f>
        <v>3.2021000000000002</v>
      </c>
      <c r="M21" s="66">
        <f t="shared" si="4"/>
        <v>29</v>
      </c>
      <c r="N21" s="65">
        <f>VLOOKUP($A21,'Return Data'!$B$7:$R$2292,10,0)</f>
        <v>3.1093999999999999</v>
      </c>
      <c r="O21" s="66">
        <f t="shared" si="5"/>
        <v>29</v>
      </c>
      <c r="P21" s="65">
        <f>VLOOKUP($A21,'Return Data'!$B$7:$R$2292,11,0)</f>
        <v>3.0958000000000001</v>
      </c>
      <c r="Q21" s="66">
        <f t="shared" si="8"/>
        <v>29</v>
      </c>
      <c r="R21" s="65">
        <f>VLOOKUP($A21,'Return Data'!$B$7:$R$2292,12,0)</f>
        <v>3.1128</v>
      </c>
      <c r="S21" s="66">
        <f t="shared" si="10"/>
        <v>29</v>
      </c>
      <c r="T21" s="65">
        <f>VLOOKUP($A21,'Return Data'!$B$7:$R$2292,13,0)</f>
        <v>3.0901999999999998</v>
      </c>
      <c r="U21" s="66">
        <f t="shared" si="11"/>
        <v>26</v>
      </c>
      <c r="V21" s="65"/>
      <c r="W21" s="66"/>
      <c r="X21" s="65"/>
      <c r="Y21" s="66"/>
      <c r="Z21" s="65">
        <f>VLOOKUP($A21,'Return Data'!$B$7:$R$2292,16,0)</f>
        <v>3.6320999999999999</v>
      </c>
      <c r="AA21" s="67">
        <f t="shared" si="7"/>
        <v>24</v>
      </c>
    </row>
    <row r="22" spans="1:27" x14ac:dyDescent="0.3">
      <c r="A22" s="63" t="s">
        <v>1305</v>
      </c>
      <c r="B22" s="64">
        <f>VLOOKUP($A22,'Return Data'!$B$7:$R$2292,3,0)</f>
        <v>44530</v>
      </c>
      <c r="C22" s="65">
        <f>VLOOKUP($A22,'Return Data'!$B$7:$R$2292,4,0)</f>
        <v>1062.4842000000001</v>
      </c>
      <c r="D22" s="65">
        <f>VLOOKUP($A22,'Return Data'!$B$7:$R$2292,5,0)</f>
        <v>3.2397999999999998</v>
      </c>
      <c r="E22" s="66">
        <f t="shared" si="0"/>
        <v>22</v>
      </c>
      <c r="F22" s="65">
        <f>VLOOKUP($A22,'Return Data'!$B$7:$R$2292,6,0)</f>
        <v>3.1991000000000001</v>
      </c>
      <c r="G22" s="66">
        <f t="shared" si="1"/>
        <v>21</v>
      </c>
      <c r="H22" s="65">
        <f>VLOOKUP($A22,'Return Data'!$B$7:$R$2292,7,0)</f>
        <v>3.1766999999999999</v>
      </c>
      <c r="I22" s="66">
        <f t="shared" si="2"/>
        <v>23</v>
      </c>
      <c r="J22" s="65">
        <f>VLOOKUP($A22,'Return Data'!$B$7:$R$2292,8,0)</f>
        <v>3.3662999999999998</v>
      </c>
      <c r="K22" s="66">
        <f t="shared" si="3"/>
        <v>13</v>
      </c>
      <c r="L22" s="65">
        <f>VLOOKUP($A22,'Return Data'!$B$7:$R$2292,9,0)</f>
        <v>3.3113000000000001</v>
      </c>
      <c r="M22" s="66">
        <f t="shared" si="4"/>
        <v>12</v>
      </c>
      <c r="N22" s="65">
        <f>VLOOKUP($A22,'Return Data'!$B$7:$R$2292,10,0)</f>
        <v>3.1930000000000001</v>
      </c>
      <c r="O22" s="66">
        <f t="shared" si="5"/>
        <v>16</v>
      </c>
      <c r="P22" s="65">
        <f>VLOOKUP($A22,'Return Data'!$B$7:$R$2292,11,0)</f>
        <v>3.1616</v>
      </c>
      <c r="Q22" s="66">
        <f t="shared" si="8"/>
        <v>19</v>
      </c>
      <c r="R22" s="65">
        <f>VLOOKUP($A22,'Return Data'!$B$7:$R$2292,12,0)</f>
        <v>3.1739999999999999</v>
      </c>
      <c r="S22" s="66">
        <f t="shared" ref="S22" si="12">RANK(R22,R$8:R$37,0)</f>
        <v>21</v>
      </c>
      <c r="T22" s="65"/>
      <c r="U22" s="66"/>
      <c r="V22" s="65"/>
      <c r="W22" s="66"/>
      <c r="X22" s="65"/>
      <c r="Y22" s="66"/>
      <c r="Z22" s="65">
        <f>VLOOKUP($A22,'Return Data'!$B$7:$R$2292,16,0)</f>
        <v>3.2486000000000002</v>
      </c>
      <c r="AA22" s="67">
        <f t="shared" si="7"/>
        <v>30</v>
      </c>
    </row>
    <row r="23" spans="1:27" x14ac:dyDescent="0.3">
      <c r="A23" s="63" t="s">
        <v>1307</v>
      </c>
      <c r="B23" s="64">
        <f>VLOOKUP($A23,'Return Data'!$B$7:$R$2292,3,0)</f>
        <v>44530</v>
      </c>
      <c r="C23" s="65">
        <f>VLOOKUP($A23,'Return Data'!$B$7:$R$2292,4,0)</f>
        <v>1072.4974999999999</v>
      </c>
      <c r="D23" s="65">
        <f>VLOOKUP($A23,'Return Data'!$B$7:$R$2292,5,0)</f>
        <v>3.1686999999999999</v>
      </c>
      <c r="E23" s="66">
        <f t="shared" si="0"/>
        <v>29</v>
      </c>
      <c r="F23" s="65">
        <f>VLOOKUP($A23,'Return Data'!$B$7:$R$2292,6,0)</f>
        <v>3.15</v>
      </c>
      <c r="G23" s="66">
        <f t="shared" si="1"/>
        <v>28</v>
      </c>
      <c r="H23" s="65">
        <f>VLOOKUP($A23,'Return Data'!$B$7:$R$2292,7,0)</f>
        <v>3.1459999999999999</v>
      </c>
      <c r="I23" s="66">
        <f t="shared" si="2"/>
        <v>28</v>
      </c>
      <c r="J23" s="65">
        <f>VLOOKUP($A23,'Return Data'!$B$7:$R$2292,8,0)</f>
        <v>3.2429999999999999</v>
      </c>
      <c r="K23" s="66">
        <f t="shared" si="3"/>
        <v>29</v>
      </c>
      <c r="L23" s="65">
        <f>VLOOKUP($A23,'Return Data'!$B$7:$R$2292,9,0)</f>
        <v>3.2155999999999998</v>
      </c>
      <c r="M23" s="66">
        <f t="shared" si="4"/>
        <v>28</v>
      </c>
      <c r="N23" s="65">
        <f>VLOOKUP($A23,'Return Data'!$B$7:$R$2292,10,0)</f>
        <v>3.1307999999999998</v>
      </c>
      <c r="O23" s="66">
        <f t="shared" si="5"/>
        <v>28</v>
      </c>
      <c r="P23" s="65">
        <f>VLOOKUP($A23,'Return Data'!$B$7:$R$2292,11,0)</f>
        <v>3.1227</v>
      </c>
      <c r="Q23" s="66">
        <f t="shared" si="8"/>
        <v>28</v>
      </c>
      <c r="R23" s="65">
        <f>VLOOKUP($A23,'Return Data'!$B$7:$R$2292,12,0)</f>
        <v>3.1261999999999999</v>
      </c>
      <c r="S23" s="66">
        <f t="shared" si="10"/>
        <v>28</v>
      </c>
      <c r="T23" s="65">
        <f>VLOOKUP($A23,'Return Data'!$B$7:$R$2292,13,0)</f>
        <v>3.0992000000000002</v>
      </c>
      <c r="U23" s="66">
        <f t="shared" si="11"/>
        <v>25</v>
      </c>
      <c r="V23" s="65"/>
      <c r="W23" s="66"/>
      <c r="X23" s="65"/>
      <c r="Y23" s="66"/>
      <c r="Z23" s="65">
        <f>VLOOKUP($A23,'Return Data'!$B$7:$R$2292,16,0)</f>
        <v>3.3822999999999999</v>
      </c>
      <c r="AA23" s="67">
        <f t="shared" si="7"/>
        <v>28</v>
      </c>
    </row>
    <row r="24" spans="1:27" x14ac:dyDescent="0.3">
      <c r="A24" s="63" t="s">
        <v>1309</v>
      </c>
      <c r="B24" s="64">
        <f>VLOOKUP($A24,'Return Data'!$B$7:$R$2292,3,0)</f>
        <v>44530</v>
      </c>
      <c r="C24" s="65">
        <f>VLOOKUP($A24,'Return Data'!$B$7:$R$2292,4,0)</f>
        <v>1068.4625000000001</v>
      </c>
      <c r="D24" s="65">
        <f>VLOOKUP($A24,'Return Data'!$B$7:$R$2292,5,0)</f>
        <v>3.2524000000000002</v>
      </c>
      <c r="E24" s="66">
        <f t="shared" si="0"/>
        <v>14</v>
      </c>
      <c r="F24" s="65">
        <f>VLOOKUP($A24,'Return Data'!$B$7:$R$2292,6,0)</f>
        <v>3.2166000000000001</v>
      </c>
      <c r="G24" s="66">
        <f t="shared" si="1"/>
        <v>16</v>
      </c>
      <c r="H24" s="65">
        <f>VLOOKUP($A24,'Return Data'!$B$7:$R$2292,7,0)</f>
        <v>3.1877</v>
      </c>
      <c r="I24" s="66">
        <f t="shared" si="2"/>
        <v>19</v>
      </c>
      <c r="J24" s="65">
        <f>VLOOKUP($A24,'Return Data'!$B$7:$R$2292,8,0)</f>
        <v>3.4807999999999999</v>
      </c>
      <c r="K24" s="66">
        <f t="shared" si="3"/>
        <v>2</v>
      </c>
      <c r="L24" s="65">
        <f>VLOOKUP($A24,'Return Data'!$B$7:$R$2292,9,0)</f>
        <v>3.3753000000000002</v>
      </c>
      <c r="M24" s="66">
        <f t="shared" si="4"/>
        <v>2</v>
      </c>
      <c r="N24" s="65">
        <f>VLOOKUP($A24,'Return Data'!$B$7:$R$2292,10,0)</f>
        <v>3.2332000000000001</v>
      </c>
      <c r="O24" s="66">
        <f t="shared" si="5"/>
        <v>5</v>
      </c>
      <c r="P24" s="65">
        <f>VLOOKUP($A24,'Return Data'!$B$7:$R$2292,11,0)</f>
        <v>3.1938</v>
      </c>
      <c r="Q24" s="66">
        <f t="shared" si="8"/>
        <v>7</v>
      </c>
      <c r="R24" s="65">
        <f>VLOOKUP($A24,'Return Data'!$B$7:$R$2292,12,0)</f>
        <v>3.2225000000000001</v>
      </c>
      <c r="S24" s="66">
        <f t="shared" ref="S24" si="13">RANK(R24,R$8:R$37,0)</f>
        <v>6</v>
      </c>
      <c r="T24" s="65"/>
      <c r="U24" s="66"/>
      <c r="V24" s="65"/>
      <c r="W24" s="66"/>
      <c r="X24" s="65"/>
      <c r="Y24" s="66"/>
      <c r="Z24" s="65">
        <f>VLOOKUP($A24,'Return Data'!$B$7:$R$2292,16,0)</f>
        <v>3.3759000000000001</v>
      </c>
      <c r="AA24" s="67">
        <f t="shared" si="7"/>
        <v>29</v>
      </c>
    </row>
    <row r="25" spans="1:27" x14ac:dyDescent="0.3">
      <c r="A25" s="63" t="s">
        <v>1311</v>
      </c>
      <c r="B25" s="64">
        <f>VLOOKUP($A25,'Return Data'!$B$7:$R$2292,3,0)</f>
        <v>44530</v>
      </c>
      <c r="C25" s="65">
        <f>VLOOKUP($A25,'Return Data'!$B$7:$R$2292,4,0)</f>
        <v>1121.1579999999999</v>
      </c>
      <c r="D25" s="65">
        <f>VLOOKUP($A25,'Return Data'!$B$7:$R$2292,5,0)</f>
        <v>3.2721</v>
      </c>
      <c r="E25" s="66">
        <f t="shared" si="0"/>
        <v>10</v>
      </c>
      <c r="F25" s="65">
        <f>VLOOKUP($A25,'Return Data'!$B$7:$R$2292,6,0)</f>
        <v>3.1842000000000001</v>
      </c>
      <c r="G25" s="66">
        <f t="shared" si="1"/>
        <v>24</v>
      </c>
      <c r="H25" s="65">
        <f>VLOOKUP($A25,'Return Data'!$B$7:$R$2292,7,0)</f>
        <v>3.1905000000000001</v>
      </c>
      <c r="I25" s="66">
        <f t="shared" si="2"/>
        <v>17</v>
      </c>
      <c r="J25" s="65">
        <f>VLOOKUP($A25,'Return Data'!$B$7:$R$2292,8,0)</f>
        <v>3.3578000000000001</v>
      </c>
      <c r="K25" s="66">
        <f t="shared" si="3"/>
        <v>15</v>
      </c>
      <c r="L25" s="65">
        <f>VLOOKUP($A25,'Return Data'!$B$7:$R$2292,9,0)</f>
        <v>3.2869999999999999</v>
      </c>
      <c r="M25" s="66">
        <f t="shared" si="4"/>
        <v>22</v>
      </c>
      <c r="N25" s="65">
        <f>VLOOKUP($A25,'Return Data'!$B$7:$R$2292,10,0)</f>
        <v>3.1823999999999999</v>
      </c>
      <c r="O25" s="66">
        <f t="shared" si="5"/>
        <v>20</v>
      </c>
      <c r="P25" s="65">
        <f>VLOOKUP($A25,'Return Data'!$B$7:$R$2292,11,0)</f>
        <v>3.1594000000000002</v>
      </c>
      <c r="Q25" s="66">
        <f t="shared" si="8"/>
        <v>22</v>
      </c>
      <c r="R25" s="65">
        <f>VLOOKUP($A25,'Return Data'!$B$7:$R$2292,12,0)</f>
        <v>3.1722999999999999</v>
      </c>
      <c r="S25" s="66">
        <f t="shared" si="10"/>
        <v>22</v>
      </c>
      <c r="T25" s="65">
        <f>VLOOKUP($A25,'Return Data'!$B$7:$R$2292,13,0)</f>
        <v>3.1486000000000001</v>
      </c>
      <c r="U25" s="66">
        <f t="shared" si="11"/>
        <v>18</v>
      </c>
      <c r="V25" s="65"/>
      <c r="W25" s="66"/>
      <c r="X25" s="65"/>
      <c r="Y25" s="66"/>
      <c r="Z25" s="65">
        <f>VLOOKUP($A25,'Return Data'!$B$7:$R$2292,16,0)</f>
        <v>4.0555000000000003</v>
      </c>
      <c r="AA25" s="67">
        <f t="shared" si="7"/>
        <v>11</v>
      </c>
    </row>
    <row r="26" spans="1:27" x14ac:dyDescent="0.3">
      <c r="A26" s="63" t="s">
        <v>1313</v>
      </c>
      <c r="B26" s="64">
        <f>VLOOKUP($A26,'Return Data'!$B$7:$R$2292,3,0)</f>
        <v>44530</v>
      </c>
      <c r="C26" s="65">
        <f>VLOOKUP($A26,'Return Data'!$B$7:$R$2292,4,0)</f>
        <v>2733.2356666666701</v>
      </c>
      <c r="D26" s="65">
        <f>VLOOKUP($A26,'Return Data'!$B$7:$R$2292,5,0)</f>
        <v>3.2364000000000002</v>
      </c>
      <c r="E26" s="66">
        <f t="shared" si="0"/>
        <v>23</v>
      </c>
      <c r="F26" s="65">
        <f>VLOOKUP($A26,'Return Data'!$B$7:$R$2292,6,0)</f>
        <v>3.2199</v>
      </c>
      <c r="G26" s="66">
        <f t="shared" si="1"/>
        <v>15</v>
      </c>
      <c r="H26" s="65">
        <f>VLOOKUP($A26,'Return Data'!$B$7:$R$2292,7,0)</f>
        <v>3.2107999999999999</v>
      </c>
      <c r="I26" s="66">
        <f t="shared" si="2"/>
        <v>13</v>
      </c>
      <c r="J26" s="65">
        <f>VLOOKUP($A26,'Return Data'!$B$7:$R$2292,8,0)</f>
        <v>3.3368000000000002</v>
      </c>
      <c r="K26" s="66">
        <f t="shared" si="3"/>
        <v>23</v>
      </c>
      <c r="L26" s="65">
        <f>VLOOKUP($A26,'Return Data'!$B$7:$R$2292,9,0)</f>
        <v>3.2898999999999998</v>
      </c>
      <c r="M26" s="66">
        <f t="shared" si="4"/>
        <v>21</v>
      </c>
      <c r="N26" s="65">
        <f>VLOOKUP($A26,'Return Data'!$B$7:$R$2292,10,0)</f>
        <v>3.1993999999999998</v>
      </c>
      <c r="O26" s="66">
        <f t="shared" si="5"/>
        <v>14</v>
      </c>
      <c r="P26" s="65">
        <f>VLOOKUP($A26,'Return Data'!$B$7:$R$2292,11,0)</f>
        <v>3.1793999999999998</v>
      </c>
      <c r="Q26" s="66">
        <f t="shared" si="8"/>
        <v>12</v>
      </c>
      <c r="R26" s="65">
        <f>VLOOKUP($A26,'Return Data'!$B$7:$R$2292,12,0)</f>
        <v>3.1996000000000002</v>
      </c>
      <c r="S26" s="66">
        <f t="shared" si="10"/>
        <v>10</v>
      </c>
      <c r="T26" s="65">
        <f>VLOOKUP($A26,'Return Data'!$B$7:$R$2292,13,0)</f>
        <v>3.1715</v>
      </c>
      <c r="U26" s="66">
        <f t="shared" si="11"/>
        <v>10</v>
      </c>
      <c r="V26" s="65">
        <f>VLOOKUP($A26,'Return Data'!$B$7:$R$2292,17,0)</f>
        <v>3.3603999999999998</v>
      </c>
      <c r="W26" s="66">
        <f t="shared" ref="W26:W36" si="14">RANK(V26,V$8:V$37,0)</f>
        <v>2</v>
      </c>
      <c r="X26" s="65">
        <f>VLOOKUP($A26,'Return Data'!$B$7:$R$2292,14,0)</f>
        <v>4.1836000000000002</v>
      </c>
      <c r="Y26" s="66">
        <f t="shared" ref="Y26:Y36" si="15">RANK(X26,X$8:X$37,0)</f>
        <v>2</v>
      </c>
      <c r="Z26" s="65">
        <f>VLOOKUP($A26,'Return Data'!$B$7:$R$2292,16,0)</f>
        <v>6.4713000000000003</v>
      </c>
      <c r="AA26" s="67">
        <f t="shared" si="7"/>
        <v>1</v>
      </c>
    </row>
    <row r="27" spans="1:27" x14ac:dyDescent="0.3">
      <c r="A27" s="63" t="s">
        <v>1315</v>
      </c>
      <c r="B27" s="64">
        <f>VLOOKUP($A27,'Return Data'!$B$7:$R$2292,3,0)</f>
        <v>44530</v>
      </c>
      <c r="C27" s="65">
        <f>VLOOKUP($A27,'Return Data'!$B$7:$R$2292,4,0)</f>
        <v>1089.4829999999999</v>
      </c>
      <c r="D27" s="65">
        <f>VLOOKUP($A27,'Return Data'!$B$7:$R$2292,5,0)</f>
        <v>3.2768000000000002</v>
      </c>
      <c r="E27" s="66">
        <f t="shared" si="0"/>
        <v>7</v>
      </c>
      <c r="F27" s="65">
        <f>VLOOKUP($A27,'Return Data'!$B$7:$R$2292,6,0)</f>
        <v>3.2528000000000001</v>
      </c>
      <c r="G27" s="66">
        <f t="shared" si="1"/>
        <v>5</v>
      </c>
      <c r="H27" s="65">
        <f>VLOOKUP($A27,'Return Data'!$B$7:$R$2292,7,0)</f>
        <v>3.2397999999999998</v>
      </c>
      <c r="I27" s="66">
        <f t="shared" si="2"/>
        <v>6</v>
      </c>
      <c r="J27" s="65">
        <f>VLOOKUP($A27,'Return Data'!$B$7:$R$2292,8,0)</f>
        <v>3.4203000000000001</v>
      </c>
      <c r="K27" s="66">
        <f t="shared" si="3"/>
        <v>5</v>
      </c>
      <c r="L27" s="65">
        <f>VLOOKUP($A27,'Return Data'!$B$7:$R$2292,9,0)</f>
        <v>3.3361000000000001</v>
      </c>
      <c r="M27" s="66">
        <f t="shared" si="4"/>
        <v>5</v>
      </c>
      <c r="N27" s="65">
        <f>VLOOKUP($A27,'Return Data'!$B$7:$R$2292,10,0)</f>
        <v>3.2282000000000002</v>
      </c>
      <c r="O27" s="66">
        <f t="shared" si="5"/>
        <v>7</v>
      </c>
      <c r="P27" s="65">
        <f>VLOOKUP($A27,'Return Data'!$B$7:$R$2292,11,0)</f>
        <v>3.2073999999999998</v>
      </c>
      <c r="Q27" s="66">
        <f t="shared" si="8"/>
        <v>6</v>
      </c>
      <c r="R27" s="65">
        <f>VLOOKUP($A27,'Return Data'!$B$7:$R$2292,12,0)</f>
        <v>3.2159</v>
      </c>
      <c r="S27" s="66">
        <f t="shared" si="10"/>
        <v>7</v>
      </c>
      <c r="T27" s="65">
        <f>VLOOKUP($A27,'Return Data'!$B$7:$R$2292,13,0)</f>
        <v>3.1819999999999999</v>
      </c>
      <c r="U27" s="66">
        <f t="shared" si="11"/>
        <v>7</v>
      </c>
      <c r="V27" s="65"/>
      <c r="W27" s="66"/>
      <c r="X27" s="65"/>
      <c r="Y27" s="66"/>
      <c r="Z27" s="65">
        <f>VLOOKUP($A27,'Return Data'!$B$7:$R$2292,16,0)</f>
        <v>3.6541000000000001</v>
      </c>
      <c r="AA27" s="67">
        <f t="shared" si="7"/>
        <v>21</v>
      </c>
    </row>
    <row r="28" spans="1:27" x14ac:dyDescent="0.3">
      <c r="A28" s="63" t="s">
        <v>1317</v>
      </c>
      <c r="B28" s="64">
        <f>VLOOKUP($A28,'Return Data'!$B$7:$R$2292,3,0)</f>
        <v>44530</v>
      </c>
      <c r="C28" s="65">
        <f>VLOOKUP($A28,'Return Data'!$B$7:$R$2292,4,0)</f>
        <v>1087.9136000000001</v>
      </c>
      <c r="D28" s="65">
        <f>VLOOKUP($A28,'Return Data'!$B$7:$R$2292,5,0)</f>
        <v>3.2949999999999999</v>
      </c>
      <c r="E28" s="66">
        <f t="shared" si="0"/>
        <v>2</v>
      </c>
      <c r="F28" s="65">
        <f>VLOOKUP($A28,'Return Data'!$B$7:$R$2292,6,0)</f>
        <v>3.2541000000000002</v>
      </c>
      <c r="G28" s="66">
        <f t="shared" si="1"/>
        <v>3</v>
      </c>
      <c r="H28" s="65">
        <f>VLOOKUP($A28,'Return Data'!$B$7:$R$2292,7,0)</f>
        <v>3.2515999999999998</v>
      </c>
      <c r="I28" s="66">
        <f t="shared" si="2"/>
        <v>4</v>
      </c>
      <c r="J28" s="65">
        <f>VLOOKUP($A28,'Return Data'!$B$7:$R$2292,8,0)</f>
        <v>3.4091</v>
      </c>
      <c r="K28" s="66">
        <f t="shared" si="3"/>
        <v>6</v>
      </c>
      <c r="L28" s="65">
        <f>VLOOKUP($A28,'Return Data'!$B$7:$R$2292,9,0)</f>
        <v>3.3502000000000001</v>
      </c>
      <c r="M28" s="66">
        <f t="shared" si="4"/>
        <v>4</v>
      </c>
      <c r="N28" s="65">
        <f>VLOOKUP($A28,'Return Data'!$B$7:$R$2292,10,0)</f>
        <v>3.2473999999999998</v>
      </c>
      <c r="O28" s="66">
        <f t="shared" si="5"/>
        <v>3</v>
      </c>
      <c r="P28" s="65">
        <f>VLOOKUP($A28,'Return Data'!$B$7:$R$2292,11,0)</f>
        <v>3.2263000000000002</v>
      </c>
      <c r="Q28" s="66">
        <f t="shared" si="8"/>
        <v>4</v>
      </c>
      <c r="R28" s="65">
        <f>VLOOKUP($A28,'Return Data'!$B$7:$R$2292,12,0)</f>
        <v>3.2382</v>
      </c>
      <c r="S28" s="66">
        <f t="shared" si="10"/>
        <v>5</v>
      </c>
      <c r="T28" s="65">
        <f>VLOOKUP($A28,'Return Data'!$B$7:$R$2292,13,0)</f>
        <v>3.2029999999999998</v>
      </c>
      <c r="U28" s="66">
        <f t="shared" si="11"/>
        <v>4</v>
      </c>
      <c r="V28" s="65"/>
      <c r="W28" s="66"/>
      <c r="X28" s="65"/>
      <c r="Y28" s="66"/>
      <c r="Z28" s="65">
        <f>VLOOKUP($A28,'Return Data'!$B$7:$R$2292,16,0)</f>
        <v>3.6366000000000001</v>
      </c>
      <c r="AA28" s="67">
        <f t="shared" si="7"/>
        <v>23</v>
      </c>
    </row>
    <row r="29" spans="1:27" x14ac:dyDescent="0.3">
      <c r="A29" s="63" t="s">
        <v>1319</v>
      </c>
      <c r="B29" s="64">
        <f>VLOOKUP($A29,'Return Data'!$B$7:$R$2292,3,0)</f>
        <v>44530</v>
      </c>
      <c r="C29" s="65">
        <f>VLOOKUP($A29,'Return Data'!$B$7:$R$2292,4,0)</f>
        <v>1077.0859</v>
      </c>
      <c r="D29" s="65">
        <f>VLOOKUP($A29,'Return Data'!$B$7:$R$2292,5,0)</f>
        <v>3.2806000000000002</v>
      </c>
      <c r="E29" s="66">
        <f t="shared" si="0"/>
        <v>6</v>
      </c>
      <c r="F29" s="65">
        <f>VLOOKUP($A29,'Return Data'!$B$7:$R$2292,6,0)</f>
        <v>3.2442000000000002</v>
      </c>
      <c r="G29" s="66">
        <f t="shared" si="1"/>
        <v>6</v>
      </c>
      <c r="H29" s="65">
        <f>VLOOKUP($A29,'Return Data'!$B$7:$R$2292,7,0)</f>
        <v>3.2566999999999999</v>
      </c>
      <c r="I29" s="66">
        <f t="shared" si="2"/>
        <v>3</v>
      </c>
      <c r="J29" s="65">
        <f>VLOOKUP($A29,'Return Data'!$B$7:$R$2292,8,0)</f>
        <v>3.3391000000000002</v>
      </c>
      <c r="K29" s="66">
        <f t="shared" si="3"/>
        <v>22</v>
      </c>
      <c r="L29" s="65">
        <f>VLOOKUP($A29,'Return Data'!$B$7:$R$2292,9,0)</f>
        <v>3.3066</v>
      </c>
      <c r="M29" s="66">
        <f t="shared" si="4"/>
        <v>14</v>
      </c>
      <c r="N29" s="65">
        <f>VLOOKUP($A29,'Return Data'!$B$7:$R$2292,10,0)</f>
        <v>3.2302</v>
      </c>
      <c r="O29" s="66">
        <f t="shared" si="5"/>
        <v>6</v>
      </c>
      <c r="P29" s="65">
        <f>VLOOKUP($A29,'Return Data'!$B$7:$R$2292,11,0)</f>
        <v>3.2237</v>
      </c>
      <c r="Q29" s="66">
        <f t="shared" si="8"/>
        <v>5</v>
      </c>
      <c r="R29" s="65">
        <f>VLOOKUP($A29,'Return Data'!$B$7:$R$2292,12,0)</f>
        <v>3.2421000000000002</v>
      </c>
      <c r="S29" s="66">
        <f t="shared" si="10"/>
        <v>4</v>
      </c>
      <c r="T29" s="65">
        <f>VLOOKUP($A29,'Return Data'!$B$7:$R$2292,13,0)</f>
        <v>3.2240000000000002</v>
      </c>
      <c r="U29" s="66">
        <f t="shared" ref="U29" si="16">RANK(T29,T$8:T$37,0)</f>
        <v>1</v>
      </c>
      <c r="V29" s="65"/>
      <c r="W29" s="66"/>
      <c r="X29" s="65"/>
      <c r="Y29" s="66"/>
      <c r="Z29" s="65">
        <f>VLOOKUP($A29,'Return Data'!$B$7:$R$2292,16,0)</f>
        <v>3.5499000000000001</v>
      </c>
      <c r="AA29" s="67">
        <f t="shared" si="7"/>
        <v>25</v>
      </c>
    </row>
    <row r="30" spans="1:27" x14ac:dyDescent="0.3">
      <c r="A30" s="63" t="s">
        <v>1321</v>
      </c>
      <c r="B30" s="64">
        <f>VLOOKUP($A30,'Return Data'!$B$7:$R$2292,3,0)</f>
        <v>44530</v>
      </c>
      <c r="C30" s="65">
        <f>VLOOKUP($A30,'Return Data'!$B$7:$R$2292,4,0)</f>
        <v>112.8237</v>
      </c>
      <c r="D30" s="65">
        <f>VLOOKUP($A30,'Return Data'!$B$7:$R$2292,5,0)</f>
        <v>3.2677999999999998</v>
      </c>
      <c r="E30" s="66">
        <f t="shared" si="0"/>
        <v>13</v>
      </c>
      <c r="F30" s="65">
        <f>VLOOKUP($A30,'Return Data'!$B$7:$R$2292,6,0)</f>
        <v>3.2201</v>
      </c>
      <c r="G30" s="66">
        <f t="shared" si="1"/>
        <v>14</v>
      </c>
      <c r="H30" s="65">
        <f>VLOOKUP($A30,'Return Data'!$B$7:$R$2292,7,0)</f>
        <v>3.2185999999999999</v>
      </c>
      <c r="I30" s="66">
        <f t="shared" si="2"/>
        <v>10</v>
      </c>
      <c r="J30" s="65">
        <f>VLOOKUP($A30,'Return Data'!$B$7:$R$2292,8,0)</f>
        <v>3.4245000000000001</v>
      </c>
      <c r="K30" s="66">
        <f t="shared" si="3"/>
        <v>4</v>
      </c>
      <c r="L30" s="65">
        <f>VLOOKUP($A30,'Return Data'!$B$7:$R$2292,9,0)</f>
        <v>3.3521000000000001</v>
      </c>
      <c r="M30" s="66">
        <f t="shared" si="4"/>
        <v>3</v>
      </c>
      <c r="N30" s="65">
        <f>VLOOKUP($A30,'Return Data'!$B$7:$R$2292,10,0)</f>
        <v>3.2073999999999998</v>
      </c>
      <c r="O30" s="66">
        <f t="shared" si="5"/>
        <v>11</v>
      </c>
      <c r="P30" s="65">
        <f>VLOOKUP($A30,'Return Data'!$B$7:$R$2292,11,0)</f>
        <v>3.1766999999999999</v>
      </c>
      <c r="Q30" s="66">
        <f t="shared" si="8"/>
        <v>14</v>
      </c>
      <c r="R30" s="65">
        <f>VLOOKUP($A30,'Return Data'!$B$7:$R$2292,12,0)</f>
        <v>3.1856</v>
      </c>
      <c r="S30" s="66">
        <f t="shared" si="10"/>
        <v>15</v>
      </c>
      <c r="T30" s="65">
        <f>VLOOKUP($A30,'Return Data'!$B$7:$R$2292,13,0)</f>
        <v>3.1560999999999999</v>
      </c>
      <c r="U30" s="66">
        <f t="shared" si="11"/>
        <v>14</v>
      </c>
      <c r="V30" s="65"/>
      <c r="W30" s="66"/>
      <c r="X30" s="65"/>
      <c r="Y30" s="66"/>
      <c r="Z30" s="65">
        <f>VLOOKUP($A30,'Return Data'!$B$7:$R$2292,16,0)</f>
        <v>4.1699000000000002</v>
      </c>
      <c r="AA30" s="67">
        <f t="shared" si="7"/>
        <v>9</v>
      </c>
    </row>
    <row r="31" spans="1:27" x14ac:dyDescent="0.3">
      <c r="A31" s="63" t="s">
        <v>1323</v>
      </c>
      <c r="B31" s="64">
        <f>VLOOKUP($A31,'Return Data'!$B$7:$R$2292,3,0)</f>
        <v>44530</v>
      </c>
      <c r="C31" s="65">
        <f>VLOOKUP($A31,'Return Data'!$B$7:$R$2292,4,0)</f>
        <v>1085.0399</v>
      </c>
      <c r="D31" s="65">
        <f>VLOOKUP($A31,'Return Data'!$B$7:$R$2292,5,0)</f>
        <v>3.2498</v>
      </c>
      <c r="E31" s="66">
        <f t="shared" si="0"/>
        <v>15</v>
      </c>
      <c r="F31" s="65">
        <f>VLOOKUP($A31,'Return Data'!$B$7:$R$2292,6,0)</f>
        <v>3.2414999999999998</v>
      </c>
      <c r="G31" s="66">
        <f t="shared" si="1"/>
        <v>8</v>
      </c>
      <c r="H31" s="65">
        <f>VLOOKUP($A31,'Return Data'!$B$7:$R$2292,7,0)</f>
        <v>3.2303999999999999</v>
      </c>
      <c r="I31" s="66">
        <f t="shared" si="2"/>
        <v>7</v>
      </c>
      <c r="J31" s="65">
        <f>VLOOKUP($A31,'Return Data'!$B$7:$R$2292,8,0)</f>
        <v>3.3412999999999999</v>
      </c>
      <c r="K31" s="66">
        <f t="shared" si="3"/>
        <v>21</v>
      </c>
      <c r="L31" s="65">
        <f>VLOOKUP($A31,'Return Data'!$B$7:$R$2292,9,0)</f>
        <v>3.3283</v>
      </c>
      <c r="M31" s="66">
        <f t="shared" si="4"/>
        <v>7</v>
      </c>
      <c r="N31" s="65">
        <f>VLOOKUP($A31,'Return Data'!$B$7:$R$2292,10,0)</f>
        <v>3.2406999999999999</v>
      </c>
      <c r="O31" s="66">
        <f t="shared" si="5"/>
        <v>4</v>
      </c>
      <c r="P31" s="65">
        <f>VLOOKUP($A31,'Return Data'!$B$7:$R$2292,11,0)</f>
        <v>3.2349999999999999</v>
      </c>
      <c r="Q31" s="66">
        <f t="shared" si="8"/>
        <v>3</v>
      </c>
      <c r="R31" s="65">
        <f>VLOOKUP($A31,'Return Data'!$B$7:$R$2292,12,0)</f>
        <v>3.2458999999999998</v>
      </c>
      <c r="S31" s="66">
        <f t="shared" si="10"/>
        <v>3</v>
      </c>
      <c r="T31" s="65">
        <f>VLOOKUP($A31,'Return Data'!$B$7:$R$2292,13,0)</f>
        <v>3.2181999999999999</v>
      </c>
      <c r="U31" s="66">
        <f t="shared" si="11"/>
        <v>3</v>
      </c>
      <c r="V31" s="65"/>
      <c r="W31" s="66"/>
      <c r="X31" s="65"/>
      <c r="Y31" s="66"/>
      <c r="Z31" s="65">
        <f>VLOOKUP($A31,'Return Data'!$B$7:$R$2292,16,0)</f>
        <v>3.6724000000000001</v>
      </c>
      <c r="AA31" s="67">
        <f t="shared" si="7"/>
        <v>20</v>
      </c>
    </row>
    <row r="32" spans="1:27" x14ac:dyDescent="0.3">
      <c r="A32" s="63" t="s">
        <v>1325</v>
      </c>
      <c r="B32" s="64">
        <f>VLOOKUP($A32,'Return Data'!$B$7:$R$2292,3,0)</f>
        <v>44530</v>
      </c>
      <c r="C32" s="65">
        <f>VLOOKUP($A32,'Return Data'!$B$7:$R$2292,4,0)</f>
        <v>3422.9947000000002</v>
      </c>
      <c r="D32" s="65">
        <f>VLOOKUP($A32,'Return Data'!$B$7:$R$2292,5,0)</f>
        <v>3.2738999999999998</v>
      </c>
      <c r="E32" s="66">
        <f t="shared" si="0"/>
        <v>8</v>
      </c>
      <c r="F32" s="65">
        <f>VLOOKUP($A32,'Return Data'!$B$7:$R$2292,6,0)</f>
        <v>3.2214999999999998</v>
      </c>
      <c r="G32" s="66">
        <f t="shared" si="1"/>
        <v>13</v>
      </c>
      <c r="H32" s="65">
        <f>VLOOKUP($A32,'Return Data'!$B$7:$R$2292,7,0)</f>
        <v>3.1960000000000002</v>
      </c>
      <c r="I32" s="66">
        <f t="shared" si="2"/>
        <v>15</v>
      </c>
      <c r="J32" s="65">
        <f>VLOOKUP($A32,'Return Data'!$B$7:$R$2292,8,0)</f>
        <v>3.323</v>
      </c>
      <c r="K32" s="66">
        <f t="shared" si="3"/>
        <v>25</v>
      </c>
      <c r="L32" s="65">
        <f>VLOOKUP($A32,'Return Data'!$B$7:$R$2292,9,0)</f>
        <v>3.282</v>
      </c>
      <c r="M32" s="66">
        <f t="shared" si="4"/>
        <v>23</v>
      </c>
      <c r="N32" s="65">
        <f>VLOOKUP($A32,'Return Data'!$B$7:$R$2292,10,0)</f>
        <v>3.1852999999999998</v>
      </c>
      <c r="O32" s="66">
        <f t="shared" si="5"/>
        <v>18</v>
      </c>
      <c r="P32" s="65">
        <f>VLOOKUP($A32,'Return Data'!$B$7:$R$2292,11,0)</f>
        <v>3.1663999999999999</v>
      </c>
      <c r="Q32" s="66">
        <f t="shared" si="8"/>
        <v>17</v>
      </c>
      <c r="R32" s="65">
        <f>VLOOKUP($A32,'Return Data'!$B$7:$R$2292,12,0)</f>
        <v>3.1858</v>
      </c>
      <c r="S32" s="66">
        <f t="shared" si="10"/>
        <v>14</v>
      </c>
      <c r="T32" s="65">
        <f>VLOOKUP($A32,'Return Data'!$B$7:$R$2292,13,0)</f>
        <v>3.153</v>
      </c>
      <c r="U32" s="66">
        <f t="shared" si="11"/>
        <v>16</v>
      </c>
      <c r="V32" s="65">
        <f>VLOOKUP($A32,'Return Data'!$B$7:$R$2292,17,0)</f>
        <v>3.335</v>
      </c>
      <c r="W32" s="66">
        <f t="shared" si="14"/>
        <v>4</v>
      </c>
      <c r="X32" s="65">
        <f>VLOOKUP($A32,'Return Data'!$B$7:$R$2292,14,0)</f>
        <v>4.1559999999999997</v>
      </c>
      <c r="Y32" s="66">
        <f t="shared" si="15"/>
        <v>3</v>
      </c>
      <c r="Z32" s="65">
        <f>VLOOKUP($A32,'Return Data'!$B$7:$R$2292,16,0)</f>
        <v>6.3654000000000002</v>
      </c>
      <c r="AA32" s="67">
        <f t="shared" si="7"/>
        <v>3</v>
      </c>
    </row>
    <row r="33" spans="1:27" x14ac:dyDescent="0.3">
      <c r="A33" s="63" t="s">
        <v>1327</v>
      </c>
      <c r="B33" s="64">
        <f>VLOOKUP($A33,'Return Data'!$B$7:$R$2292,3,0)</f>
        <v>44530</v>
      </c>
      <c r="C33" s="65">
        <f>VLOOKUP($A33,'Return Data'!$B$7:$R$2292,4,0)</f>
        <v>1117.4437</v>
      </c>
      <c r="D33" s="65">
        <f>VLOOKUP($A33,'Return Data'!$B$7:$R$2292,5,0)</f>
        <v>3.2471000000000001</v>
      </c>
      <c r="E33" s="66">
        <f t="shared" si="0"/>
        <v>17</v>
      </c>
      <c r="F33" s="65">
        <f>VLOOKUP($A33,'Return Data'!$B$7:$R$2292,6,0)</f>
        <v>3.2052</v>
      </c>
      <c r="G33" s="66">
        <f t="shared" si="1"/>
        <v>19</v>
      </c>
      <c r="H33" s="65">
        <f>VLOOKUP($A33,'Return Data'!$B$7:$R$2292,7,0)</f>
        <v>3.1926999999999999</v>
      </c>
      <c r="I33" s="66">
        <f t="shared" si="2"/>
        <v>16</v>
      </c>
      <c r="J33" s="65">
        <f>VLOOKUP($A33,'Return Data'!$B$7:$R$2292,8,0)</f>
        <v>3.2831000000000001</v>
      </c>
      <c r="K33" s="66">
        <f t="shared" si="3"/>
        <v>27</v>
      </c>
      <c r="L33" s="65">
        <f>VLOOKUP($A33,'Return Data'!$B$7:$R$2292,9,0)</f>
        <v>3.2482000000000002</v>
      </c>
      <c r="M33" s="66">
        <f t="shared" si="4"/>
        <v>26</v>
      </c>
      <c r="N33" s="65">
        <f>VLOOKUP($A33,'Return Data'!$B$7:$R$2292,10,0)</f>
        <v>3.1652</v>
      </c>
      <c r="O33" s="66">
        <f t="shared" si="5"/>
        <v>26</v>
      </c>
      <c r="P33" s="65">
        <f>VLOOKUP($A33,'Return Data'!$B$7:$R$2292,11,0)</f>
        <v>3.1377999999999999</v>
      </c>
      <c r="Q33" s="66">
        <f t="shared" si="8"/>
        <v>26</v>
      </c>
      <c r="R33" s="65">
        <f>VLOOKUP($A33,'Return Data'!$B$7:$R$2292,12,0)</f>
        <v>3.1545000000000001</v>
      </c>
      <c r="S33" s="66">
        <f t="shared" si="10"/>
        <v>25</v>
      </c>
      <c r="T33" s="65">
        <f>VLOOKUP($A33,'Return Data'!$B$7:$R$2292,13,0)</f>
        <v>3.1276000000000002</v>
      </c>
      <c r="U33" s="66">
        <f t="shared" si="11"/>
        <v>23</v>
      </c>
      <c r="V33" s="65"/>
      <c r="W33" s="66"/>
      <c r="X33" s="65"/>
      <c r="Y33" s="66"/>
      <c r="Z33" s="65">
        <f>VLOOKUP($A33,'Return Data'!$B$7:$R$2292,16,0)</f>
        <v>4.1962999999999999</v>
      </c>
      <c r="AA33" s="67">
        <f t="shared" si="7"/>
        <v>6</v>
      </c>
    </row>
    <row r="34" spans="1:27" x14ac:dyDescent="0.3">
      <c r="A34" s="63" t="s">
        <v>1329</v>
      </c>
      <c r="B34" s="64">
        <f>VLOOKUP($A34,'Return Data'!$B$7:$R$2292,3,0)</f>
        <v>44530</v>
      </c>
      <c r="C34" s="65">
        <f>VLOOKUP($A34,'Return Data'!$B$7:$R$2292,4,0)</f>
        <v>1108.9722999999999</v>
      </c>
      <c r="D34" s="65">
        <f>VLOOKUP($A34,'Return Data'!$B$7:$R$2292,5,0)</f>
        <v>3.2126000000000001</v>
      </c>
      <c r="E34" s="66">
        <f t="shared" si="0"/>
        <v>27</v>
      </c>
      <c r="F34" s="65">
        <f>VLOOKUP($A34,'Return Data'!$B$7:$R$2292,6,0)</f>
        <v>3.1825000000000001</v>
      </c>
      <c r="G34" s="66">
        <f t="shared" si="1"/>
        <v>25</v>
      </c>
      <c r="H34" s="65">
        <f>VLOOKUP($A34,'Return Data'!$B$7:$R$2292,7,0)</f>
        <v>3.1625000000000001</v>
      </c>
      <c r="I34" s="66">
        <f t="shared" si="2"/>
        <v>26</v>
      </c>
      <c r="J34" s="65">
        <f>VLOOKUP($A34,'Return Data'!$B$7:$R$2292,8,0)</f>
        <v>3.3439999999999999</v>
      </c>
      <c r="K34" s="66">
        <f t="shared" si="3"/>
        <v>19</v>
      </c>
      <c r="L34" s="65">
        <f>VLOOKUP($A34,'Return Data'!$B$7:$R$2292,9,0)</f>
        <v>3.2726000000000002</v>
      </c>
      <c r="M34" s="66">
        <f t="shared" si="4"/>
        <v>24</v>
      </c>
      <c r="N34" s="65">
        <f>VLOOKUP($A34,'Return Data'!$B$7:$R$2292,10,0)</f>
        <v>3.1772</v>
      </c>
      <c r="O34" s="66">
        <f t="shared" si="5"/>
        <v>24</v>
      </c>
      <c r="P34" s="65">
        <f>VLOOKUP($A34,'Return Data'!$B$7:$R$2292,11,0)</f>
        <v>3.1631</v>
      </c>
      <c r="Q34" s="66">
        <f t="shared" si="8"/>
        <v>18</v>
      </c>
      <c r="R34" s="65">
        <f>VLOOKUP($A34,'Return Data'!$B$7:$R$2292,12,0)</f>
        <v>3.1977000000000002</v>
      </c>
      <c r="S34" s="66">
        <f t="shared" si="10"/>
        <v>11</v>
      </c>
      <c r="T34" s="65">
        <f>VLOOKUP($A34,'Return Data'!$B$7:$R$2292,13,0)</f>
        <v>3.1718999999999999</v>
      </c>
      <c r="U34" s="66">
        <f t="shared" si="11"/>
        <v>9</v>
      </c>
      <c r="V34" s="65"/>
      <c r="W34" s="66"/>
      <c r="X34" s="65"/>
      <c r="Y34" s="66"/>
      <c r="Z34" s="65">
        <f>VLOOKUP($A34,'Return Data'!$B$7:$R$2292,16,0)</f>
        <v>3.9186999999999999</v>
      </c>
      <c r="AA34" s="67">
        <f t="shared" si="7"/>
        <v>13</v>
      </c>
    </row>
    <row r="35" spans="1:27" x14ac:dyDescent="0.3">
      <c r="A35" s="63" t="s">
        <v>1331</v>
      </c>
      <c r="B35" s="64">
        <f>VLOOKUP($A35,'Return Data'!$B$7:$R$2292,3,0)</f>
        <v>44530</v>
      </c>
      <c r="C35" s="65">
        <f>VLOOKUP($A35,'Return Data'!$B$7:$R$2292,4,0)</f>
        <v>1106.8010999999999</v>
      </c>
      <c r="D35" s="65">
        <f>VLOOKUP($A35,'Return Data'!$B$7:$R$2292,5,0)</f>
        <v>3.2486000000000002</v>
      </c>
      <c r="E35" s="66">
        <f t="shared" si="0"/>
        <v>16</v>
      </c>
      <c r="F35" s="65">
        <f>VLOOKUP($A35,'Return Data'!$B$7:$R$2292,6,0)</f>
        <v>3.2261000000000002</v>
      </c>
      <c r="G35" s="66">
        <f t="shared" si="1"/>
        <v>11</v>
      </c>
      <c r="H35" s="65">
        <f>VLOOKUP($A35,'Return Data'!$B$7:$R$2292,7,0)</f>
        <v>3.1833999999999998</v>
      </c>
      <c r="I35" s="66">
        <f t="shared" si="2"/>
        <v>20</v>
      </c>
      <c r="J35" s="65">
        <f>VLOOKUP($A35,'Return Data'!$B$7:$R$2292,8,0)</f>
        <v>3.3902999999999999</v>
      </c>
      <c r="K35" s="66">
        <f t="shared" si="3"/>
        <v>7</v>
      </c>
      <c r="L35" s="65">
        <f>VLOOKUP($A35,'Return Data'!$B$7:$R$2292,9,0)</f>
        <v>3.3323999999999998</v>
      </c>
      <c r="M35" s="66">
        <f t="shared" si="4"/>
        <v>6</v>
      </c>
      <c r="N35" s="65">
        <f>VLOOKUP($A35,'Return Data'!$B$7:$R$2292,10,0)</f>
        <v>3.2033999999999998</v>
      </c>
      <c r="O35" s="66">
        <f t="shared" si="5"/>
        <v>12</v>
      </c>
      <c r="P35" s="65">
        <f>VLOOKUP($A35,'Return Data'!$B$7:$R$2292,11,0)</f>
        <v>3.1741000000000001</v>
      </c>
      <c r="Q35" s="66">
        <f t="shared" si="8"/>
        <v>16</v>
      </c>
      <c r="R35" s="65">
        <f>VLOOKUP($A35,'Return Data'!$B$7:$R$2292,12,0)</f>
        <v>3.1814</v>
      </c>
      <c r="S35" s="66">
        <f t="shared" si="10"/>
        <v>19</v>
      </c>
      <c r="T35" s="65">
        <f>VLOOKUP($A35,'Return Data'!$B$7:$R$2292,13,0)</f>
        <v>3.1545000000000001</v>
      </c>
      <c r="U35" s="66">
        <f t="shared" si="11"/>
        <v>15</v>
      </c>
      <c r="V35" s="65"/>
      <c r="W35" s="66"/>
      <c r="X35" s="65"/>
      <c r="Y35" s="66"/>
      <c r="Z35" s="65">
        <f>VLOOKUP($A35,'Return Data'!$B$7:$R$2292,16,0)</f>
        <v>3.8494000000000002</v>
      </c>
      <c r="AA35" s="67">
        <f t="shared" si="7"/>
        <v>16</v>
      </c>
    </row>
    <row r="36" spans="1:27" x14ac:dyDescent="0.3">
      <c r="A36" s="63" t="s">
        <v>1333</v>
      </c>
      <c r="B36" s="64">
        <f>VLOOKUP($A36,'Return Data'!$B$7:$R$2292,3,0)</f>
        <v>44530</v>
      </c>
      <c r="C36" s="65">
        <f>VLOOKUP($A36,'Return Data'!$B$7:$R$2292,4,0)</f>
        <v>2877.6653999999999</v>
      </c>
      <c r="D36" s="65">
        <f>VLOOKUP($A36,'Return Data'!$B$7:$R$2292,5,0)</f>
        <v>3.2829000000000002</v>
      </c>
      <c r="E36" s="66">
        <f t="shared" si="0"/>
        <v>3</v>
      </c>
      <c r="F36" s="65">
        <f>VLOOKUP($A36,'Return Data'!$B$7:$R$2292,6,0)</f>
        <v>3.2323</v>
      </c>
      <c r="G36" s="66">
        <f t="shared" si="1"/>
        <v>10</v>
      </c>
      <c r="H36" s="65">
        <f>VLOOKUP($A36,'Return Data'!$B$7:$R$2292,7,0)</f>
        <v>3.2143999999999999</v>
      </c>
      <c r="I36" s="66">
        <f t="shared" si="2"/>
        <v>12</v>
      </c>
      <c r="J36" s="65">
        <f>VLOOKUP($A36,'Return Data'!$B$7:$R$2292,8,0)</f>
        <v>3.3473999999999999</v>
      </c>
      <c r="K36" s="66">
        <f t="shared" si="3"/>
        <v>17</v>
      </c>
      <c r="L36" s="65">
        <f>VLOOKUP($A36,'Return Data'!$B$7:$R$2292,9,0)</f>
        <v>3.3090000000000002</v>
      </c>
      <c r="M36" s="66">
        <f t="shared" si="4"/>
        <v>13</v>
      </c>
      <c r="N36" s="65">
        <f>VLOOKUP($A36,'Return Data'!$B$7:$R$2292,10,0)</f>
        <v>3.2111000000000001</v>
      </c>
      <c r="O36" s="66">
        <f t="shared" si="5"/>
        <v>9</v>
      </c>
      <c r="P36" s="65">
        <f>VLOOKUP($A36,'Return Data'!$B$7:$R$2292,11,0)</f>
        <v>3.1806999999999999</v>
      </c>
      <c r="Q36" s="66">
        <f t="shared" si="8"/>
        <v>11</v>
      </c>
      <c r="R36" s="65">
        <f>VLOOKUP($A36,'Return Data'!$B$7:$R$2292,12,0)</f>
        <v>3.1907999999999999</v>
      </c>
      <c r="S36" s="66">
        <f t="shared" si="10"/>
        <v>13</v>
      </c>
      <c r="T36" s="65">
        <f>VLOOKUP($A36,'Return Data'!$B$7:$R$2292,13,0)</f>
        <v>3.1627999999999998</v>
      </c>
      <c r="U36" s="66">
        <f t="shared" si="11"/>
        <v>12</v>
      </c>
      <c r="V36" s="65">
        <f>VLOOKUP($A36,'Return Data'!$B$7:$R$2292,17,0)</f>
        <v>3.3654000000000002</v>
      </c>
      <c r="W36" s="66">
        <f t="shared" si="14"/>
        <v>1</v>
      </c>
      <c r="X36" s="65">
        <f>VLOOKUP($A36,'Return Data'!$B$7:$R$2292,14,0)</f>
        <v>4.1860999999999997</v>
      </c>
      <c r="Y36" s="66">
        <f t="shared" si="15"/>
        <v>1</v>
      </c>
      <c r="Z36" s="65">
        <f>VLOOKUP($A36,'Return Data'!$B$7:$R$2292,16,0)</f>
        <v>6.4638999999999998</v>
      </c>
      <c r="AA36" s="67">
        <f t="shared" si="7"/>
        <v>2</v>
      </c>
    </row>
    <row r="37" spans="1:27" x14ac:dyDescent="0.3">
      <c r="A37" s="63" t="s">
        <v>1335</v>
      </c>
      <c r="B37" s="64">
        <f>VLOOKUP($A37,'Return Data'!$B$7:$R$2292,3,0)</f>
        <v>44530</v>
      </c>
      <c r="C37" s="65">
        <f>VLOOKUP($A37,'Return Data'!$B$7:$R$2292,4,0)</f>
        <v>1080.9526000000001</v>
      </c>
      <c r="D37" s="65">
        <f>VLOOKUP($A37,'Return Data'!$B$7:$R$2292,5,0)</f>
        <v>3.0493999999999999</v>
      </c>
      <c r="E37" s="66">
        <f t="shared" si="0"/>
        <v>30</v>
      </c>
      <c r="F37" s="65">
        <f>VLOOKUP($A37,'Return Data'!$B$7:$R$2292,6,0)</f>
        <v>3.0160999999999998</v>
      </c>
      <c r="G37" s="66">
        <f t="shared" si="1"/>
        <v>30</v>
      </c>
      <c r="H37" s="65">
        <f>VLOOKUP($A37,'Return Data'!$B$7:$R$2292,7,0)</f>
        <v>3.0041000000000002</v>
      </c>
      <c r="I37" s="66">
        <f t="shared" si="2"/>
        <v>30</v>
      </c>
      <c r="J37" s="65">
        <f>VLOOKUP($A37,'Return Data'!$B$7:$R$2292,8,0)</f>
        <v>3.1305000000000001</v>
      </c>
      <c r="K37" s="66">
        <f t="shared" si="3"/>
        <v>30</v>
      </c>
      <c r="L37" s="65">
        <f>VLOOKUP($A37,'Return Data'!$B$7:$R$2292,9,0)</f>
        <v>3.0870000000000002</v>
      </c>
      <c r="M37" s="66">
        <f t="shared" si="4"/>
        <v>30</v>
      </c>
      <c r="N37" s="65">
        <f>VLOOKUP($A37,'Return Data'!$B$7:$R$2292,10,0)</f>
        <v>2.9941</v>
      </c>
      <c r="O37" s="66">
        <f t="shared" si="5"/>
        <v>30</v>
      </c>
      <c r="P37" s="65">
        <f>VLOOKUP($A37,'Return Data'!$B$7:$R$2292,11,0)</f>
        <v>3.0868000000000002</v>
      </c>
      <c r="Q37" s="66">
        <f t="shared" si="8"/>
        <v>30</v>
      </c>
      <c r="R37" s="65">
        <f>VLOOKUP($A37,'Return Data'!$B$7:$R$2292,12,0)</f>
        <v>3.0895000000000001</v>
      </c>
      <c r="S37" s="66">
        <f t="shared" si="10"/>
        <v>30</v>
      </c>
      <c r="T37" s="65">
        <f>VLOOKUP($A37,'Return Data'!$B$7:$R$2292,13,0)</f>
        <v>3.0611999999999999</v>
      </c>
      <c r="U37" s="66">
        <f t="shared" si="11"/>
        <v>27</v>
      </c>
      <c r="V37" s="65"/>
      <c r="W37" s="66"/>
      <c r="X37" s="65"/>
      <c r="Y37" s="66"/>
      <c r="Z37" s="65">
        <f>VLOOKUP($A37,'Return Data'!$B$7:$R$2292,16,0)</f>
        <v>3.4824999999999999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3.2451099999999999</v>
      </c>
      <c r="E39" s="74"/>
      <c r="F39" s="75">
        <f>AVERAGE(F8:F37)</f>
        <v>3.2118966666666671</v>
      </c>
      <c r="G39" s="74"/>
      <c r="H39" s="75">
        <f>AVERAGE(H8:H37)</f>
        <v>3.1994966666666658</v>
      </c>
      <c r="I39" s="74"/>
      <c r="J39" s="75">
        <f>AVERAGE(J8:J37)</f>
        <v>3.3564233333333329</v>
      </c>
      <c r="K39" s="74"/>
      <c r="L39" s="75">
        <f>AVERAGE(L8:L37)</f>
        <v>3.2968999999999999</v>
      </c>
      <c r="M39" s="74"/>
      <c r="N39" s="75">
        <f>AVERAGE(N8:N37)</f>
        <v>3.1931333333333334</v>
      </c>
      <c r="O39" s="74"/>
      <c r="P39" s="75">
        <f>AVERAGE(P8:P37)</f>
        <v>3.1738966666666659</v>
      </c>
      <c r="Q39" s="74"/>
      <c r="R39" s="75">
        <f>AVERAGE(R8:R37)</f>
        <v>3.1874033333333327</v>
      </c>
      <c r="S39" s="74"/>
      <c r="T39" s="75">
        <f>AVERAGE(T8:T37)</f>
        <v>3.1577851851851864</v>
      </c>
      <c r="U39" s="74"/>
      <c r="V39" s="75">
        <f>AVERAGE(V8:V37)</f>
        <v>3.3468200000000001</v>
      </c>
      <c r="W39" s="74"/>
      <c r="X39" s="75">
        <f>AVERAGE(X8:X37)</f>
        <v>4.1651749999999996</v>
      </c>
      <c r="Y39" s="74"/>
      <c r="Z39" s="75">
        <f>AVERAGE(Z8:Z37)</f>
        <v>4.1300199999999991</v>
      </c>
      <c r="AA39" s="76"/>
    </row>
    <row r="40" spans="1:27" x14ac:dyDescent="0.3">
      <c r="A40" s="73" t="s">
        <v>28</v>
      </c>
      <c r="B40" s="74"/>
      <c r="C40" s="74"/>
      <c r="D40" s="75">
        <f>MIN(D8:D37)</f>
        <v>3.0493999999999999</v>
      </c>
      <c r="E40" s="74"/>
      <c r="F40" s="75">
        <f>MIN(F8:F37)</f>
        <v>3.0160999999999998</v>
      </c>
      <c r="G40" s="74"/>
      <c r="H40" s="75">
        <f>MIN(H8:H37)</f>
        <v>3.0041000000000002</v>
      </c>
      <c r="I40" s="74"/>
      <c r="J40" s="75">
        <f>MIN(J8:J37)</f>
        <v>3.1305000000000001</v>
      </c>
      <c r="K40" s="74"/>
      <c r="L40" s="75">
        <f>MIN(L8:L37)</f>
        <v>3.0870000000000002</v>
      </c>
      <c r="M40" s="74"/>
      <c r="N40" s="75">
        <f>MIN(N8:N37)</f>
        <v>2.9941</v>
      </c>
      <c r="O40" s="74"/>
      <c r="P40" s="75">
        <f>MIN(P8:P37)</f>
        <v>3.0868000000000002</v>
      </c>
      <c r="Q40" s="74"/>
      <c r="R40" s="75">
        <f>MIN(R8:R37)</f>
        <v>3.0895000000000001</v>
      </c>
      <c r="S40" s="74"/>
      <c r="T40" s="75">
        <f>MIN(T8:T37)</f>
        <v>3.0611999999999999</v>
      </c>
      <c r="U40" s="74"/>
      <c r="V40" s="75">
        <f>MIN(V8:V37)</f>
        <v>3.3159999999999998</v>
      </c>
      <c r="W40" s="74"/>
      <c r="X40" s="75">
        <f>MIN(X8:X37)</f>
        <v>4.1349999999999998</v>
      </c>
      <c r="Y40" s="74"/>
      <c r="Z40" s="75">
        <f>MIN(Z8:Z37)</f>
        <v>3.2486000000000002</v>
      </c>
      <c r="AA40" s="76"/>
    </row>
    <row r="41" spans="1:27" ht="15" thickBot="1" x14ac:dyDescent="0.35">
      <c r="A41" s="77" t="s">
        <v>29</v>
      </c>
      <c r="B41" s="78"/>
      <c r="C41" s="78"/>
      <c r="D41" s="79">
        <f>MAX(D8:D37)</f>
        <v>3.3325999999999998</v>
      </c>
      <c r="E41" s="78"/>
      <c r="F41" s="79">
        <f>MAX(F8:F37)</f>
        <v>3.3658999999999999</v>
      </c>
      <c r="G41" s="78"/>
      <c r="H41" s="79">
        <f>MAX(H8:H37)</f>
        <v>3.3892000000000002</v>
      </c>
      <c r="I41" s="78"/>
      <c r="J41" s="79">
        <f>MAX(J8:J37)</f>
        <v>3.5695999999999999</v>
      </c>
      <c r="K41" s="78"/>
      <c r="L41" s="79">
        <f>MAX(L8:L37)</f>
        <v>3.4479000000000002</v>
      </c>
      <c r="M41" s="78"/>
      <c r="N41" s="79">
        <f>MAX(N8:N37)</f>
        <v>3.3201999999999998</v>
      </c>
      <c r="O41" s="78"/>
      <c r="P41" s="79">
        <f>MAX(P8:P37)</f>
        <v>3.2597999999999998</v>
      </c>
      <c r="Q41" s="78"/>
      <c r="R41" s="79">
        <f>MAX(R8:R37)</f>
        <v>3.2622</v>
      </c>
      <c r="S41" s="78"/>
      <c r="T41" s="79">
        <f>MAX(T8:T37)</f>
        <v>3.2240000000000002</v>
      </c>
      <c r="U41" s="78"/>
      <c r="V41" s="79">
        <f>MAX(V8:V37)</f>
        <v>3.3654000000000002</v>
      </c>
      <c r="W41" s="78"/>
      <c r="X41" s="79">
        <f>MAX(X8:X37)</f>
        <v>4.1860999999999997</v>
      </c>
      <c r="Y41" s="78"/>
      <c r="Z41" s="79">
        <f>MAX(Z8:Z37)</f>
        <v>6.4713000000000003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1278</v>
      </c>
      <c r="B8" s="64">
        <f>VLOOKUP($A8,'Return Data'!$B$7:$R$2292,3,0)</f>
        <v>44530</v>
      </c>
      <c r="C8" s="65">
        <f>VLOOKUP($A8,'Return Data'!$B$7:$R$2292,4,0)</f>
        <v>1132.4956</v>
      </c>
      <c r="D8" s="65">
        <f>VLOOKUP($A8,'Return Data'!$B$7:$R$2292,5,0)</f>
        <v>3.1459000000000001</v>
      </c>
      <c r="E8" s="66">
        <f t="shared" ref="E8:E37" si="0">RANK(D8,D$8:D$37,0)</f>
        <v>20</v>
      </c>
      <c r="F8" s="65">
        <f>VLOOKUP($A8,'Return Data'!$B$7:$R$2292,6,0)</f>
        <v>3.0948000000000002</v>
      </c>
      <c r="G8" s="66">
        <f t="shared" ref="G8:G37" si="1">RANK(F8,F$8:F$37,0)</f>
        <v>21</v>
      </c>
      <c r="H8" s="65">
        <f>VLOOKUP($A8,'Return Data'!$B$7:$R$2292,7,0)</f>
        <v>3.0788000000000002</v>
      </c>
      <c r="I8" s="66">
        <f t="shared" ref="I8:I37" si="2">RANK(H8,H$8:H$37,0)</f>
        <v>25</v>
      </c>
      <c r="J8" s="65">
        <f>VLOOKUP($A8,'Return Data'!$B$7:$R$2292,8,0)</f>
        <v>3.2349999999999999</v>
      </c>
      <c r="K8" s="66">
        <f t="shared" ref="K8:K37" si="3">RANK(J8,J$8:J$37,0)</f>
        <v>24</v>
      </c>
      <c r="L8" s="65">
        <f>VLOOKUP($A8,'Return Data'!$B$7:$R$2292,9,0)</f>
        <v>3.1785000000000001</v>
      </c>
      <c r="M8" s="66">
        <f t="shared" ref="M8:M37" si="4">RANK(L8,L$8:L$37,0)</f>
        <v>23</v>
      </c>
      <c r="N8" s="65">
        <f>VLOOKUP($A8,'Return Data'!$B$7:$R$2292,10,0)</f>
        <v>3.0796999999999999</v>
      </c>
      <c r="O8" s="66">
        <f t="shared" ref="O8:O37" si="5">RANK(N8,N$8:N$37,0)</f>
        <v>25</v>
      </c>
      <c r="P8" s="65">
        <f>VLOOKUP($A8,'Return Data'!$B$7:$R$2292,11,0)</f>
        <v>3.0691000000000002</v>
      </c>
      <c r="Q8" s="66">
        <f>RANK(P8,P$8:P$37,0)</f>
        <v>21</v>
      </c>
      <c r="R8" s="65">
        <f>VLOOKUP($A8,'Return Data'!$B$7:$R$2292,12,0)</f>
        <v>3.0962999999999998</v>
      </c>
      <c r="S8" s="66">
        <f>RANK(R8,R$8:R$37,0)</f>
        <v>16</v>
      </c>
      <c r="T8" s="65">
        <f>VLOOKUP($A8,'Return Data'!$B$7:$R$2292,13,0)</f>
        <v>3.0689000000000002</v>
      </c>
      <c r="U8" s="66">
        <f>RANK(T8,T$8:T$37,0)</f>
        <v>12</v>
      </c>
      <c r="V8" s="65">
        <f>VLOOKUP($A8,'Return Data'!$B$7:$R$2292,17,0)</f>
        <v>3.2364999999999999</v>
      </c>
      <c r="W8" s="66">
        <f t="shared" ref="W8" si="6">RANK(V8,V$8:V$37,0)</f>
        <v>3</v>
      </c>
      <c r="X8" s="65"/>
      <c r="Y8" s="66"/>
      <c r="Z8" s="65">
        <f>VLOOKUP($A8,'Return Data'!$B$7:$R$2292,16,0)</f>
        <v>4.1193999999999997</v>
      </c>
      <c r="AA8" s="67">
        <f t="shared" ref="AA8:AA37" si="7">RANK(Z8,Z$8:Z$37,0)</f>
        <v>5</v>
      </c>
    </row>
    <row r="9" spans="1:27" x14ac:dyDescent="0.3">
      <c r="A9" s="63" t="s">
        <v>1280</v>
      </c>
      <c r="B9" s="64">
        <f>VLOOKUP($A9,'Return Data'!$B$7:$R$2292,3,0)</f>
        <v>44530</v>
      </c>
      <c r="C9" s="65">
        <f>VLOOKUP($A9,'Return Data'!$B$7:$R$2292,4,0)</f>
        <v>1109.4238</v>
      </c>
      <c r="D9" s="65">
        <f>VLOOKUP($A9,'Return Data'!$B$7:$R$2292,5,0)</f>
        <v>3.2212000000000001</v>
      </c>
      <c r="E9" s="66">
        <f t="shared" si="0"/>
        <v>4</v>
      </c>
      <c r="F9" s="65">
        <f>VLOOKUP($A9,'Return Data'!$B$7:$R$2292,6,0)</f>
        <v>3.1812</v>
      </c>
      <c r="G9" s="66">
        <f t="shared" si="1"/>
        <v>5</v>
      </c>
      <c r="H9" s="65">
        <f>VLOOKUP($A9,'Return Data'!$B$7:$R$2292,7,0)</f>
        <v>3.1682999999999999</v>
      </c>
      <c r="I9" s="66">
        <f t="shared" si="2"/>
        <v>4</v>
      </c>
      <c r="J9" s="65">
        <f>VLOOKUP($A9,'Return Data'!$B$7:$R$2292,8,0)</f>
        <v>3.3174999999999999</v>
      </c>
      <c r="K9" s="66">
        <f t="shared" si="3"/>
        <v>6</v>
      </c>
      <c r="L9" s="65">
        <f>VLOOKUP($A9,'Return Data'!$B$7:$R$2292,9,0)</f>
        <v>3.26</v>
      </c>
      <c r="M9" s="66">
        <f t="shared" si="4"/>
        <v>7</v>
      </c>
      <c r="N9" s="65">
        <f>VLOOKUP($A9,'Return Data'!$B$7:$R$2292,10,0)</f>
        <v>3.1583999999999999</v>
      </c>
      <c r="O9" s="66">
        <f t="shared" si="5"/>
        <v>5</v>
      </c>
      <c r="P9" s="65">
        <f>VLOOKUP($A9,'Return Data'!$B$7:$R$2292,11,0)</f>
        <v>3.1303000000000001</v>
      </c>
      <c r="Q9" s="66">
        <f>RANK(P9,P$8:P$37,0)</f>
        <v>5</v>
      </c>
      <c r="R9" s="65">
        <f>VLOOKUP($A9,'Return Data'!$B$7:$R$2292,12,0)</f>
        <v>3.1496</v>
      </c>
      <c r="S9" s="66">
        <f>RANK(R9,R$8:R$37,0)</f>
        <v>5</v>
      </c>
      <c r="T9" s="65">
        <f>VLOOKUP($A9,'Return Data'!$B$7:$R$2292,13,0)</f>
        <v>3.1242999999999999</v>
      </c>
      <c r="U9" s="66">
        <f>RANK(T9,T$8:T$37,0)</f>
        <v>3</v>
      </c>
      <c r="V9" s="65"/>
      <c r="W9" s="66"/>
      <c r="X9" s="65"/>
      <c r="Y9" s="66"/>
      <c r="Z9" s="65">
        <f>VLOOKUP($A9,'Return Data'!$B$7:$R$2292,16,0)</f>
        <v>3.8986999999999998</v>
      </c>
      <c r="AA9" s="67">
        <f t="shared" si="7"/>
        <v>12</v>
      </c>
    </row>
    <row r="10" spans="1:27" x14ac:dyDescent="0.3">
      <c r="A10" s="63" t="s">
        <v>1282</v>
      </c>
      <c r="B10" s="64">
        <f>VLOOKUP($A10,'Return Data'!$B$7:$R$2292,3,0)</f>
        <v>44530</v>
      </c>
      <c r="C10" s="65">
        <f>VLOOKUP($A10,'Return Data'!$B$7:$R$2292,4,0)</f>
        <v>1102.4235000000001</v>
      </c>
      <c r="D10" s="65">
        <f>VLOOKUP($A10,'Return Data'!$B$7:$R$2292,5,0)</f>
        <v>3.1819999999999999</v>
      </c>
      <c r="E10" s="66">
        <f t="shared" si="0"/>
        <v>11</v>
      </c>
      <c r="F10" s="65">
        <f>VLOOKUP($A10,'Return Data'!$B$7:$R$2292,6,0)</f>
        <v>3.1417000000000002</v>
      </c>
      <c r="G10" s="66">
        <f t="shared" si="1"/>
        <v>12</v>
      </c>
      <c r="H10" s="65">
        <f>VLOOKUP($A10,'Return Data'!$B$7:$R$2292,7,0)</f>
        <v>3.1160000000000001</v>
      </c>
      <c r="I10" s="66">
        <f t="shared" si="2"/>
        <v>14</v>
      </c>
      <c r="J10" s="65">
        <f>VLOOKUP($A10,'Return Data'!$B$7:$R$2292,8,0)</f>
        <v>3.2824</v>
      </c>
      <c r="K10" s="66">
        <f t="shared" si="3"/>
        <v>14</v>
      </c>
      <c r="L10" s="65">
        <f>VLOOKUP($A10,'Return Data'!$B$7:$R$2292,9,0)</f>
        <v>3.2330000000000001</v>
      </c>
      <c r="M10" s="66">
        <f t="shared" si="4"/>
        <v>12</v>
      </c>
      <c r="N10" s="65">
        <f>VLOOKUP($A10,'Return Data'!$B$7:$R$2292,10,0)</f>
        <v>3.1236999999999999</v>
      </c>
      <c r="O10" s="66">
        <f t="shared" si="5"/>
        <v>12</v>
      </c>
      <c r="P10" s="65">
        <f>VLOOKUP($A10,'Return Data'!$B$7:$R$2292,11,0)</f>
        <v>3.1233</v>
      </c>
      <c r="Q10" s="66">
        <f>RANK(P10,P$8:P$37,0)</f>
        <v>6</v>
      </c>
      <c r="R10" s="65">
        <f>VLOOKUP($A10,'Return Data'!$B$7:$R$2292,12,0)</f>
        <v>3.1396999999999999</v>
      </c>
      <c r="S10" s="66">
        <f>RANK(R10,R$8:R$37,0)</f>
        <v>7</v>
      </c>
      <c r="T10" s="65">
        <f>VLOOKUP($A10,'Return Data'!$B$7:$R$2292,13,0)</f>
        <v>3.1238999999999999</v>
      </c>
      <c r="U10" s="66">
        <f>RANK(T10,T$8:T$37,0)</f>
        <v>4</v>
      </c>
      <c r="V10" s="65"/>
      <c r="W10" s="66"/>
      <c r="X10" s="65"/>
      <c r="Y10" s="66"/>
      <c r="Z10" s="65">
        <f>VLOOKUP($A10,'Return Data'!$B$7:$R$2292,16,0)</f>
        <v>3.8108</v>
      </c>
      <c r="AA10" s="67">
        <f t="shared" si="7"/>
        <v>13</v>
      </c>
    </row>
    <row r="11" spans="1:27" x14ac:dyDescent="0.3">
      <c r="A11" s="63" t="s">
        <v>1284</v>
      </c>
      <c r="B11" s="64">
        <f>VLOOKUP($A11,'Return Data'!$B$7:$R$2292,3,0)</f>
        <v>44530</v>
      </c>
      <c r="C11" s="65">
        <f>VLOOKUP($A11,'Return Data'!$B$7:$R$2292,4,0)</f>
        <v>1103.1670999999999</v>
      </c>
      <c r="D11" s="65">
        <f>VLOOKUP($A11,'Return Data'!$B$7:$R$2292,5,0)</f>
        <v>3.117</v>
      </c>
      <c r="E11" s="66">
        <f t="shared" si="0"/>
        <v>26</v>
      </c>
      <c r="F11" s="65">
        <f>VLOOKUP($A11,'Return Data'!$B$7:$R$2292,6,0)</f>
        <v>3.0897000000000001</v>
      </c>
      <c r="G11" s="66">
        <f t="shared" si="1"/>
        <v>23</v>
      </c>
      <c r="H11" s="65">
        <f>VLOOKUP($A11,'Return Data'!$B$7:$R$2292,7,0)</f>
        <v>3.077</v>
      </c>
      <c r="I11" s="66">
        <f t="shared" si="2"/>
        <v>26</v>
      </c>
      <c r="J11" s="65">
        <f>VLOOKUP($A11,'Return Data'!$B$7:$R$2292,8,0)</f>
        <v>3.2450999999999999</v>
      </c>
      <c r="K11" s="66">
        <f t="shared" si="3"/>
        <v>20</v>
      </c>
      <c r="L11" s="65">
        <f>VLOOKUP($A11,'Return Data'!$B$7:$R$2292,9,0)</f>
        <v>3.1983999999999999</v>
      </c>
      <c r="M11" s="66">
        <f t="shared" si="4"/>
        <v>17</v>
      </c>
      <c r="N11" s="65">
        <f>VLOOKUP($A11,'Return Data'!$B$7:$R$2292,10,0)</f>
        <v>3.097</v>
      </c>
      <c r="O11" s="66">
        <f t="shared" si="5"/>
        <v>19</v>
      </c>
      <c r="P11" s="65">
        <f>VLOOKUP($A11,'Return Data'!$B$7:$R$2292,11,0)</f>
        <v>3.0731000000000002</v>
      </c>
      <c r="Q11" s="66">
        <f>RANK(P11,P$8:P$37,0)</f>
        <v>20</v>
      </c>
      <c r="R11" s="65">
        <f>VLOOKUP($A11,'Return Data'!$B$7:$R$2292,12,0)</f>
        <v>3.0792999999999999</v>
      </c>
      <c r="S11" s="66">
        <f>RANK(R11,R$8:R$37,0)</f>
        <v>23</v>
      </c>
      <c r="T11" s="65">
        <f>VLOOKUP($A11,'Return Data'!$B$7:$R$2292,13,0)</f>
        <v>3.0644</v>
      </c>
      <c r="U11" s="66">
        <f>RANK(T11,T$8:T$37,0)</f>
        <v>14</v>
      </c>
      <c r="V11" s="65"/>
      <c r="W11" s="66"/>
      <c r="X11" s="65"/>
      <c r="Y11" s="66"/>
      <c r="Z11" s="65">
        <f>VLOOKUP($A11,'Return Data'!$B$7:$R$2292,16,0)</f>
        <v>3.7831000000000001</v>
      </c>
      <c r="AA11" s="67">
        <f t="shared" si="7"/>
        <v>15</v>
      </c>
    </row>
    <row r="12" spans="1:27" x14ac:dyDescent="0.3">
      <c r="A12" s="63" t="s">
        <v>1286</v>
      </c>
      <c r="B12" s="64">
        <f>VLOOKUP($A12,'Return Data'!$B$7:$R$2292,3,0)</f>
        <v>44530</v>
      </c>
      <c r="C12" s="65">
        <f>VLOOKUP($A12,'Return Data'!$B$7:$R$2292,4,0)</f>
        <v>1061.8541</v>
      </c>
      <c r="D12" s="65">
        <f>VLOOKUP($A12,'Return Data'!$B$7:$R$2292,5,0)</f>
        <v>3.2795999999999998</v>
      </c>
      <c r="E12" s="66">
        <f t="shared" si="0"/>
        <v>1</v>
      </c>
      <c r="F12" s="65">
        <f>VLOOKUP($A12,'Return Data'!$B$7:$R$2292,6,0)</f>
        <v>3.2159</v>
      </c>
      <c r="G12" s="66">
        <f t="shared" si="1"/>
        <v>2</v>
      </c>
      <c r="H12" s="65">
        <f>VLOOKUP($A12,'Return Data'!$B$7:$R$2292,7,0)</f>
        <v>3.2040999999999999</v>
      </c>
      <c r="I12" s="66">
        <f t="shared" si="2"/>
        <v>2</v>
      </c>
      <c r="J12" s="65">
        <f>VLOOKUP($A12,'Return Data'!$B$7:$R$2292,8,0)</f>
        <v>3.5165000000000002</v>
      </c>
      <c r="K12" s="66">
        <f t="shared" si="3"/>
        <v>1</v>
      </c>
      <c r="L12" s="65">
        <f>VLOOKUP($A12,'Return Data'!$B$7:$R$2292,9,0)</f>
        <v>3.3954</v>
      </c>
      <c r="M12" s="66">
        <f t="shared" si="4"/>
        <v>1</v>
      </c>
      <c r="N12" s="65">
        <f>VLOOKUP($A12,'Return Data'!$B$7:$R$2292,10,0)</f>
        <v>3.2530999999999999</v>
      </c>
      <c r="O12" s="66">
        <f t="shared" si="5"/>
        <v>1</v>
      </c>
      <c r="P12" s="65">
        <f>VLOOKUP($A12,'Return Data'!$B$7:$R$2292,11,0)</f>
        <v>3.1852999999999998</v>
      </c>
      <c r="Q12" s="66">
        <f t="shared" ref="Q12:Q37" si="8">RANK(P12,P$8:P$37,0)</f>
        <v>1</v>
      </c>
      <c r="R12" s="65">
        <f>VLOOKUP($A12,'Return Data'!$B$7:$R$2292,12,0)</f>
        <v>3.1829000000000001</v>
      </c>
      <c r="S12" s="66">
        <f>RANK(R12,R$8:R$37,0)</f>
        <v>2</v>
      </c>
      <c r="T12" s="65"/>
      <c r="U12" s="66"/>
      <c r="V12" s="65"/>
      <c r="W12" s="66"/>
      <c r="X12" s="65"/>
      <c r="Y12" s="66"/>
      <c r="Z12" s="65">
        <f>VLOOKUP($A12,'Return Data'!$B$7:$R$2292,16,0)</f>
        <v>3.3065000000000002</v>
      </c>
      <c r="AA12" s="67">
        <f t="shared" si="7"/>
        <v>27</v>
      </c>
    </row>
    <row r="13" spans="1:27" x14ac:dyDescent="0.3">
      <c r="A13" s="63" t="s">
        <v>1288</v>
      </c>
      <c r="B13" s="64">
        <f>VLOOKUP($A13,'Return Data'!$B$7:$R$2292,3,0)</f>
        <v>44530</v>
      </c>
      <c r="C13" s="65">
        <f>VLOOKUP($A13,'Return Data'!$B$7:$R$2292,4,0)</f>
        <v>1087.6271999999999</v>
      </c>
      <c r="D13" s="65">
        <f>VLOOKUP($A13,'Return Data'!$B$7:$R$2292,5,0)</f>
        <v>3.2252999999999998</v>
      </c>
      <c r="E13" s="66">
        <f t="shared" si="0"/>
        <v>2</v>
      </c>
      <c r="F13" s="65">
        <f>VLOOKUP($A13,'Return Data'!$B$7:$R$2292,6,0)</f>
        <v>3.1833999999999998</v>
      </c>
      <c r="G13" s="66">
        <f t="shared" si="1"/>
        <v>4</v>
      </c>
      <c r="H13" s="65">
        <f>VLOOKUP($A13,'Return Data'!$B$7:$R$2292,7,0)</f>
        <v>3.1579000000000002</v>
      </c>
      <c r="I13" s="66">
        <f t="shared" si="2"/>
        <v>6</v>
      </c>
      <c r="J13" s="65">
        <f>VLOOKUP($A13,'Return Data'!$B$7:$R$2292,8,0)</f>
        <v>3.3576000000000001</v>
      </c>
      <c r="K13" s="66">
        <f t="shared" si="3"/>
        <v>4</v>
      </c>
      <c r="L13" s="65">
        <f>VLOOKUP($A13,'Return Data'!$B$7:$R$2292,9,0)</f>
        <v>3.2875000000000001</v>
      </c>
      <c r="M13" s="66">
        <f t="shared" si="4"/>
        <v>3</v>
      </c>
      <c r="N13" s="65">
        <f>VLOOKUP($A13,'Return Data'!$B$7:$R$2292,10,0)</f>
        <v>3.1640000000000001</v>
      </c>
      <c r="O13" s="66">
        <f t="shared" si="5"/>
        <v>3</v>
      </c>
      <c r="P13" s="65">
        <f>VLOOKUP($A13,'Return Data'!$B$7:$R$2292,11,0)</f>
        <v>3.1377000000000002</v>
      </c>
      <c r="Q13" s="66">
        <f t="shared" si="8"/>
        <v>3</v>
      </c>
      <c r="R13" s="65">
        <f>VLOOKUP($A13,'Return Data'!$B$7:$R$2292,12,0)</f>
        <v>3.1524000000000001</v>
      </c>
      <c r="S13" s="66">
        <f t="shared" ref="S13:S37" si="9">RANK(R13,R$8:R$37,0)</f>
        <v>3</v>
      </c>
      <c r="T13" s="65">
        <f>VLOOKUP($A13,'Return Data'!$B$7:$R$2292,13,0)</f>
        <v>3.1215999999999999</v>
      </c>
      <c r="U13" s="66">
        <f t="shared" ref="U13:U37" si="10">RANK(T13,T$8:T$37,0)</f>
        <v>5</v>
      </c>
      <c r="V13" s="65"/>
      <c r="W13" s="66"/>
      <c r="X13" s="65"/>
      <c r="Y13" s="66"/>
      <c r="Z13" s="65">
        <f>VLOOKUP($A13,'Return Data'!$B$7:$R$2292,16,0)</f>
        <v>3.6208</v>
      </c>
      <c r="AA13" s="67">
        <f t="shared" si="7"/>
        <v>20</v>
      </c>
    </row>
    <row r="14" spans="1:27" x14ac:dyDescent="0.3">
      <c r="A14" s="63" t="s">
        <v>1290</v>
      </c>
      <c r="B14" s="64">
        <f>VLOOKUP($A14,'Return Data'!$B$7:$R$2292,3,0)</f>
        <v>44530</v>
      </c>
      <c r="C14" s="65">
        <f>VLOOKUP($A14,'Return Data'!$B$7:$R$2292,4,0)</f>
        <v>1122.9163000000001</v>
      </c>
      <c r="D14" s="65">
        <f>VLOOKUP($A14,'Return Data'!$B$7:$R$2292,5,0)</f>
        <v>3.2052</v>
      </c>
      <c r="E14" s="66">
        <f t="shared" si="0"/>
        <v>5</v>
      </c>
      <c r="F14" s="65">
        <f>VLOOKUP($A14,'Return Data'!$B$7:$R$2292,6,0)</f>
        <v>3.1467000000000001</v>
      </c>
      <c r="G14" s="66">
        <f t="shared" si="1"/>
        <v>10</v>
      </c>
      <c r="H14" s="65">
        <f>VLOOKUP($A14,'Return Data'!$B$7:$R$2292,7,0)</f>
        <v>3.1395</v>
      </c>
      <c r="I14" s="66">
        <f t="shared" si="2"/>
        <v>9</v>
      </c>
      <c r="J14" s="65">
        <f>VLOOKUP($A14,'Return Data'!$B$7:$R$2292,8,0)</f>
        <v>3.2917999999999998</v>
      </c>
      <c r="K14" s="66">
        <f t="shared" si="3"/>
        <v>9</v>
      </c>
      <c r="L14" s="65">
        <f>VLOOKUP($A14,'Return Data'!$B$7:$R$2292,9,0)</f>
        <v>3.2338</v>
      </c>
      <c r="M14" s="66">
        <f t="shared" si="4"/>
        <v>11</v>
      </c>
      <c r="N14" s="65">
        <f>VLOOKUP($A14,'Return Data'!$B$7:$R$2292,10,0)</f>
        <v>3.1343000000000001</v>
      </c>
      <c r="O14" s="66">
        <f t="shared" si="5"/>
        <v>9</v>
      </c>
      <c r="P14" s="65">
        <f>VLOOKUP($A14,'Return Data'!$B$7:$R$2292,11,0)</f>
        <v>3.1114999999999999</v>
      </c>
      <c r="Q14" s="66">
        <f t="shared" si="8"/>
        <v>10</v>
      </c>
      <c r="R14" s="65">
        <f>VLOOKUP($A14,'Return Data'!$B$7:$R$2292,12,0)</f>
        <v>3.1074999999999999</v>
      </c>
      <c r="S14" s="66">
        <f t="shared" si="9"/>
        <v>12</v>
      </c>
      <c r="T14" s="65">
        <f>VLOOKUP($A14,'Return Data'!$B$7:$R$2292,13,0)</f>
        <v>3.0783999999999998</v>
      </c>
      <c r="U14" s="66">
        <f t="shared" si="10"/>
        <v>9</v>
      </c>
      <c r="V14" s="65"/>
      <c r="W14" s="66"/>
      <c r="X14" s="65"/>
      <c r="Y14" s="66"/>
      <c r="Z14" s="65">
        <f>VLOOKUP($A14,'Return Data'!$B$7:$R$2292,16,0)</f>
        <v>4.0820999999999996</v>
      </c>
      <c r="AA14" s="67">
        <f t="shared" si="7"/>
        <v>8</v>
      </c>
    </row>
    <row r="15" spans="1:27" x14ac:dyDescent="0.3">
      <c r="A15" s="63" t="s">
        <v>1292</v>
      </c>
      <c r="B15" s="64">
        <f>VLOOKUP($A15,'Return Data'!$B$7:$R$2292,3,0)</f>
        <v>44530</v>
      </c>
      <c r="C15" s="65">
        <f>VLOOKUP($A15,'Return Data'!$B$7:$R$2292,4,0)</f>
        <v>1088.5296000000001</v>
      </c>
      <c r="D15" s="65">
        <f>VLOOKUP($A15,'Return Data'!$B$7:$R$2292,5,0)</f>
        <v>3.1958000000000002</v>
      </c>
      <c r="E15" s="66">
        <f t="shared" si="0"/>
        <v>7</v>
      </c>
      <c r="F15" s="65">
        <f>VLOOKUP($A15,'Return Data'!$B$7:$R$2292,6,0)</f>
        <v>3.3159999999999998</v>
      </c>
      <c r="G15" s="66">
        <f t="shared" si="1"/>
        <v>1</v>
      </c>
      <c r="H15" s="65">
        <f>VLOOKUP($A15,'Return Data'!$B$7:$R$2292,7,0)</f>
        <v>3.339</v>
      </c>
      <c r="I15" s="66">
        <f t="shared" si="2"/>
        <v>1</v>
      </c>
      <c r="J15" s="65">
        <f>VLOOKUP($A15,'Return Data'!$B$7:$R$2292,8,0)</f>
        <v>3.3864999999999998</v>
      </c>
      <c r="K15" s="66">
        <f t="shared" si="3"/>
        <v>3</v>
      </c>
      <c r="L15" s="65">
        <f>VLOOKUP($A15,'Return Data'!$B$7:$R$2292,9,0)</f>
        <v>3.2624</v>
      </c>
      <c r="M15" s="66">
        <f t="shared" si="4"/>
        <v>5</v>
      </c>
      <c r="N15" s="65">
        <f>VLOOKUP($A15,'Return Data'!$B$7:$R$2292,10,0)</f>
        <v>3.1263999999999998</v>
      </c>
      <c r="O15" s="66">
        <f t="shared" si="5"/>
        <v>11</v>
      </c>
      <c r="P15" s="65">
        <f>VLOOKUP($A15,'Return Data'!$B$7:$R$2292,11,0)</f>
        <v>3.0908000000000002</v>
      </c>
      <c r="Q15" s="66">
        <f t="shared" si="8"/>
        <v>12</v>
      </c>
      <c r="R15" s="65">
        <f>VLOOKUP($A15,'Return Data'!$B$7:$R$2292,12,0)</f>
        <v>3.0990000000000002</v>
      </c>
      <c r="S15" s="66">
        <f t="shared" si="9"/>
        <v>13</v>
      </c>
      <c r="T15" s="65">
        <f>VLOOKUP($A15,'Return Data'!$B$7:$R$2292,13,0)</f>
        <v>3.0941999999999998</v>
      </c>
      <c r="U15" s="66">
        <f t="shared" si="10"/>
        <v>8</v>
      </c>
      <c r="V15" s="65"/>
      <c r="W15" s="66"/>
      <c r="X15" s="65"/>
      <c r="Y15" s="66"/>
      <c r="Z15" s="65">
        <f>VLOOKUP($A15,'Return Data'!$B$7:$R$2292,16,0)</f>
        <v>3.6591999999999998</v>
      </c>
      <c r="AA15" s="67">
        <f t="shared" si="7"/>
        <v>17</v>
      </c>
    </row>
    <row r="16" spans="1:27" x14ac:dyDescent="0.3">
      <c r="A16" s="63" t="s">
        <v>1293</v>
      </c>
      <c r="B16" s="64">
        <f>VLOOKUP($A16,'Return Data'!$B$7:$R$2292,3,0)</f>
        <v>44530</v>
      </c>
      <c r="C16" s="65">
        <f>VLOOKUP($A16,'Return Data'!$B$7:$R$2292,4,0)</f>
        <v>1096.5263</v>
      </c>
      <c r="D16" s="65">
        <f>VLOOKUP($A16,'Return Data'!$B$7:$R$2292,5,0)</f>
        <v>3.1659000000000002</v>
      </c>
      <c r="E16" s="66">
        <f t="shared" si="0"/>
        <v>17</v>
      </c>
      <c r="F16" s="65">
        <f>VLOOKUP($A16,'Return Data'!$B$7:$R$2292,6,0)</f>
        <v>3.1133999999999999</v>
      </c>
      <c r="G16" s="66">
        <f t="shared" si="1"/>
        <v>19</v>
      </c>
      <c r="H16" s="65">
        <f>VLOOKUP($A16,'Return Data'!$B$7:$R$2292,7,0)</f>
        <v>3.1009000000000002</v>
      </c>
      <c r="I16" s="66">
        <f t="shared" si="2"/>
        <v>18</v>
      </c>
      <c r="J16" s="65">
        <f>VLOOKUP($A16,'Return Data'!$B$7:$R$2292,8,0)</f>
        <v>3.2610000000000001</v>
      </c>
      <c r="K16" s="66">
        <f t="shared" si="3"/>
        <v>17</v>
      </c>
      <c r="L16" s="65">
        <f>VLOOKUP($A16,'Return Data'!$B$7:$R$2292,9,0)</f>
        <v>3.1968999999999999</v>
      </c>
      <c r="M16" s="66">
        <f t="shared" si="4"/>
        <v>18</v>
      </c>
      <c r="N16" s="65">
        <f>VLOOKUP($A16,'Return Data'!$B$7:$R$2292,10,0)</f>
        <v>3.1086</v>
      </c>
      <c r="O16" s="66">
        <f t="shared" si="5"/>
        <v>14</v>
      </c>
      <c r="P16" s="65">
        <f>VLOOKUP($A16,'Return Data'!$B$7:$R$2292,11,0)</f>
        <v>3.0849000000000002</v>
      </c>
      <c r="Q16" s="66">
        <f t="shared" si="8"/>
        <v>16</v>
      </c>
      <c r="R16" s="65">
        <f>VLOOKUP($A16,'Return Data'!$B$7:$R$2292,12,0)</f>
        <v>3.0922000000000001</v>
      </c>
      <c r="S16" s="66">
        <f t="shared" si="9"/>
        <v>18</v>
      </c>
      <c r="T16" s="65">
        <f>VLOOKUP($A16,'Return Data'!$B$7:$R$2292,13,0)</f>
        <v>3.0615999999999999</v>
      </c>
      <c r="U16" s="66">
        <f t="shared" si="10"/>
        <v>16</v>
      </c>
      <c r="V16" s="65"/>
      <c r="W16" s="66"/>
      <c r="X16" s="65"/>
      <c r="Y16" s="66"/>
      <c r="Z16" s="65">
        <f>VLOOKUP($A16,'Return Data'!$B$7:$R$2292,16,0)</f>
        <v>3.6547000000000001</v>
      </c>
      <c r="AA16" s="67">
        <f t="shared" si="7"/>
        <v>19</v>
      </c>
    </row>
    <row r="17" spans="1:27" x14ac:dyDescent="0.3">
      <c r="A17" s="63" t="s">
        <v>1295</v>
      </c>
      <c r="B17" s="64">
        <f>VLOOKUP($A17,'Return Data'!$B$7:$R$2292,3,0)</f>
        <v>44530</v>
      </c>
      <c r="C17" s="65">
        <f>VLOOKUP($A17,'Return Data'!$B$7:$R$2292,4,0)</f>
        <v>3102.5578999999998</v>
      </c>
      <c r="D17" s="65">
        <f>VLOOKUP($A17,'Return Data'!$B$7:$R$2292,5,0)</f>
        <v>3.1743000000000001</v>
      </c>
      <c r="E17" s="66">
        <f t="shared" si="0"/>
        <v>16</v>
      </c>
      <c r="F17" s="65">
        <f>VLOOKUP($A17,'Return Data'!$B$7:$R$2292,6,0)</f>
        <v>3.1549</v>
      </c>
      <c r="G17" s="66">
        <f t="shared" si="1"/>
        <v>8</v>
      </c>
      <c r="H17" s="65">
        <f>VLOOKUP($A17,'Return Data'!$B$7:$R$2292,7,0)</f>
        <v>3.1164000000000001</v>
      </c>
      <c r="I17" s="66">
        <f t="shared" si="2"/>
        <v>12</v>
      </c>
      <c r="J17" s="65">
        <f>VLOOKUP($A17,'Return Data'!$B$7:$R$2292,8,0)</f>
        <v>3.2675999999999998</v>
      </c>
      <c r="K17" s="66">
        <f t="shared" si="3"/>
        <v>15</v>
      </c>
      <c r="L17" s="65">
        <f>VLOOKUP($A17,'Return Data'!$B$7:$R$2292,9,0)</f>
        <v>3.1932</v>
      </c>
      <c r="M17" s="66">
        <f t="shared" si="4"/>
        <v>20</v>
      </c>
      <c r="N17" s="65">
        <f>VLOOKUP($A17,'Return Data'!$B$7:$R$2292,10,0)</f>
        <v>3.0798999999999999</v>
      </c>
      <c r="O17" s="66">
        <f t="shared" si="5"/>
        <v>24</v>
      </c>
      <c r="P17" s="65">
        <f>VLOOKUP($A17,'Return Data'!$B$7:$R$2292,11,0)</f>
        <v>3.0550000000000002</v>
      </c>
      <c r="Q17" s="66">
        <f t="shared" si="8"/>
        <v>26</v>
      </c>
      <c r="R17" s="65">
        <f>VLOOKUP($A17,'Return Data'!$B$7:$R$2292,12,0)</f>
        <v>3.0674000000000001</v>
      </c>
      <c r="S17" s="66">
        <f t="shared" si="9"/>
        <v>26</v>
      </c>
      <c r="T17" s="65">
        <f>VLOOKUP($A17,'Return Data'!$B$7:$R$2292,13,0)</f>
        <v>3.0396999999999998</v>
      </c>
      <c r="U17" s="66">
        <f t="shared" si="10"/>
        <v>22</v>
      </c>
      <c r="V17" s="65">
        <f>VLOOKUP($A17,'Return Data'!$B$7:$R$2292,17,0)</f>
        <v>3.2121</v>
      </c>
      <c r="W17" s="66">
        <f>RANK(V17,V$8:V$37,0)</f>
        <v>4</v>
      </c>
      <c r="X17" s="65">
        <f>VLOOKUP($A17,'Return Data'!$B$7:$R$2292,14,0)</f>
        <v>4.0305</v>
      </c>
      <c r="Y17" s="66">
        <f>RANK(X17,X$8:X$37,0)</f>
        <v>3</v>
      </c>
      <c r="Z17" s="65">
        <f>VLOOKUP($A17,'Return Data'!$B$7:$R$2292,16,0)</f>
        <v>5.8765999999999998</v>
      </c>
      <c r="AA17" s="67">
        <f t="shared" si="7"/>
        <v>4</v>
      </c>
    </row>
    <row r="18" spans="1:27" x14ac:dyDescent="0.3">
      <c r="A18" s="63" t="s">
        <v>1298</v>
      </c>
      <c r="B18" s="64">
        <f>VLOOKUP($A18,'Return Data'!$B$7:$R$2292,3,0)</f>
        <v>44530</v>
      </c>
      <c r="C18" s="65">
        <f>VLOOKUP($A18,'Return Data'!$B$7:$R$2292,4,0)</f>
        <v>1095.2777000000001</v>
      </c>
      <c r="D18" s="65">
        <f>VLOOKUP($A18,'Return Data'!$B$7:$R$2292,5,0)</f>
        <v>3.1194999999999999</v>
      </c>
      <c r="E18" s="66">
        <f t="shared" si="0"/>
        <v>25</v>
      </c>
      <c r="F18" s="65">
        <f>VLOOKUP($A18,'Return Data'!$B$7:$R$2292,6,0)</f>
        <v>3.0853000000000002</v>
      </c>
      <c r="G18" s="66">
        <f t="shared" si="1"/>
        <v>25</v>
      </c>
      <c r="H18" s="65">
        <f>VLOOKUP($A18,'Return Data'!$B$7:$R$2292,7,0)</f>
        <v>3.0924999999999998</v>
      </c>
      <c r="I18" s="66">
        <f t="shared" si="2"/>
        <v>19</v>
      </c>
      <c r="J18" s="65">
        <f>VLOOKUP($A18,'Return Data'!$B$7:$R$2292,8,0)</f>
        <v>3.2235999999999998</v>
      </c>
      <c r="K18" s="66">
        <f t="shared" si="3"/>
        <v>26</v>
      </c>
      <c r="L18" s="65">
        <f>VLOOKUP($A18,'Return Data'!$B$7:$R$2292,9,0)</f>
        <v>3.1760999999999999</v>
      </c>
      <c r="M18" s="66">
        <f t="shared" si="4"/>
        <v>24</v>
      </c>
      <c r="N18" s="65">
        <f>VLOOKUP($A18,'Return Data'!$B$7:$R$2292,10,0)</f>
        <v>3.1044</v>
      </c>
      <c r="O18" s="66">
        <f t="shared" si="5"/>
        <v>16</v>
      </c>
      <c r="P18" s="65">
        <f>VLOOKUP($A18,'Return Data'!$B$7:$R$2292,11,0)</f>
        <v>3.0876000000000001</v>
      </c>
      <c r="Q18" s="66">
        <f t="shared" si="8"/>
        <v>14</v>
      </c>
      <c r="R18" s="65">
        <f>VLOOKUP($A18,'Return Data'!$B$7:$R$2292,12,0)</f>
        <v>3.0964999999999998</v>
      </c>
      <c r="S18" s="66">
        <f t="shared" si="9"/>
        <v>15</v>
      </c>
      <c r="T18" s="65">
        <f>VLOOKUP($A18,'Return Data'!$B$7:$R$2292,13,0)</f>
        <v>3.0691999999999999</v>
      </c>
      <c r="U18" s="66">
        <f t="shared" si="10"/>
        <v>11</v>
      </c>
      <c r="V18" s="65"/>
      <c r="W18" s="66"/>
      <c r="X18" s="65"/>
      <c r="Y18" s="66"/>
      <c r="Z18" s="65">
        <f>VLOOKUP($A18,'Return Data'!$B$7:$R$2292,16,0)</f>
        <v>3.6579999999999999</v>
      </c>
      <c r="AA18" s="67">
        <f t="shared" si="7"/>
        <v>18</v>
      </c>
    </row>
    <row r="19" spans="1:27" x14ac:dyDescent="0.3">
      <c r="A19" s="63" t="s">
        <v>1299</v>
      </c>
      <c r="B19" s="64">
        <f>VLOOKUP($A19,'Return Data'!$B$7:$R$2292,3,0)</f>
        <v>44530</v>
      </c>
      <c r="C19" s="65">
        <f>VLOOKUP($A19,'Return Data'!$B$7:$R$2292,4,0)</f>
        <v>112.9927</v>
      </c>
      <c r="D19" s="65">
        <f>VLOOKUP($A19,'Return Data'!$B$7:$R$2292,5,0)</f>
        <v>3.1337000000000002</v>
      </c>
      <c r="E19" s="66">
        <f t="shared" si="0"/>
        <v>23</v>
      </c>
      <c r="F19" s="65">
        <f>VLOOKUP($A19,'Return Data'!$B$7:$R$2292,6,0)</f>
        <v>3.0859999999999999</v>
      </c>
      <c r="G19" s="66">
        <f t="shared" si="1"/>
        <v>24</v>
      </c>
      <c r="H19" s="65">
        <f>VLOOKUP($A19,'Return Data'!$B$7:$R$2292,7,0)</f>
        <v>3.0844</v>
      </c>
      <c r="I19" s="66">
        <f t="shared" si="2"/>
        <v>22</v>
      </c>
      <c r="J19" s="65">
        <f>VLOOKUP($A19,'Return Data'!$B$7:$R$2292,8,0)</f>
        <v>3.2621000000000002</v>
      </c>
      <c r="K19" s="66">
        <f t="shared" si="3"/>
        <v>16</v>
      </c>
      <c r="L19" s="65">
        <f>VLOOKUP($A19,'Return Data'!$B$7:$R$2292,9,0)</f>
        <v>3.1958000000000002</v>
      </c>
      <c r="M19" s="66">
        <f t="shared" si="4"/>
        <v>19</v>
      </c>
      <c r="N19" s="65">
        <f>VLOOKUP($A19,'Return Data'!$B$7:$R$2292,10,0)</f>
        <v>3.0870000000000002</v>
      </c>
      <c r="O19" s="66">
        <f t="shared" si="5"/>
        <v>21</v>
      </c>
      <c r="P19" s="65">
        <f>VLOOKUP($A19,'Return Data'!$B$7:$R$2292,11,0)</f>
        <v>3.0590999999999999</v>
      </c>
      <c r="Q19" s="66">
        <f t="shared" si="8"/>
        <v>23</v>
      </c>
      <c r="R19" s="65">
        <f>VLOOKUP($A19,'Return Data'!$B$7:$R$2292,12,0)</f>
        <v>3.0804</v>
      </c>
      <c r="S19" s="66">
        <f t="shared" si="9"/>
        <v>22</v>
      </c>
      <c r="T19" s="65">
        <f>VLOOKUP($A19,'Return Data'!$B$7:$R$2292,13,0)</f>
        <v>3.0499000000000001</v>
      </c>
      <c r="U19" s="66">
        <f t="shared" si="10"/>
        <v>19</v>
      </c>
      <c r="V19" s="65"/>
      <c r="W19" s="66"/>
      <c r="X19" s="65"/>
      <c r="Y19" s="66"/>
      <c r="Z19" s="65">
        <f>VLOOKUP($A19,'Return Data'!$B$7:$R$2292,16,0)</f>
        <v>4.0894000000000004</v>
      </c>
      <c r="AA19" s="67">
        <f t="shared" si="7"/>
        <v>6</v>
      </c>
    </row>
    <row r="20" spans="1:27" x14ac:dyDescent="0.3">
      <c r="A20" s="63" t="s">
        <v>1302</v>
      </c>
      <c r="B20" s="64">
        <f>VLOOKUP($A20,'Return Data'!$B$7:$R$2292,3,0)</f>
        <v>44530</v>
      </c>
      <c r="C20" s="65">
        <f>VLOOKUP($A20,'Return Data'!$B$7:$R$2292,4,0)</f>
        <v>1117.3373999999999</v>
      </c>
      <c r="D20" s="65">
        <f>VLOOKUP($A20,'Return Data'!$B$7:$R$2292,5,0)</f>
        <v>3.1427999999999998</v>
      </c>
      <c r="E20" s="66">
        <f t="shared" si="0"/>
        <v>21</v>
      </c>
      <c r="F20" s="65">
        <f>VLOOKUP($A20,'Return Data'!$B$7:$R$2292,6,0)</f>
        <v>3.1118000000000001</v>
      </c>
      <c r="G20" s="66">
        <f t="shared" si="1"/>
        <v>20</v>
      </c>
      <c r="H20" s="65">
        <f>VLOOKUP($A20,'Return Data'!$B$7:$R$2292,7,0)</f>
        <v>3.0874999999999999</v>
      </c>
      <c r="I20" s="66">
        <f t="shared" si="2"/>
        <v>21</v>
      </c>
      <c r="J20" s="65">
        <f>VLOOKUP($A20,'Return Data'!$B$7:$R$2292,8,0)</f>
        <v>3.2277999999999998</v>
      </c>
      <c r="K20" s="66">
        <f t="shared" si="3"/>
        <v>25</v>
      </c>
      <c r="L20" s="65">
        <f>VLOOKUP($A20,'Return Data'!$B$7:$R$2292,9,0)</f>
        <v>3.1705999999999999</v>
      </c>
      <c r="M20" s="66">
        <f t="shared" si="4"/>
        <v>26</v>
      </c>
      <c r="N20" s="65">
        <f>VLOOKUP($A20,'Return Data'!$B$7:$R$2292,10,0)</f>
        <v>3.08</v>
      </c>
      <c r="O20" s="66">
        <f t="shared" si="5"/>
        <v>23</v>
      </c>
      <c r="P20" s="65">
        <f>VLOOKUP($A20,'Return Data'!$B$7:$R$2292,11,0)</f>
        <v>3.0577000000000001</v>
      </c>
      <c r="Q20" s="66">
        <f t="shared" si="8"/>
        <v>24</v>
      </c>
      <c r="R20" s="65">
        <f>VLOOKUP($A20,'Return Data'!$B$7:$R$2292,12,0)</f>
        <v>3.0716000000000001</v>
      </c>
      <c r="S20" s="66">
        <f t="shared" si="9"/>
        <v>24</v>
      </c>
      <c r="T20" s="65">
        <f>VLOOKUP($A20,'Return Data'!$B$7:$R$2292,13,0)</f>
        <v>3.0375999999999999</v>
      </c>
      <c r="U20" s="66">
        <f t="shared" si="10"/>
        <v>23</v>
      </c>
      <c r="V20" s="65"/>
      <c r="W20" s="66"/>
      <c r="X20" s="65"/>
      <c r="Y20" s="66"/>
      <c r="Z20" s="65">
        <f>VLOOKUP($A20,'Return Data'!$B$7:$R$2292,16,0)</f>
        <v>3.9436</v>
      </c>
      <c r="AA20" s="67">
        <f t="shared" si="7"/>
        <v>11</v>
      </c>
    </row>
    <row r="21" spans="1:27" x14ac:dyDescent="0.3">
      <c r="A21" s="63" t="s">
        <v>1304</v>
      </c>
      <c r="B21" s="64">
        <f>VLOOKUP($A21,'Return Data'!$B$7:$R$2292,3,0)</f>
        <v>44530</v>
      </c>
      <c r="C21" s="65">
        <f>VLOOKUP($A21,'Return Data'!$B$7:$R$2292,4,0)</f>
        <v>1086.7753</v>
      </c>
      <c r="D21" s="65">
        <f>VLOOKUP($A21,'Return Data'!$B$7:$R$2292,5,0)</f>
        <v>3.0868000000000002</v>
      </c>
      <c r="E21" s="66">
        <f t="shared" si="0"/>
        <v>28</v>
      </c>
      <c r="F21" s="65">
        <f>VLOOKUP($A21,'Return Data'!$B$7:$R$2292,6,0)</f>
        <v>3.0425</v>
      </c>
      <c r="G21" s="66">
        <f t="shared" si="1"/>
        <v>29</v>
      </c>
      <c r="H21" s="65">
        <f>VLOOKUP($A21,'Return Data'!$B$7:$R$2292,7,0)</f>
        <v>3.0384000000000002</v>
      </c>
      <c r="I21" s="66">
        <f t="shared" si="2"/>
        <v>29</v>
      </c>
      <c r="J21" s="65">
        <f>VLOOKUP($A21,'Return Data'!$B$7:$R$2292,8,0)</f>
        <v>3.1520000000000001</v>
      </c>
      <c r="K21" s="66">
        <f t="shared" si="3"/>
        <v>28</v>
      </c>
      <c r="L21" s="65">
        <f>VLOOKUP($A21,'Return Data'!$B$7:$R$2292,9,0)</f>
        <v>3.1036000000000001</v>
      </c>
      <c r="M21" s="66">
        <f t="shared" si="4"/>
        <v>29</v>
      </c>
      <c r="N21" s="65">
        <f>VLOOKUP($A21,'Return Data'!$B$7:$R$2292,10,0)</f>
        <v>3.0106999999999999</v>
      </c>
      <c r="O21" s="66">
        <f t="shared" si="5"/>
        <v>29</v>
      </c>
      <c r="P21" s="65">
        <f>VLOOKUP($A21,'Return Data'!$B$7:$R$2292,11,0)</f>
        <v>2.9950999999999999</v>
      </c>
      <c r="Q21" s="66">
        <f t="shared" si="8"/>
        <v>30</v>
      </c>
      <c r="R21" s="65">
        <f>VLOOKUP($A21,'Return Data'!$B$7:$R$2292,12,0)</f>
        <v>3.0105</v>
      </c>
      <c r="S21" s="66">
        <f t="shared" si="9"/>
        <v>30</v>
      </c>
      <c r="T21" s="65">
        <f>VLOOKUP($A21,'Return Data'!$B$7:$R$2292,13,0)</f>
        <v>2.9874000000000001</v>
      </c>
      <c r="U21" s="66">
        <f t="shared" si="10"/>
        <v>27</v>
      </c>
      <c r="V21" s="65"/>
      <c r="W21" s="66"/>
      <c r="X21" s="65"/>
      <c r="Y21" s="66"/>
      <c r="Z21" s="65">
        <f>VLOOKUP($A21,'Return Data'!$B$7:$R$2292,16,0)</f>
        <v>3.5280999999999998</v>
      </c>
      <c r="AA21" s="67">
        <f t="shared" si="7"/>
        <v>23</v>
      </c>
    </row>
    <row r="22" spans="1:27" x14ac:dyDescent="0.3">
      <c r="A22" s="63" t="s">
        <v>1306</v>
      </c>
      <c r="B22" s="64">
        <f>VLOOKUP($A22,'Return Data'!$B$7:$R$2292,3,0)</f>
        <v>44530</v>
      </c>
      <c r="C22" s="65">
        <f>VLOOKUP($A22,'Return Data'!$B$7:$R$2292,4,0)</f>
        <v>1061.2720999999999</v>
      </c>
      <c r="D22" s="65">
        <f>VLOOKUP($A22,'Return Data'!$B$7:$R$2292,5,0)</f>
        <v>3.1781999999999999</v>
      </c>
      <c r="E22" s="66">
        <f t="shared" si="0"/>
        <v>14</v>
      </c>
      <c r="F22" s="65">
        <f>VLOOKUP($A22,'Return Data'!$B$7:$R$2292,6,0)</f>
        <v>3.1385999999999998</v>
      </c>
      <c r="G22" s="66">
        <f t="shared" si="1"/>
        <v>14</v>
      </c>
      <c r="H22" s="65">
        <f>VLOOKUP($A22,'Return Data'!$B$7:$R$2292,7,0)</f>
        <v>3.1164000000000001</v>
      </c>
      <c r="I22" s="66">
        <f t="shared" si="2"/>
        <v>12</v>
      </c>
      <c r="J22" s="65">
        <f>VLOOKUP($A22,'Return Data'!$B$7:$R$2292,8,0)</f>
        <v>3.3064</v>
      </c>
      <c r="K22" s="66">
        <f t="shared" si="3"/>
        <v>8</v>
      </c>
      <c r="L22" s="65">
        <f>VLOOKUP($A22,'Return Data'!$B$7:$R$2292,9,0)</f>
        <v>3.2511999999999999</v>
      </c>
      <c r="M22" s="66">
        <f t="shared" si="4"/>
        <v>8</v>
      </c>
      <c r="N22" s="65">
        <f>VLOOKUP($A22,'Return Data'!$B$7:$R$2292,10,0)</f>
        <v>3.1324999999999998</v>
      </c>
      <c r="O22" s="66">
        <f t="shared" si="5"/>
        <v>10</v>
      </c>
      <c r="P22" s="65">
        <f>VLOOKUP($A22,'Return Data'!$B$7:$R$2292,11,0)</f>
        <v>3.1006999999999998</v>
      </c>
      <c r="Q22" s="66">
        <f t="shared" si="8"/>
        <v>11</v>
      </c>
      <c r="R22" s="65">
        <f>VLOOKUP($A22,'Return Data'!$B$7:$R$2292,12,0)</f>
        <v>3.1124999999999998</v>
      </c>
      <c r="S22" s="66">
        <f>RANK(R22,R$8:R$37,0)</f>
        <v>10</v>
      </c>
      <c r="T22" s="65"/>
      <c r="U22" s="66"/>
      <c r="V22" s="65"/>
      <c r="W22" s="66"/>
      <c r="X22" s="65"/>
      <c r="Y22" s="66"/>
      <c r="Z22" s="65">
        <f>VLOOKUP($A22,'Return Data'!$B$7:$R$2292,16,0)</f>
        <v>3.1863999999999999</v>
      </c>
      <c r="AA22" s="67">
        <f t="shared" si="7"/>
        <v>30</v>
      </c>
    </row>
    <row r="23" spans="1:27" x14ac:dyDescent="0.3">
      <c r="A23" s="63" t="s">
        <v>1308</v>
      </c>
      <c r="B23" s="64">
        <f>VLOOKUP($A23,'Return Data'!$B$7:$R$2292,3,0)</f>
        <v>44530</v>
      </c>
      <c r="C23" s="65">
        <f>VLOOKUP($A23,'Return Data'!$B$7:$R$2292,4,0)</f>
        <v>1070.2447999999999</v>
      </c>
      <c r="D23" s="65">
        <f>VLOOKUP($A23,'Return Data'!$B$7:$R$2292,5,0)</f>
        <v>3.0695999999999999</v>
      </c>
      <c r="E23" s="66">
        <f t="shared" si="0"/>
        <v>29</v>
      </c>
      <c r="F23" s="65">
        <f>VLOOKUP($A23,'Return Data'!$B$7:$R$2292,6,0)</f>
        <v>3.0508000000000002</v>
      </c>
      <c r="G23" s="66">
        <f t="shared" si="1"/>
        <v>28</v>
      </c>
      <c r="H23" s="65">
        <f>VLOOKUP($A23,'Return Data'!$B$7:$R$2292,7,0)</f>
        <v>3.0463</v>
      </c>
      <c r="I23" s="66">
        <f t="shared" si="2"/>
        <v>28</v>
      </c>
      <c r="J23" s="65">
        <f>VLOOKUP($A23,'Return Data'!$B$7:$R$2292,8,0)</f>
        <v>3.1431</v>
      </c>
      <c r="K23" s="66">
        <f t="shared" si="3"/>
        <v>29</v>
      </c>
      <c r="L23" s="65">
        <f>VLOOKUP($A23,'Return Data'!$B$7:$R$2292,9,0)</f>
        <v>3.1154999999999999</v>
      </c>
      <c r="M23" s="66">
        <f t="shared" si="4"/>
        <v>28</v>
      </c>
      <c r="N23" s="65">
        <f>VLOOKUP($A23,'Return Data'!$B$7:$R$2292,10,0)</f>
        <v>3.0301</v>
      </c>
      <c r="O23" s="66">
        <f t="shared" si="5"/>
        <v>28</v>
      </c>
      <c r="P23" s="65">
        <f>VLOOKUP($A23,'Return Data'!$B$7:$R$2292,11,0)</f>
        <v>3.0213000000000001</v>
      </c>
      <c r="Q23" s="66">
        <f t="shared" si="8"/>
        <v>28</v>
      </c>
      <c r="R23" s="65">
        <f>VLOOKUP($A23,'Return Data'!$B$7:$R$2292,12,0)</f>
        <v>3.0238</v>
      </c>
      <c r="S23" s="66">
        <f t="shared" si="9"/>
        <v>28</v>
      </c>
      <c r="T23" s="65">
        <f>VLOOKUP($A23,'Return Data'!$B$7:$R$2292,13,0)</f>
        <v>2.9961000000000002</v>
      </c>
      <c r="U23" s="66">
        <f t="shared" si="10"/>
        <v>25</v>
      </c>
      <c r="V23" s="65"/>
      <c r="W23" s="66"/>
      <c r="X23" s="65"/>
      <c r="Y23" s="66"/>
      <c r="Z23" s="65">
        <f>VLOOKUP($A23,'Return Data'!$B$7:$R$2292,16,0)</f>
        <v>3.2789999999999999</v>
      </c>
      <c r="AA23" s="67">
        <f t="shared" si="7"/>
        <v>29</v>
      </c>
    </row>
    <row r="24" spans="1:27" x14ac:dyDescent="0.3">
      <c r="A24" s="63" t="s">
        <v>1310</v>
      </c>
      <c r="B24" s="64">
        <f>VLOOKUP($A24,'Return Data'!$B$7:$R$2292,3,0)</f>
        <v>44530</v>
      </c>
      <c r="C24" s="65">
        <f>VLOOKUP($A24,'Return Data'!$B$7:$R$2292,4,0)</f>
        <v>1066.9820999999999</v>
      </c>
      <c r="D24" s="65">
        <f>VLOOKUP($A24,'Return Data'!$B$7:$R$2292,5,0)</f>
        <v>3.1783000000000001</v>
      </c>
      <c r="E24" s="66">
        <f t="shared" si="0"/>
        <v>13</v>
      </c>
      <c r="F24" s="65">
        <f>VLOOKUP($A24,'Return Data'!$B$7:$R$2292,6,0)</f>
        <v>3.1457000000000002</v>
      </c>
      <c r="G24" s="66">
        <f t="shared" si="1"/>
        <v>11</v>
      </c>
      <c r="H24" s="65">
        <f>VLOOKUP($A24,'Return Data'!$B$7:$R$2292,7,0)</f>
        <v>3.1168</v>
      </c>
      <c r="I24" s="66">
        <f t="shared" si="2"/>
        <v>11</v>
      </c>
      <c r="J24" s="65">
        <f>VLOOKUP($A24,'Return Data'!$B$7:$R$2292,8,0)</f>
        <v>3.4098999999999999</v>
      </c>
      <c r="K24" s="66">
        <f t="shared" si="3"/>
        <v>2</v>
      </c>
      <c r="L24" s="65">
        <f>VLOOKUP($A24,'Return Data'!$B$7:$R$2292,9,0)</f>
        <v>3.3050999999999999</v>
      </c>
      <c r="M24" s="66">
        <f t="shared" si="4"/>
        <v>2</v>
      </c>
      <c r="N24" s="65">
        <f>VLOOKUP($A24,'Return Data'!$B$7:$R$2292,10,0)</f>
        <v>3.1623999999999999</v>
      </c>
      <c r="O24" s="66">
        <f t="shared" si="5"/>
        <v>4</v>
      </c>
      <c r="P24" s="65">
        <f>VLOOKUP($A24,'Return Data'!$B$7:$R$2292,11,0)</f>
        <v>3.1225999999999998</v>
      </c>
      <c r="Q24" s="66">
        <f t="shared" si="8"/>
        <v>7</v>
      </c>
      <c r="R24" s="65">
        <f>VLOOKUP($A24,'Return Data'!$B$7:$R$2292,12,0)</f>
        <v>3.1507999999999998</v>
      </c>
      <c r="S24" s="66">
        <f>RANK(R24,R$8:R$37,0)</f>
        <v>4</v>
      </c>
      <c r="T24" s="65"/>
      <c r="U24" s="66"/>
      <c r="V24" s="65"/>
      <c r="W24" s="66"/>
      <c r="X24" s="65"/>
      <c r="Y24" s="66"/>
      <c r="Z24" s="65">
        <f>VLOOKUP($A24,'Return Data'!$B$7:$R$2292,16,0)</f>
        <v>3.3039999999999998</v>
      </c>
      <c r="AA24" s="67">
        <f t="shared" si="7"/>
        <v>28</v>
      </c>
    </row>
    <row r="25" spans="1:27" x14ac:dyDescent="0.3">
      <c r="A25" s="63" t="s">
        <v>1312</v>
      </c>
      <c r="B25" s="64">
        <f>VLOOKUP($A25,'Return Data'!$B$7:$R$2292,3,0)</f>
        <v>44530</v>
      </c>
      <c r="C25" s="65">
        <f>VLOOKUP($A25,'Return Data'!$B$7:$R$2292,4,0)</f>
        <v>1118.6188</v>
      </c>
      <c r="D25" s="65">
        <f>VLOOKUP($A25,'Return Data'!$B$7:$R$2292,5,0)</f>
        <v>3.1751</v>
      </c>
      <c r="E25" s="66">
        <f t="shared" si="0"/>
        <v>15</v>
      </c>
      <c r="F25" s="65">
        <f>VLOOKUP($A25,'Return Data'!$B$7:$R$2292,6,0)</f>
        <v>3.0844999999999998</v>
      </c>
      <c r="G25" s="66">
        <f t="shared" si="1"/>
        <v>26</v>
      </c>
      <c r="H25" s="65">
        <f>VLOOKUP($A25,'Return Data'!$B$7:$R$2292,7,0)</f>
        <v>3.0909</v>
      </c>
      <c r="I25" s="66">
        <f t="shared" si="2"/>
        <v>20</v>
      </c>
      <c r="J25" s="65">
        <f>VLOOKUP($A25,'Return Data'!$B$7:$R$2292,8,0)</f>
        <v>3.2576999999999998</v>
      </c>
      <c r="K25" s="66">
        <f t="shared" si="3"/>
        <v>18</v>
      </c>
      <c r="L25" s="65">
        <f>VLOOKUP($A25,'Return Data'!$B$7:$R$2292,9,0)</f>
        <v>3.1867000000000001</v>
      </c>
      <c r="M25" s="66">
        <f t="shared" si="4"/>
        <v>22</v>
      </c>
      <c r="N25" s="65">
        <f>VLOOKUP($A25,'Return Data'!$B$7:$R$2292,10,0)</f>
        <v>3.0815000000000001</v>
      </c>
      <c r="O25" s="66">
        <f t="shared" si="5"/>
        <v>22</v>
      </c>
      <c r="P25" s="65">
        <f>VLOOKUP($A25,'Return Data'!$B$7:$R$2292,11,0)</f>
        <v>3.0577000000000001</v>
      </c>
      <c r="Q25" s="66">
        <f t="shared" si="8"/>
        <v>24</v>
      </c>
      <c r="R25" s="65">
        <f>VLOOKUP($A25,'Return Data'!$B$7:$R$2292,12,0)</f>
        <v>3.0697999999999999</v>
      </c>
      <c r="S25" s="66">
        <f t="shared" si="9"/>
        <v>25</v>
      </c>
      <c r="T25" s="65">
        <f>VLOOKUP($A25,'Return Data'!$B$7:$R$2292,13,0)</f>
        <v>3.0453000000000001</v>
      </c>
      <c r="U25" s="66">
        <f t="shared" si="10"/>
        <v>21</v>
      </c>
      <c r="V25" s="65"/>
      <c r="W25" s="66"/>
      <c r="X25" s="65"/>
      <c r="Y25" s="66"/>
      <c r="Z25" s="65">
        <f>VLOOKUP($A25,'Return Data'!$B$7:$R$2292,16,0)</f>
        <v>3.9735</v>
      </c>
      <c r="AA25" s="67">
        <f t="shared" si="7"/>
        <v>10</v>
      </c>
    </row>
    <row r="26" spans="1:27" x14ac:dyDescent="0.3">
      <c r="A26" s="63" t="s">
        <v>1314</v>
      </c>
      <c r="B26" s="64">
        <f>VLOOKUP($A26,'Return Data'!$B$7:$R$2292,3,0)</f>
        <v>44530</v>
      </c>
      <c r="C26" s="65">
        <f>VLOOKUP($A26,'Return Data'!$B$7:$R$2292,4,0)</f>
        <v>2601.2635</v>
      </c>
      <c r="D26" s="65">
        <f>VLOOKUP($A26,'Return Data'!$B$7:$R$2292,5,0)</f>
        <v>3.1362999999999999</v>
      </c>
      <c r="E26" s="66">
        <f t="shared" si="0"/>
        <v>22</v>
      </c>
      <c r="F26" s="65">
        <f>VLOOKUP($A26,'Return Data'!$B$7:$R$2292,6,0)</f>
        <v>3.1196999999999999</v>
      </c>
      <c r="G26" s="66">
        <f t="shared" si="1"/>
        <v>18</v>
      </c>
      <c r="H26" s="65">
        <f>VLOOKUP($A26,'Return Data'!$B$7:$R$2292,7,0)</f>
        <v>3.1109</v>
      </c>
      <c r="I26" s="66">
        <f t="shared" si="2"/>
        <v>16</v>
      </c>
      <c r="J26" s="65">
        <f>VLOOKUP($A26,'Return Data'!$B$7:$R$2292,8,0)</f>
        <v>3.2366000000000001</v>
      </c>
      <c r="K26" s="66">
        <f t="shared" si="3"/>
        <v>23</v>
      </c>
      <c r="L26" s="65">
        <f>VLOOKUP($A26,'Return Data'!$B$7:$R$2292,9,0)</f>
        <v>3.1897000000000002</v>
      </c>
      <c r="M26" s="66">
        <f t="shared" si="4"/>
        <v>21</v>
      </c>
      <c r="N26" s="65">
        <f>VLOOKUP($A26,'Return Data'!$B$7:$R$2292,10,0)</f>
        <v>3.0985</v>
      </c>
      <c r="O26" s="66">
        <f t="shared" si="5"/>
        <v>18</v>
      </c>
      <c r="P26" s="65">
        <f>VLOOKUP($A26,'Return Data'!$B$7:$R$2292,11,0)</f>
        <v>3.0777999999999999</v>
      </c>
      <c r="Q26" s="66">
        <f t="shared" si="8"/>
        <v>17</v>
      </c>
      <c r="R26" s="65">
        <f>VLOOKUP($A26,'Return Data'!$B$7:$R$2292,12,0)</f>
        <v>3.0972</v>
      </c>
      <c r="S26" s="66">
        <f t="shared" si="9"/>
        <v>14</v>
      </c>
      <c r="T26" s="65">
        <f>VLOOKUP($A26,'Return Data'!$B$7:$R$2292,13,0)</f>
        <v>3.0684</v>
      </c>
      <c r="U26" s="66">
        <f t="shared" si="10"/>
        <v>13</v>
      </c>
      <c r="V26" s="65">
        <f>VLOOKUP($A26,'Return Data'!$B$7:$R$2292,17,0)</f>
        <v>3.1421000000000001</v>
      </c>
      <c r="W26" s="66">
        <f t="shared" ref="W26:W36" si="11">RANK(V26,V$8:V$37,0)</f>
        <v>5</v>
      </c>
      <c r="X26" s="65">
        <f>VLOOKUP($A26,'Return Data'!$B$7:$R$2292,14,0)</f>
        <v>3.7879</v>
      </c>
      <c r="Y26" s="66">
        <f t="shared" ref="Y26:Y36" si="12">RANK(X26,X$8:X$37,0)</f>
        <v>4</v>
      </c>
      <c r="Z26" s="65">
        <f>VLOOKUP($A26,'Return Data'!$B$7:$R$2292,16,0)</f>
        <v>6.5720999999999998</v>
      </c>
      <c r="AA26" s="67">
        <f t="shared" si="7"/>
        <v>1</v>
      </c>
    </row>
    <row r="27" spans="1:27" x14ac:dyDescent="0.3">
      <c r="A27" s="63" t="s">
        <v>1316</v>
      </c>
      <c r="B27" s="64">
        <f>VLOOKUP($A27,'Return Data'!$B$7:$R$2292,3,0)</f>
        <v>44530</v>
      </c>
      <c r="C27" s="65">
        <f>VLOOKUP($A27,'Return Data'!$B$7:$R$2292,4,0)</f>
        <v>1086.1224999999999</v>
      </c>
      <c r="D27" s="65">
        <f>VLOOKUP($A27,'Return Data'!$B$7:$R$2292,5,0)</f>
        <v>3.1490999999999998</v>
      </c>
      <c r="E27" s="66">
        <f t="shared" si="0"/>
        <v>18</v>
      </c>
      <c r="F27" s="65">
        <f>VLOOKUP($A27,'Return Data'!$B$7:$R$2292,6,0)</f>
        <v>3.1227999999999998</v>
      </c>
      <c r="G27" s="66">
        <f t="shared" si="1"/>
        <v>17</v>
      </c>
      <c r="H27" s="65">
        <f>VLOOKUP($A27,'Return Data'!$B$7:$R$2292,7,0)</f>
        <v>3.1099000000000001</v>
      </c>
      <c r="I27" s="66">
        <f t="shared" si="2"/>
        <v>17</v>
      </c>
      <c r="J27" s="65">
        <f>VLOOKUP($A27,'Return Data'!$B$7:$R$2292,8,0)</f>
        <v>3.2900999999999998</v>
      </c>
      <c r="K27" s="66">
        <f t="shared" si="3"/>
        <v>12</v>
      </c>
      <c r="L27" s="65">
        <f>VLOOKUP($A27,'Return Data'!$B$7:$R$2292,9,0)</f>
        <v>3.2056</v>
      </c>
      <c r="M27" s="66">
        <f t="shared" si="4"/>
        <v>15</v>
      </c>
      <c r="N27" s="65">
        <f>VLOOKUP($A27,'Return Data'!$B$7:$R$2292,10,0)</f>
        <v>3.097</v>
      </c>
      <c r="O27" s="66">
        <f t="shared" si="5"/>
        <v>19</v>
      </c>
      <c r="P27" s="65">
        <f>VLOOKUP($A27,'Return Data'!$B$7:$R$2292,11,0)</f>
        <v>3.0752000000000002</v>
      </c>
      <c r="Q27" s="66">
        <f t="shared" si="8"/>
        <v>19</v>
      </c>
      <c r="R27" s="65">
        <f>VLOOKUP($A27,'Return Data'!$B$7:$R$2292,12,0)</f>
        <v>3.0825999999999998</v>
      </c>
      <c r="S27" s="66">
        <f t="shared" si="9"/>
        <v>20</v>
      </c>
      <c r="T27" s="65">
        <f>VLOOKUP($A27,'Return Data'!$B$7:$R$2292,13,0)</f>
        <v>3.0478000000000001</v>
      </c>
      <c r="U27" s="66">
        <f t="shared" si="10"/>
        <v>20</v>
      </c>
      <c r="V27" s="65"/>
      <c r="W27" s="66"/>
      <c r="X27" s="65"/>
      <c r="Y27" s="66"/>
      <c r="Z27" s="65">
        <f>VLOOKUP($A27,'Return Data'!$B$7:$R$2292,16,0)</f>
        <v>3.5194000000000001</v>
      </c>
      <c r="AA27" s="67">
        <f t="shared" si="7"/>
        <v>24</v>
      </c>
    </row>
    <row r="28" spans="1:27" x14ac:dyDescent="0.3">
      <c r="A28" s="63" t="s">
        <v>1318</v>
      </c>
      <c r="B28" s="64">
        <f>VLOOKUP($A28,'Return Data'!$B$7:$R$2292,3,0)</f>
        <v>44530</v>
      </c>
      <c r="C28" s="65">
        <f>VLOOKUP($A28,'Return Data'!$B$7:$R$2292,4,0)</f>
        <v>1085.2983999999999</v>
      </c>
      <c r="D28" s="65">
        <f>VLOOKUP($A28,'Return Data'!$B$7:$R$2292,5,0)</f>
        <v>3.1884999999999999</v>
      </c>
      <c r="E28" s="66">
        <f t="shared" si="0"/>
        <v>10</v>
      </c>
      <c r="F28" s="65">
        <f>VLOOKUP($A28,'Return Data'!$B$7:$R$2292,6,0)</f>
        <v>3.1532</v>
      </c>
      <c r="G28" s="66">
        <f t="shared" si="1"/>
        <v>9</v>
      </c>
      <c r="H28" s="65">
        <f>VLOOKUP($A28,'Return Data'!$B$7:$R$2292,7,0)</f>
        <v>3.1511999999999998</v>
      </c>
      <c r="I28" s="66">
        <f t="shared" si="2"/>
        <v>8</v>
      </c>
      <c r="J28" s="65">
        <f>VLOOKUP($A28,'Return Data'!$B$7:$R$2292,8,0)</f>
        <v>3.3068</v>
      </c>
      <c r="K28" s="66">
        <f t="shared" si="3"/>
        <v>7</v>
      </c>
      <c r="L28" s="65">
        <f>VLOOKUP($A28,'Return Data'!$B$7:$R$2292,9,0)</f>
        <v>3.2406000000000001</v>
      </c>
      <c r="M28" s="66">
        <f t="shared" si="4"/>
        <v>10</v>
      </c>
      <c r="N28" s="65">
        <f>VLOOKUP($A28,'Return Data'!$B$7:$R$2292,10,0)</f>
        <v>3.1408</v>
      </c>
      <c r="O28" s="66">
        <f t="shared" si="5"/>
        <v>7</v>
      </c>
      <c r="P28" s="65">
        <f>VLOOKUP($A28,'Return Data'!$B$7:$R$2292,11,0)</f>
        <v>3.1198000000000001</v>
      </c>
      <c r="Q28" s="66">
        <f t="shared" si="8"/>
        <v>8</v>
      </c>
      <c r="R28" s="65">
        <f>VLOOKUP($A28,'Return Data'!$B$7:$R$2292,12,0)</f>
        <v>3.1324999999999998</v>
      </c>
      <c r="S28" s="66">
        <f t="shared" si="9"/>
        <v>8</v>
      </c>
      <c r="T28" s="65">
        <f>VLOOKUP($A28,'Return Data'!$B$7:$R$2292,13,0)</f>
        <v>3.0973999999999999</v>
      </c>
      <c r="U28" s="66">
        <f t="shared" si="10"/>
        <v>7</v>
      </c>
      <c r="V28" s="65"/>
      <c r="W28" s="66"/>
      <c r="X28" s="65"/>
      <c r="Y28" s="66"/>
      <c r="Z28" s="65">
        <f>VLOOKUP($A28,'Return Data'!$B$7:$R$2292,16,0)</f>
        <v>3.5310000000000001</v>
      </c>
      <c r="AA28" s="67">
        <f t="shared" si="7"/>
        <v>22</v>
      </c>
    </row>
    <row r="29" spans="1:27" x14ac:dyDescent="0.3">
      <c r="A29" s="63" t="s">
        <v>1320</v>
      </c>
      <c r="B29" s="64">
        <f>VLOOKUP($A29,'Return Data'!$B$7:$R$2292,3,0)</f>
        <v>44530</v>
      </c>
      <c r="C29" s="65">
        <f>VLOOKUP($A29,'Return Data'!$B$7:$R$2292,4,0)</f>
        <v>1074.8443</v>
      </c>
      <c r="D29" s="65">
        <f>VLOOKUP($A29,'Return Data'!$B$7:$R$2292,5,0)</f>
        <v>3.1958000000000002</v>
      </c>
      <c r="E29" s="66">
        <f t="shared" si="0"/>
        <v>7</v>
      </c>
      <c r="F29" s="65">
        <f>VLOOKUP($A29,'Return Data'!$B$7:$R$2292,6,0)</f>
        <v>3.1566999999999998</v>
      </c>
      <c r="G29" s="66">
        <f t="shared" si="1"/>
        <v>7</v>
      </c>
      <c r="H29" s="65">
        <f>VLOOKUP($A29,'Return Data'!$B$7:$R$2292,7,0)</f>
        <v>3.1596000000000002</v>
      </c>
      <c r="I29" s="66">
        <f t="shared" si="2"/>
        <v>5</v>
      </c>
      <c r="J29" s="65">
        <f>VLOOKUP($A29,'Return Data'!$B$7:$R$2292,8,0)</f>
        <v>3.2465999999999999</v>
      </c>
      <c r="K29" s="66">
        <f t="shared" si="3"/>
        <v>19</v>
      </c>
      <c r="L29" s="65">
        <f>VLOOKUP($A29,'Return Data'!$B$7:$R$2292,9,0)</f>
        <v>3.2164000000000001</v>
      </c>
      <c r="M29" s="66">
        <f t="shared" si="4"/>
        <v>14</v>
      </c>
      <c r="N29" s="65">
        <f>VLOOKUP($A29,'Return Data'!$B$7:$R$2292,10,0)</f>
        <v>3.1406000000000001</v>
      </c>
      <c r="O29" s="66">
        <f t="shared" si="5"/>
        <v>8</v>
      </c>
      <c r="P29" s="65">
        <f>VLOOKUP($A29,'Return Data'!$B$7:$R$2292,11,0)</f>
        <v>3.1341999999999999</v>
      </c>
      <c r="Q29" s="66">
        <f t="shared" si="8"/>
        <v>4</v>
      </c>
      <c r="R29" s="65">
        <f>VLOOKUP($A29,'Return Data'!$B$7:$R$2292,12,0)</f>
        <v>3.1486000000000001</v>
      </c>
      <c r="S29" s="66">
        <f t="shared" si="9"/>
        <v>6</v>
      </c>
      <c r="T29" s="65">
        <f>VLOOKUP($A29,'Return Data'!$B$7:$R$2292,13,0)</f>
        <v>3.1286999999999998</v>
      </c>
      <c r="U29" s="66">
        <f t="shared" ref="U29" si="13">RANK(T29,T$8:T$37,0)</f>
        <v>2</v>
      </c>
      <c r="V29" s="65"/>
      <c r="W29" s="66"/>
      <c r="X29" s="65"/>
      <c r="Y29" s="66"/>
      <c r="Z29" s="65">
        <f>VLOOKUP($A29,'Return Data'!$B$7:$R$2292,16,0)</f>
        <v>3.4485999999999999</v>
      </c>
      <c r="AA29" s="67">
        <f t="shared" si="7"/>
        <v>25</v>
      </c>
    </row>
    <row r="30" spans="1:27" x14ac:dyDescent="0.3">
      <c r="A30" s="63" t="s">
        <v>1322</v>
      </c>
      <c r="B30" s="64">
        <f>VLOOKUP($A30,'Return Data'!$B$7:$R$2292,3,0)</f>
        <v>44530</v>
      </c>
      <c r="C30" s="65">
        <f>VLOOKUP($A30,'Return Data'!$B$7:$R$2292,4,0)</f>
        <v>112.50579999999999</v>
      </c>
      <c r="D30" s="65">
        <f>VLOOKUP($A30,'Return Data'!$B$7:$R$2292,5,0)</f>
        <v>3.1797</v>
      </c>
      <c r="E30" s="66">
        <f t="shared" si="0"/>
        <v>12</v>
      </c>
      <c r="F30" s="65">
        <f>VLOOKUP($A30,'Return Data'!$B$7:$R$2292,6,0)</f>
        <v>3.1318000000000001</v>
      </c>
      <c r="G30" s="66">
        <f t="shared" si="1"/>
        <v>15</v>
      </c>
      <c r="H30" s="65">
        <f>VLOOKUP($A30,'Return Data'!$B$7:$R$2292,7,0)</f>
        <v>3.1303000000000001</v>
      </c>
      <c r="I30" s="66">
        <f t="shared" si="2"/>
        <v>10</v>
      </c>
      <c r="J30" s="65">
        <f>VLOOKUP($A30,'Return Data'!$B$7:$R$2292,8,0)</f>
        <v>3.3342999999999998</v>
      </c>
      <c r="K30" s="66">
        <f t="shared" si="3"/>
        <v>5</v>
      </c>
      <c r="L30" s="65">
        <f>VLOOKUP($A30,'Return Data'!$B$7:$R$2292,9,0)</f>
        <v>3.2616999999999998</v>
      </c>
      <c r="M30" s="66">
        <f t="shared" si="4"/>
        <v>6</v>
      </c>
      <c r="N30" s="65">
        <f>VLOOKUP($A30,'Return Data'!$B$7:$R$2292,10,0)</f>
        <v>3.1168999999999998</v>
      </c>
      <c r="O30" s="66">
        <f t="shared" si="5"/>
        <v>13</v>
      </c>
      <c r="P30" s="65">
        <f>VLOOKUP($A30,'Return Data'!$B$7:$R$2292,11,0)</f>
        <v>3.0851999999999999</v>
      </c>
      <c r="Q30" s="66">
        <f t="shared" si="8"/>
        <v>15</v>
      </c>
      <c r="R30" s="65">
        <f>VLOOKUP($A30,'Return Data'!$B$7:$R$2292,12,0)</f>
        <v>3.0933999999999999</v>
      </c>
      <c r="S30" s="66">
        <f t="shared" si="9"/>
        <v>17</v>
      </c>
      <c r="T30" s="65">
        <f>VLOOKUP($A30,'Return Data'!$B$7:$R$2292,13,0)</f>
        <v>3.0632000000000001</v>
      </c>
      <c r="U30" s="66">
        <f t="shared" si="10"/>
        <v>15</v>
      </c>
      <c r="V30" s="65"/>
      <c r="W30" s="66"/>
      <c r="X30" s="65"/>
      <c r="Y30" s="66"/>
      <c r="Z30" s="65">
        <f>VLOOKUP($A30,'Return Data'!$B$7:$R$2292,16,0)</f>
        <v>4.0704000000000002</v>
      </c>
      <c r="AA30" s="67">
        <f t="shared" si="7"/>
        <v>9</v>
      </c>
    </row>
    <row r="31" spans="1:27" x14ac:dyDescent="0.3">
      <c r="A31" s="63" t="s">
        <v>1324</v>
      </c>
      <c r="B31" s="64">
        <f>VLOOKUP($A31,'Return Data'!$B$7:$R$2292,3,0)</f>
        <v>44530</v>
      </c>
      <c r="C31" s="65">
        <f>VLOOKUP($A31,'Return Data'!$B$7:$R$2292,4,0)</f>
        <v>1082.8342</v>
      </c>
      <c r="D31" s="65">
        <f>VLOOKUP($A31,'Return Data'!$B$7:$R$2292,5,0)</f>
        <v>3.1991999999999998</v>
      </c>
      <c r="E31" s="66">
        <f t="shared" si="0"/>
        <v>6</v>
      </c>
      <c r="F31" s="65">
        <f>VLOOKUP($A31,'Return Data'!$B$7:$R$2292,6,0)</f>
        <v>3.1918000000000002</v>
      </c>
      <c r="G31" s="66">
        <f t="shared" si="1"/>
        <v>3</v>
      </c>
      <c r="H31" s="65">
        <f>VLOOKUP($A31,'Return Data'!$B$7:$R$2292,7,0)</f>
        <v>3.1810999999999998</v>
      </c>
      <c r="I31" s="66">
        <f t="shared" si="2"/>
        <v>3</v>
      </c>
      <c r="J31" s="65">
        <f>VLOOKUP($A31,'Return Data'!$B$7:$R$2292,8,0)</f>
        <v>3.2913999999999999</v>
      </c>
      <c r="K31" s="66">
        <f t="shared" si="3"/>
        <v>10</v>
      </c>
      <c r="L31" s="65">
        <f>VLOOKUP($A31,'Return Data'!$B$7:$R$2292,9,0)</f>
        <v>3.2782</v>
      </c>
      <c r="M31" s="66">
        <f t="shared" si="4"/>
        <v>4</v>
      </c>
      <c r="N31" s="65">
        <f>VLOOKUP($A31,'Return Data'!$B$7:$R$2292,10,0)</f>
        <v>3.1901999999999999</v>
      </c>
      <c r="O31" s="66">
        <f t="shared" si="5"/>
        <v>2</v>
      </c>
      <c r="P31" s="65">
        <f>VLOOKUP($A31,'Return Data'!$B$7:$R$2292,11,0)</f>
        <v>3.1840999999999999</v>
      </c>
      <c r="Q31" s="66">
        <f t="shared" si="8"/>
        <v>2</v>
      </c>
      <c r="R31" s="65">
        <f>VLOOKUP($A31,'Return Data'!$B$7:$R$2292,12,0)</f>
        <v>3.1888000000000001</v>
      </c>
      <c r="S31" s="66">
        <f t="shared" si="9"/>
        <v>1</v>
      </c>
      <c r="T31" s="65">
        <f>VLOOKUP($A31,'Return Data'!$B$7:$R$2292,13,0)</f>
        <v>3.1494</v>
      </c>
      <c r="U31" s="66">
        <f t="shared" si="10"/>
        <v>1</v>
      </c>
      <c r="V31" s="65"/>
      <c r="W31" s="66"/>
      <c r="X31" s="65"/>
      <c r="Y31" s="66"/>
      <c r="Z31" s="65">
        <f>VLOOKUP($A31,'Return Data'!$B$7:$R$2292,16,0)</f>
        <v>3.5792000000000002</v>
      </c>
      <c r="AA31" s="67">
        <f t="shared" si="7"/>
        <v>21</v>
      </c>
    </row>
    <row r="32" spans="1:27" x14ac:dyDescent="0.3">
      <c r="A32" s="63" t="s">
        <v>1326</v>
      </c>
      <c r="B32" s="64">
        <f>VLOOKUP($A32,'Return Data'!$B$7:$R$2292,3,0)</f>
        <v>44530</v>
      </c>
      <c r="C32" s="65">
        <f>VLOOKUP($A32,'Return Data'!$B$7:$R$2292,4,0)</f>
        <v>3388.2260000000001</v>
      </c>
      <c r="D32" s="65">
        <f>VLOOKUP($A32,'Return Data'!$B$7:$R$2292,5,0)</f>
        <v>3.1932999999999998</v>
      </c>
      <c r="E32" s="66">
        <f t="shared" si="0"/>
        <v>9</v>
      </c>
      <c r="F32" s="65">
        <f>VLOOKUP($A32,'Return Data'!$B$7:$R$2292,6,0)</f>
        <v>3.1414</v>
      </c>
      <c r="G32" s="66">
        <f t="shared" si="1"/>
        <v>13</v>
      </c>
      <c r="H32" s="65">
        <f>VLOOKUP($A32,'Return Data'!$B$7:$R$2292,7,0)</f>
        <v>3.1158999999999999</v>
      </c>
      <c r="I32" s="66">
        <f t="shared" si="2"/>
        <v>15</v>
      </c>
      <c r="J32" s="65">
        <f>VLOOKUP($A32,'Return Data'!$B$7:$R$2292,8,0)</f>
        <v>3.2422</v>
      </c>
      <c r="K32" s="66">
        <f t="shared" si="3"/>
        <v>22</v>
      </c>
      <c r="L32" s="65">
        <f>VLOOKUP($A32,'Return Data'!$B$7:$R$2292,9,0)</f>
        <v>3.2014999999999998</v>
      </c>
      <c r="M32" s="66">
        <f t="shared" si="4"/>
        <v>16</v>
      </c>
      <c r="N32" s="65">
        <f>VLOOKUP($A32,'Return Data'!$B$7:$R$2292,10,0)</f>
        <v>3.1046</v>
      </c>
      <c r="O32" s="66">
        <f t="shared" si="5"/>
        <v>15</v>
      </c>
      <c r="P32" s="65">
        <f>VLOOKUP($A32,'Return Data'!$B$7:$R$2292,11,0)</f>
        <v>3.09</v>
      </c>
      <c r="Q32" s="66">
        <f t="shared" si="8"/>
        <v>13</v>
      </c>
      <c r="R32" s="65">
        <f>VLOOKUP($A32,'Return Data'!$B$7:$R$2292,12,0)</f>
        <v>3.1105</v>
      </c>
      <c r="S32" s="66">
        <f t="shared" si="9"/>
        <v>11</v>
      </c>
      <c r="T32" s="65">
        <f>VLOOKUP($A32,'Return Data'!$B$7:$R$2292,13,0)</f>
        <v>3.0781000000000001</v>
      </c>
      <c r="U32" s="66">
        <f t="shared" si="10"/>
        <v>10</v>
      </c>
      <c r="V32" s="65">
        <f>VLOOKUP($A32,'Return Data'!$B$7:$R$2292,17,0)</f>
        <v>3.2612000000000001</v>
      </c>
      <c r="W32" s="66">
        <f t="shared" si="11"/>
        <v>2</v>
      </c>
      <c r="X32" s="65">
        <f>VLOOKUP($A32,'Return Data'!$B$7:$R$2292,14,0)</f>
        <v>4.0838000000000001</v>
      </c>
      <c r="Y32" s="66">
        <f t="shared" si="12"/>
        <v>2</v>
      </c>
      <c r="Z32" s="65">
        <f>VLOOKUP($A32,'Return Data'!$B$7:$R$2292,16,0)</f>
        <v>6.5631000000000004</v>
      </c>
      <c r="AA32" s="67">
        <f t="shared" si="7"/>
        <v>2</v>
      </c>
    </row>
    <row r="33" spans="1:27" x14ac:dyDescent="0.3">
      <c r="A33" s="63" t="s">
        <v>1328</v>
      </c>
      <c r="B33" s="64">
        <f>VLOOKUP($A33,'Return Data'!$B$7:$R$2292,3,0)</f>
        <v>44530</v>
      </c>
      <c r="C33" s="65">
        <f>VLOOKUP($A33,'Return Data'!$B$7:$R$2292,4,0)</f>
        <v>1114.2405000000001</v>
      </c>
      <c r="D33" s="65">
        <f>VLOOKUP($A33,'Return Data'!$B$7:$R$2292,5,0)</f>
        <v>3.1318999999999999</v>
      </c>
      <c r="E33" s="66">
        <f t="shared" si="0"/>
        <v>24</v>
      </c>
      <c r="F33" s="65">
        <f>VLOOKUP($A33,'Return Data'!$B$7:$R$2292,6,0)</f>
        <v>3.0909</v>
      </c>
      <c r="G33" s="66">
        <f t="shared" si="1"/>
        <v>22</v>
      </c>
      <c r="H33" s="65">
        <f>VLOOKUP($A33,'Return Data'!$B$7:$R$2292,7,0)</f>
        <v>3.0796000000000001</v>
      </c>
      <c r="I33" s="66">
        <f t="shared" si="2"/>
        <v>24</v>
      </c>
      <c r="J33" s="65">
        <f>VLOOKUP($A33,'Return Data'!$B$7:$R$2292,8,0)</f>
        <v>3.1697000000000002</v>
      </c>
      <c r="K33" s="66">
        <f t="shared" si="3"/>
        <v>27</v>
      </c>
      <c r="L33" s="65">
        <f>VLOOKUP($A33,'Return Data'!$B$7:$R$2292,9,0)</f>
        <v>3.1347999999999998</v>
      </c>
      <c r="M33" s="66">
        <f t="shared" si="4"/>
        <v>27</v>
      </c>
      <c r="N33" s="65">
        <f>VLOOKUP($A33,'Return Data'!$B$7:$R$2292,10,0)</f>
        <v>3.0512000000000001</v>
      </c>
      <c r="O33" s="66">
        <f t="shared" si="5"/>
        <v>27</v>
      </c>
      <c r="P33" s="65">
        <f>VLOOKUP($A33,'Return Data'!$B$7:$R$2292,11,0)</f>
        <v>3.0228999999999999</v>
      </c>
      <c r="Q33" s="66">
        <f t="shared" si="8"/>
        <v>27</v>
      </c>
      <c r="R33" s="65">
        <f>VLOOKUP($A33,'Return Data'!$B$7:$R$2292,12,0)</f>
        <v>3.0354000000000001</v>
      </c>
      <c r="S33" s="66">
        <f t="shared" si="9"/>
        <v>27</v>
      </c>
      <c r="T33" s="65">
        <f>VLOOKUP($A33,'Return Data'!$B$7:$R$2292,13,0)</f>
        <v>3.0118</v>
      </c>
      <c r="U33" s="66">
        <f t="shared" si="10"/>
        <v>24</v>
      </c>
      <c r="V33" s="65"/>
      <c r="W33" s="66"/>
      <c r="X33" s="65"/>
      <c r="Y33" s="66"/>
      <c r="Z33" s="65">
        <f>VLOOKUP($A33,'Return Data'!$B$7:$R$2292,16,0)</f>
        <v>4.0856000000000003</v>
      </c>
      <c r="AA33" s="67">
        <f t="shared" si="7"/>
        <v>7</v>
      </c>
    </row>
    <row r="34" spans="1:27" x14ac:dyDescent="0.3">
      <c r="A34" s="63" t="s">
        <v>1330</v>
      </c>
      <c r="B34" s="64">
        <f>VLOOKUP($A34,'Return Data'!$B$7:$R$2292,3,0)</f>
        <v>44530</v>
      </c>
      <c r="C34" s="65">
        <f>VLOOKUP($A34,'Return Data'!$B$7:$R$2292,4,0)</f>
        <v>1105.8467000000001</v>
      </c>
      <c r="D34" s="65">
        <f>VLOOKUP($A34,'Return Data'!$B$7:$R$2292,5,0)</f>
        <v>3.1095000000000002</v>
      </c>
      <c r="E34" s="66">
        <f t="shared" si="0"/>
        <v>27</v>
      </c>
      <c r="F34" s="65">
        <f>VLOOKUP($A34,'Return Data'!$B$7:$R$2292,6,0)</f>
        <v>3.0825</v>
      </c>
      <c r="G34" s="66">
        <f t="shared" si="1"/>
        <v>27</v>
      </c>
      <c r="H34" s="65">
        <f>VLOOKUP($A34,'Return Data'!$B$7:$R$2292,7,0)</f>
        <v>3.0623999999999998</v>
      </c>
      <c r="I34" s="66">
        <f t="shared" si="2"/>
        <v>27</v>
      </c>
      <c r="J34" s="65">
        <f>VLOOKUP($A34,'Return Data'!$B$7:$R$2292,8,0)</f>
        <v>3.2437999999999998</v>
      </c>
      <c r="K34" s="66">
        <f t="shared" si="3"/>
        <v>21</v>
      </c>
      <c r="L34" s="65">
        <f>VLOOKUP($A34,'Return Data'!$B$7:$R$2292,9,0)</f>
        <v>3.1722000000000001</v>
      </c>
      <c r="M34" s="66">
        <f t="shared" si="4"/>
        <v>25</v>
      </c>
      <c r="N34" s="65">
        <f>VLOOKUP($A34,'Return Data'!$B$7:$R$2292,10,0)</f>
        <v>3.0764</v>
      </c>
      <c r="O34" s="66">
        <f t="shared" si="5"/>
        <v>26</v>
      </c>
      <c r="P34" s="65">
        <f>VLOOKUP($A34,'Return Data'!$B$7:$R$2292,11,0)</f>
        <v>3.0615000000000001</v>
      </c>
      <c r="Q34" s="66">
        <f t="shared" si="8"/>
        <v>22</v>
      </c>
      <c r="R34" s="65">
        <f>VLOOKUP($A34,'Return Data'!$B$7:$R$2292,12,0)</f>
        <v>3.0813999999999999</v>
      </c>
      <c r="S34" s="66">
        <f t="shared" si="9"/>
        <v>21</v>
      </c>
      <c r="T34" s="65">
        <f>VLOOKUP($A34,'Return Data'!$B$7:$R$2292,13,0)</f>
        <v>3.0581</v>
      </c>
      <c r="U34" s="66">
        <f t="shared" si="10"/>
        <v>17</v>
      </c>
      <c r="V34" s="65"/>
      <c r="W34" s="66"/>
      <c r="X34" s="65"/>
      <c r="Y34" s="66"/>
      <c r="Z34" s="65">
        <f>VLOOKUP($A34,'Return Data'!$B$7:$R$2292,16,0)</f>
        <v>3.8094999999999999</v>
      </c>
      <c r="AA34" s="67">
        <f t="shared" si="7"/>
        <v>14</v>
      </c>
    </row>
    <row r="35" spans="1:27" x14ac:dyDescent="0.3">
      <c r="A35" s="63" t="s">
        <v>1332</v>
      </c>
      <c r="B35" s="64">
        <f>VLOOKUP($A35,'Return Data'!$B$7:$R$2292,3,0)</f>
        <v>44530</v>
      </c>
      <c r="C35" s="65">
        <f>VLOOKUP($A35,'Return Data'!$B$7:$R$2292,4,0)</f>
        <v>1103.8849</v>
      </c>
      <c r="D35" s="65">
        <f>VLOOKUP($A35,'Return Data'!$B$7:$R$2292,5,0)</f>
        <v>3.1480999999999999</v>
      </c>
      <c r="E35" s="66">
        <f t="shared" si="0"/>
        <v>19</v>
      </c>
      <c r="F35" s="65">
        <f>VLOOKUP($A35,'Return Data'!$B$7:$R$2292,6,0)</f>
        <v>3.1265999999999998</v>
      </c>
      <c r="G35" s="66">
        <f t="shared" si="1"/>
        <v>16</v>
      </c>
      <c r="H35" s="65">
        <f>VLOOKUP($A35,'Return Data'!$B$7:$R$2292,7,0)</f>
        <v>3.0834999999999999</v>
      </c>
      <c r="I35" s="66">
        <f t="shared" si="2"/>
        <v>23</v>
      </c>
      <c r="J35" s="65">
        <f>VLOOKUP($A35,'Return Data'!$B$7:$R$2292,8,0)</f>
        <v>3.2907999999999999</v>
      </c>
      <c r="K35" s="66">
        <f t="shared" si="3"/>
        <v>11</v>
      </c>
      <c r="L35" s="65">
        <f>VLOOKUP($A35,'Return Data'!$B$7:$R$2292,9,0)</f>
        <v>3.2326000000000001</v>
      </c>
      <c r="M35" s="66">
        <f t="shared" si="4"/>
        <v>13</v>
      </c>
      <c r="N35" s="65">
        <f>VLOOKUP($A35,'Return Data'!$B$7:$R$2292,10,0)</f>
        <v>3.1027</v>
      </c>
      <c r="O35" s="66">
        <f t="shared" si="5"/>
        <v>17</v>
      </c>
      <c r="P35" s="65">
        <f>VLOOKUP($A35,'Return Data'!$B$7:$R$2292,11,0)</f>
        <v>3.0766</v>
      </c>
      <c r="Q35" s="66">
        <f t="shared" si="8"/>
        <v>18</v>
      </c>
      <c r="R35" s="65">
        <f>VLOOKUP($A35,'Return Data'!$B$7:$R$2292,12,0)</f>
        <v>3.0827</v>
      </c>
      <c r="S35" s="66">
        <f t="shared" si="9"/>
        <v>19</v>
      </c>
      <c r="T35" s="65">
        <f>VLOOKUP($A35,'Return Data'!$B$7:$R$2292,13,0)</f>
        <v>3.0560999999999998</v>
      </c>
      <c r="U35" s="66">
        <f t="shared" si="10"/>
        <v>18</v>
      </c>
      <c r="V35" s="65"/>
      <c r="W35" s="66"/>
      <c r="X35" s="65"/>
      <c r="Y35" s="66"/>
      <c r="Z35" s="65">
        <f>VLOOKUP($A35,'Return Data'!$B$7:$R$2292,16,0)</f>
        <v>3.7473999999999998</v>
      </c>
      <c r="AA35" s="67">
        <f t="shared" si="7"/>
        <v>16</v>
      </c>
    </row>
    <row r="36" spans="1:27" x14ac:dyDescent="0.3">
      <c r="A36" s="63" t="s">
        <v>1334</v>
      </c>
      <c r="B36" s="64">
        <f>VLOOKUP($A36,'Return Data'!$B$7:$R$2292,3,0)</f>
        <v>44530</v>
      </c>
      <c r="C36" s="65">
        <f>VLOOKUP($A36,'Return Data'!$B$7:$R$2292,4,0)</f>
        <v>2852.0434</v>
      </c>
      <c r="D36" s="65">
        <f>VLOOKUP($A36,'Return Data'!$B$7:$R$2292,5,0)</f>
        <v>3.2227999999999999</v>
      </c>
      <c r="E36" s="66">
        <f t="shared" si="0"/>
        <v>3</v>
      </c>
      <c r="F36" s="65">
        <f>VLOOKUP($A36,'Return Data'!$B$7:$R$2292,6,0)</f>
        <v>3.1720999999999999</v>
      </c>
      <c r="G36" s="66">
        <f t="shared" si="1"/>
        <v>6</v>
      </c>
      <c r="H36" s="65">
        <f>VLOOKUP($A36,'Return Data'!$B$7:$R$2292,7,0)</f>
        <v>3.1539999999999999</v>
      </c>
      <c r="I36" s="66">
        <f t="shared" si="2"/>
        <v>7</v>
      </c>
      <c r="J36" s="65">
        <f>VLOOKUP($A36,'Return Data'!$B$7:$R$2292,8,0)</f>
        <v>3.2871999999999999</v>
      </c>
      <c r="K36" s="66">
        <f t="shared" si="3"/>
        <v>13</v>
      </c>
      <c r="L36" s="65">
        <f>VLOOKUP($A36,'Return Data'!$B$7:$R$2292,9,0)</f>
        <v>3.2486999999999999</v>
      </c>
      <c r="M36" s="66">
        <f t="shared" si="4"/>
        <v>9</v>
      </c>
      <c r="N36" s="65">
        <f>VLOOKUP($A36,'Return Data'!$B$7:$R$2292,10,0)</f>
        <v>3.1505000000000001</v>
      </c>
      <c r="O36" s="66">
        <f t="shared" si="5"/>
        <v>6</v>
      </c>
      <c r="P36" s="65">
        <f>VLOOKUP($A36,'Return Data'!$B$7:$R$2292,11,0)</f>
        <v>3.1196999999999999</v>
      </c>
      <c r="Q36" s="66">
        <f t="shared" si="8"/>
        <v>9</v>
      </c>
      <c r="R36" s="65">
        <f>VLOOKUP($A36,'Return Data'!$B$7:$R$2292,12,0)</f>
        <v>3.1294</v>
      </c>
      <c r="S36" s="66">
        <f t="shared" si="9"/>
        <v>9</v>
      </c>
      <c r="T36" s="65">
        <f>VLOOKUP($A36,'Return Data'!$B$7:$R$2292,13,0)</f>
        <v>3.101</v>
      </c>
      <c r="U36" s="66">
        <f t="shared" si="10"/>
        <v>6</v>
      </c>
      <c r="V36" s="65">
        <f>VLOOKUP($A36,'Return Data'!$B$7:$R$2292,17,0)</f>
        <v>3.3003999999999998</v>
      </c>
      <c r="W36" s="66">
        <f t="shared" si="11"/>
        <v>1</v>
      </c>
      <c r="X36" s="65">
        <f>VLOOKUP($A36,'Return Data'!$B$7:$R$2292,14,0)</f>
        <v>4.1158999999999999</v>
      </c>
      <c r="Y36" s="66">
        <f t="shared" si="12"/>
        <v>1</v>
      </c>
      <c r="Z36" s="65">
        <f>VLOOKUP($A36,'Return Data'!$B$7:$R$2292,16,0)</f>
        <v>5.9989999999999997</v>
      </c>
      <c r="AA36" s="67">
        <f t="shared" si="7"/>
        <v>3</v>
      </c>
    </row>
    <row r="37" spans="1:27" x14ac:dyDescent="0.3">
      <c r="A37" s="63" t="s">
        <v>1336</v>
      </c>
      <c r="B37" s="64">
        <f>VLOOKUP($A37,'Return Data'!$B$7:$R$2292,3,0)</f>
        <v>44530</v>
      </c>
      <c r="C37" s="65">
        <f>VLOOKUP($A37,'Return Data'!$B$7:$R$2292,4,0)</f>
        <v>1079.3834999999999</v>
      </c>
      <c r="D37" s="65">
        <f>VLOOKUP($A37,'Return Data'!$B$7:$R$2292,5,0)</f>
        <v>2.976</v>
      </c>
      <c r="E37" s="66">
        <f t="shared" si="0"/>
        <v>30</v>
      </c>
      <c r="F37" s="65">
        <f>VLOOKUP($A37,'Return Data'!$B$7:$R$2292,6,0)</f>
        <v>2.9449000000000001</v>
      </c>
      <c r="G37" s="66">
        <f t="shared" si="1"/>
        <v>30</v>
      </c>
      <c r="H37" s="65">
        <f>VLOOKUP($A37,'Return Data'!$B$7:$R$2292,7,0)</f>
        <v>2.9140999999999999</v>
      </c>
      <c r="I37" s="66">
        <f t="shared" si="2"/>
        <v>30</v>
      </c>
      <c r="J37" s="65">
        <f>VLOOKUP($A37,'Return Data'!$B$7:$R$2292,8,0)</f>
        <v>3.0283000000000002</v>
      </c>
      <c r="K37" s="66">
        <f t="shared" si="3"/>
        <v>30</v>
      </c>
      <c r="L37" s="65">
        <f>VLOOKUP($A37,'Return Data'!$B$7:$R$2292,9,0)</f>
        <v>3.0013999999999998</v>
      </c>
      <c r="M37" s="66">
        <f t="shared" si="4"/>
        <v>30</v>
      </c>
      <c r="N37" s="65">
        <f>VLOOKUP($A37,'Return Data'!$B$7:$R$2292,10,0)</f>
        <v>2.9224000000000001</v>
      </c>
      <c r="O37" s="66">
        <f t="shared" si="5"/>
        <v>30</v>
      </c>
      <c r="P37" s="65">
        <f>VLOOKUP($A37,'Return Data'!$B$7:$R$2292,11,0)</f>
        <v>3.0093000000000001</v>
      </c>
      <c r="Q37" s="66">
        <f t="shared" si="8"/>
        <v>29</v>
      </c>
      <c r="R37" s="65">
        <f>VLOOKUP($A37,'Return Data'!$B$7:$R$2292,12,0)</f>
        <v>3.0148000000000001</v>
      </c>
      <c r="S37" s="66">
        <f t="shared" si="9"/>
        <v>29</v>
      </c>
      <c r="T37" s="65">
        <f>VLOOKUP($A37,'Return Data'!$B$7:$R$2292,13,0)</f>
        <v>2.9878</v>
      </c>
      <c r="U37" s="66">
        <f t="shared" si="10"/>
        <v>26</v>
      </c>
      <c r="V37" s="65"/>
      <c r="W37" s="66"/>
      <c r="X37" s="65"/>
      <c r="Y37" s="66"/>
      <c r="Z37" s="65">
        <f>VLOOKUP($A37,'Return Data'!$B$7:$R$2292,16,0)</f>
        <v>3.4163999999999999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3.1608799999999997</v>
      </c>
      <c r="E39" s="74"/>
      <c r="F39" s="75">
        <f>AVERAGE(F8:F37)</f>
        <v>3.1272433333333334</v>
      </c>
      <c r="G39" s="74"/>
      <c r="H39" s="75">
        <f>AVERAGE(H8:H37)</f>
        <v>3.1141199999999998</v>
      </c>
      <c r="I39" s="74"/>
      <c r="J39" s="75">
        <f>AVERAGE(J8:J37)</f>
        <v>3.2703799999999998</v>
      </c>
      <c r="K39" s="74"/>
      <c r="L39" s="75">
        <f>AVERAGE(L8:L37)</f>
        <v>3.2109033333333334</v>
      </c>
      <c r="M39" s="74"/>
      <c r="N39" s="75">
        <f>AVERAGE(N8:N37)</f>
        <v>3.1068500000000001</v>
      </c>
      <c r="O39" s="74"/>
      <c r="P39" s="75">
        <f>AVERAGE(P8:P37)</f>
        <v>3.0873033333333328</v>
      </c>
      <c r="Q39" s="74"/>
      <c r="R39" s="75">
        <f>AVERAGE(R8:R37)</f>
        <v>3.0993166666666667</v>
      </c>
      <c r="S39" s="74"/>
      <c r="T39" s="75">
        <f>AVERAGE(T8:T37)</f>
        <v>3.0670481481481477</v>
      </c>
      <c r="U39" s="74"/>
      <c r="V39" s="75">
        <f>AVERAGE(V8:V37)</f>
        <v>3.2304599999999999</v>
      </c>
      <c r="W39" s="74"/>
      <c r="X39" s="75">
        <f>AVERAGE(X8:X37)</f>
        <v>4.0045250000000001</v>
      </c>
      <c r="Y39" s="74"/>
      <c r="Z39" s="75">
        <f>AVERAGE(Z8:Z37)</f>
        <v>4.0371866666666669</v>
      </c>
      <c r="AA39" s="76"/>
    </row>
    <row r="40" spans="1:27" x14ac:dyDescent="0.3">
      <c r="A40" s="73" t="s">
        <v>28</v>
      </c>
      <c r="B40" s="74"/>
      <c r="C40" s="74"/>
      <c r="D40" s="75">
        <f>MIN(D8:D37)</f>
        <v>2.976</v>
      </c>
      <c r="E40" s="74"/>
      <c r="F40" s="75">
        <f>MIN(F8:F37)</f>
        <v>2.9449000000000001</v>
      </c>
      <c r="G40" s="74"/>
      <c r="H40" s="75">
        <f>MIN(H8:H37)</f>
        <v>2.9140999999999999</v>
      </c>
      <c r="I40" s="74"/>
      <c r="J40" s="75">
        <f>MIN(J8:J37)</f>
        <v>3.0283000000000002</v>
      </c>
      <c r="K40" s="74"/>
      <c r="L40" s="75">
        <f>MIN(L8:L37)</f>
        <v>3.0013999999999998</v>
      </c>
      <c r="M40" s="74"/>
      <c r="N40" s="75">
        <f>MIN(N8:N37)</f>
        <v>2.9224000000000001</v>
      </c>
      <c r="O40" s="74"/>
      <c r="P40" s="75">
        <f>MIN(P8:P37)</f>
        <v>2.9950999999999999</v>
      </c>
      <c r="Q40" s="74"/>
      <c r="R40" s="75">
        <f>MIN(R8:R37)</f>
        <v>3.0105</v>
      </c>
      <c r="S40" s="74"/>
      <c r="T40" s="75">
        <f>MIN(T8:T37)</f>
        <v>2.9874000000000001</v>
      </c>
      <c r="U40" s="74"/>
      <c r="V40" s="75">
        <f>MIN(V8:V37)</f>
        <v>3.1421000000000001</v>
      </c>
      <c r="W40" s="74"/>
      <c r="X40" s="75">
        <f>MIN(X8:X37)</f>
        <v>3.7879</v>
      </c>
      <c r="Y40" s="74"/>
      <c r="Z40" s="75">
        <f>MIN(Z8:Z37)</f>
        <v>3.1863999999999999</v>
      </c>
      <c r="AA40" s="76"/>
    </row>
    <row r="41" spans="1:27" ht="15" thickBot="1" x14ac:dyDescent="0.35">
      <c r="A41" s="77" t="s">
        <v>29</v>
      </c>
      <c r="B41" s="78"/>
      <c r="C41" s="78"/>
      <c r="D41" s="79">
        <f>MAX(D8:D37)</f>
        <v>3.2795999999999998</v>
      </c>
      <c r="E41" s="78"/>
      <c r="F41" s="79">
        <f>MAX(F8:F37)</f>
        <v>3.3159999999999998</v>
      </c>
      <c r="G41" s="78"/>
      <c r="H41" s="79">
        <f>MAX(H8:H37)</f>
        <v>3.339</v>
      </c>
      <c r="I41" s="78"/>
      <c r="J41" s="79">
        <f>MAX(J8:J37)</f>
        <v>3.5165000000000002</v>
      </c>
      <c r="K41" s="78"/>
      <c r="L41" s="79">
        <f>MAX(L8:L37)</f>
        <v>3.3954</v>
      </c>
      <c r="M41" s="78"/>
      <c r="N41" s="79">
        <f>MAX(N8:N37)</f>
        <v>3.2530999999999999</v>
      </c>
      <c r="O41" s="78"/>
      <c r="P41" s="79">
        <f>MAX(P8:P37)</f>
        <v>3.1852999999999998</v>
      </c>
      <c r="Q41" s="78"/>
      <c r="R41" s="79">
        <f>MAX(R8:R37)</f>
        <v>3.1888000000000001</v>
      </c>
      <c r="S41" s="78"/>
      <c r="T41" s="79">
        <f>MAX(T8:T37)</f>
        <v>3.1494</v>
      </c>
      <c r="U41" s="78"/>
      <c r="V41" s="79">
        <f>MAX(V8:V37)</f>
        <v>3.3003999999999998</v>
      </c>
      <c r="W41" s="78"/>
      <c r="X41" s="79">
        <f>MAX(X8:X37)</f>
        <v>4.1158999999999999</v>
      </c>
      <c r="Y41" s="78"/>
      <c r="Z41" s="79">
        <f>MAX(Z8:Z37)</f>
        <v>6.5720999999999998</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1010</v>
      </c>
      <c r="B8" s="64">
        <f>VLOOKUP($A8,'Return Data'!$B$7:$R$2292,3,0)</f>
        <v>44530</v>
      </c>
      <c r="C8" s="65">
        <f>VLOOKUP($A8,'Return Data'!$B$7:$R$2292,4,0)</f>
        <v>569.40700000000004</v>
      </c>
      <c r="D8" s="65">
        <f>VLOOKUP($A8,'Return Data'!$B$7:$R$2292,5,0)</f>
        <v>1.9232</v>
      </c>
      <c r="E8" s="66">
        <f t="shared" ref="E8:E33" si="0">RANK(D8,D$8:D$33,0)</f>
        <v>23</v>
      </c>
      <c r="F8" s="65">
        <f>VLOOKUP($A8,'Return Data'!$B$7:$R$2292,6,0)</f>
        <v>2.3451</v>
      </c>
      <c r="G8" s="66">
        <f t="shared" ref="G8:G33" si="1">RANK(F8,F$8:F$33,0)</f>
        <v>20</v>
      </c>
      <c r="H8" s="65">
        <f>VLOOKUP($A8,'Return Data'!$B$7:$R$2292,7,0)</f>
        <v>1.9659</v>
      </c>
      <c r="I8" s="66">
        <f t="shared" ref="I8:I33" si="2">RANK(H8,H$8:H$33,0)</f>
        <v>23</v>
      </c>
      <c r="J8" s="65">
        <f>VLOOKUP($A8,'Return Data'!$B$7:$R$2292,8,0)</f>
        <v>3.0057</v>
      </c>
      <c r="K8" s="66">
        <f t="shared" ref="K8:K33" si="3">RANK(J8,J$8:J$33,0)</f>
        <v>16</v>
      </c>
      <c r="L8" s="65">
        <f>VLOOKUP($A8,'Return Data'!$B$7:$R$2292,9,0)</f>
        <v>3.8127</v>
      </c>
      <c r="M8" s="66">
        <f t="shared" ref="M8:M33" si="4">RANK(L8,L$8:L$33,0)</f>
        <v>16</v>
      </c>
      <c r="N8" s="65">
        <f>VLOOKUP($A8,'Return Data'!$B$7:$R$2292,10,0)</f>
        <v>3.3965000000000001</v>
      </c>
      <c r="O8" s="66">
        <f t="shared" ref="O8:O33" si="5">RANK(N8,N$8:N$33,0)</f>
        <v>8</v>
      </c>
      <c r="P8" s="65">
        <f>VLOOKUP($A8,'Return Data'!$B$7:$R$2292,11,0)</f>
        <v>4.2995999999999999</v>
      </c>
      <c r="Q8" s="66">
        <f t="shared" ref="Q8:Q33" si="6">RANK(P8,P$8:P$33,0)</f>
        <v>9</v>
      </c>
      <c r="R8" s="65">
        <f>VLOOKUP($A8,'Return Data'!$B$7:$R$2292,12,0)</f>
        <v>4.9111000000000002</v>
      </c>
      <c r="S8" s="66">
        <f t="shared" ref="S8:S33" si="7">RANK(R8,R$8:R$33,0)</f>
        <v>6</v>
      </c>
      <c r="T8" s="65">
        <f>VLOOKUP($A8,'Return Data'!$B$7:$R$2292,13,0)</f>
        <v>4.327</v>
      </c>
      <c r="U8" s="66">
        <f t="shared" ref="U8:U33" si="8">RANK(T8,T$8:T$33,0)</f>
        <v>9</v>
      </c>
      <c r="V8" s="65">
        <f>VLOOKUP($A8,'Return Data'!$B$7:$R$2292,17,0)</f>
        <v>6.4660000000000002</v>
      </c>
      <c r="W8" s="66">
        <f t="shared" ref="W8:W31" si="9">RANK(V8,V$8:V$33,0)</f>
        <v>8</v>
      </c>
      <c r="X8" s="65">
        <f>VLOOKUP($A8,'Return Data'!$B$7:$R$2292,14,0)</f>
        <v>7.5347999999999997</v>
      </c>
      <c r="Y8" s="66">
        <f t="shared" ref="Y8:Y31" si="10">RANK(X8,X$8:X$33,0)</f>
        <v>3</v>
      </c>
      <c r="Z8" s="65">
        <f>VLOOKUP($A8,'Return Data'!$B$7:$R$2292,16,0)</f>
        <v>8.3952000000000009</v>
      </c>
      <c r="AA8" s="67">
        <f t="shared" ref="AA8:AA33" si="11">RANK(Z8,Z$8:Z$33,0)</f>
        <v>4</v>
      </c>
    </row>
    <row r="9" spans="1:27" x14ac:dyDescent="0.3">
      <c r="A9" s="63" t="s">
        <v>1011</v>
      </c>
      <c r="B9" s="64">
        <f>VLOOKUP($A9,'Return Data'!$B$7:$R$2292,3,0)</f>
        <v>44530</v>
      </c>
      <c r="C9" s="65">
        <f>VLOOKUP($A9,'Return Data'!$B$7:$R$2292,4,0)</f>
        <v>2553.4594999999999</v>
      </c>
      <c r="D9" s="65">
        <f>VLOOKUP($A9,'Return Data'!$B$7:$R$2292,5,0)</f>
        <v>7.9880000000000004</v>
      </c>
      <c r="E9" s="66">
        <f t="shared" si="0"/>
        <v>5</v>
      </c>
      <c r="F9" s="65">
        <f>VLOOKUP($A9,'Return Data'!$B$7:$R$2292,6,0)</f>
        <v>4.1218000000000004</v>
      </c>
      <c r="G9" s="66">
        <f t="shared" si="1"/>
        <v>7</v>
      </c>
      <c r="H9" s="65">
        <f>VLOOKUP($A9,'Return Data'!$B$7:$R$2292,7,0)</f>
        <v>3.4354</v>
      </c>
      <c r="I9" s="66">
        <f t="shared" si="2"/>
        <v>9</v>
      </c>
      <c r="J9" s="65">
        <f>VLOOKUP($A9,'Return Data'!$B$7:$R$2292,8,0)</f>
        <v>3.5569999999999999</v>
      </c>
      <c r="K9" s="66">
        <f t="shared" si="3"/>
        <v>9</v>
      </c>
      <c r="L9" s="65">
        <f>VLOOKUP($A9,'Return Data'!$B$7:$R$2292,9,0)</f>
        <v>4.0331000000000001</v>
      </c>
      <c r="M9" s="66">
        <f t="shared" si="4"/>
        <v>13</v>
      </c>
      <c r="N9" s="65">
        <f>VLOOKUP($A9,'Return Data'!$B$7:$R$2292,10,0)</f>
        <v>3.3268</v>
      </c>
      <c r="O9" s="66">
        <f t="shared" si="5"/>
        <v>9</v>
      </c>
      <c r="P9" s="65">
        <f>VLOOKUP($A9,'Return Data'!$B$7:$R$2292,11,0)</f>
        <v>4.0167999999999999</v>
      </c>
      <c r="Q9" s="66">
        <f t="shared" si="6"/>
        <v>10</v>
      </c>
      <c r="R9" s="65">
        <f>VLOOKUP($A9,'Return Data'!$B$7:$R$2292,12,0)</f>
        <v>4.4173999999999998</v>
      </c>
      <c r="S9" s="66">
        <f t="shared" si="7"/>
        <v>13</v>
      </c>
      <c r="T9" s="65">
        <f>VLOOKUP($A9,'Return Data'!$B$7:$R$2292,13,0)</f>
        <v>4.0570000000000004</v>
      </c>
      <c r="U9" s="66">
        <f t="shared" si="8"/>
        <v>14</v>
      </c>
      <c r="V9" s="65">
        <f>VLOOKUP($A9,'Return Data'!$B$7:$R$2292,17,0)</f>
        <v>5.8779000000000003</v>
      </c>
      <c r="W9" s="66">
        <f t="shared" si="9"/>
        <v>12</v>
      </c>
      <c r="X9" s="65">
        <f>VLOOKUP($A9,'Return Data'!$B$7:$R$2292,14,0)</f>
        <v>7.1223999999999998</v>
      </c>
      <c r="Y9" s="66">
        <f t="shared" si="10"/>
        <v>6</v>
      </c>
      <c r="Z9" s="65">
        <f>VLOOKUP($A9,'Return Data'!$B$7:$R$2292,16,0)</f>
        <v>8.0730000000000004</v>
      </c>
      <c r="AA9" s="67">
        <f t="shared" si="11"/>
        <v>6</v>
      </c>
    </row>
    <row r="10" spans="1:27" x14ac:dyDescent="0.3">
      <c r="A10" s="63" t="s">
        <v>1014</v>
      </c>
      <c r="B10" s="64">
        <f>VLOOKUP($A10,'Return Data'!$B$7:$R$2292,3,0)</f>
        <v>44530</v>
      </c>
      <c r="C10" s="65">
        <f>VLOOKUP($A10,'Return Data'!$B$7:$R$2292,4,0)</f>
        <v>1631.0751</v>
      </c>
      <c r="D10" s="65">
        <f>VLOOKUP($A10,'Return Data'!$B$7:$R$2292,5,0)</f>
        <v>14.520099999999999</v>
      </c>
      <c r="E10" s="66">
        <f t="shared" si="0"/>
        <v>2</v>
      </c>
      <c r="F10" s="65">
        <f>VLOOKUP($A10,'Return Data'!$B$7:$R$2292,6,0)</f>
        <v>5.8723999999999998</v>
      </c>
      <c r="G10" s="66">
        <f t="shared" si="1"/>
        <v>2</v>
      </c>
      <c r="H10" s="65">
        <f>VLOOKUP($A10,'Return Data'!$B$7:$R$2292,7,0)</f>
        <v>3.1366999999999998</v>
      </c>
      <c r="I10" s="66">
        <f t="shared" si="2"/>
        <v>14</v>
      </c>
      <c r="J10" s="65">
        <f>VLOOKUP($A10,'Return Data'!$B$7:$R$2292,8,0)</f>
        <v>2.8898999999999999</v>
      </c>
      <c r="K10" s="66">
        <f t="shared" si="3"/>
        <v>18</v>
      </c>
      <c r="L10" s="65">
        <f>VLOOKUP($A10,'Return Data'!$B$7:$R$2292,9,0)</f>
        <v>3.2917999999999998</v>
      </c>
      <c r="M10" s="66">
        <f t="shared" si="4"/>
        <v>23</v>
      </c>
      <c r="N10" s="65">
        <f>VLOOKUP($A10,'Return Data'!$B$7:$R$2292,10,0)</f>
        <v>2.8344</v>
      </c>
      <c r="O10" s="66">
        <f t="shared" si="5"/>
        <v>23</v>
      </c>
      <c r="P10" s="65">
        <f>VLOOKUP($A10,'Return Data'!$B$7:$R$2292,11,0)</f>
        <v>3.1459000000000001</v>
      </c>
      <c r="Q10" s="66">
        <f t="shared" si="6"/>
        <v>26</v>
      </c>
      <c r="R10" s="65">
        <f>VLOOKUP($A10,'Return Data'!$B$7:$R$2292,12,0)</f>
        <v>4.3781999999999996</v>
      </c>
      <c r="S10" s="66">
        <f t="shared" si="7"/>
        <v>14</v>
      </c>
      <c r="T10" s="65">
        <f>VLOOKUP($A10,'Return Data'!$B$7:$R$2292,13,0)</f>
        <v>6.4598000000000004</v>
      </c>
      <c r="U10" s="66">
        <f t="shared" si="8"/>
        <v>5</v>
      </c>
      <c r="V10" s="65">
        <f>VLOOKUP($A10,'Return Data'!$B$7:$R$2292,17,0)</f>
        <v>-3.6408</v>
      </c>
      <c r="W10" s="66">
        <f t="shared" si="9"/>
        <v>25</v>
      </c>
      <c r="X10" s="65">
        <f>VLOOKUP($A10,'Return Data'!$B$7:$R$2292,14,0)</f>
        <v>-8.8801000000000005</v>
      </c>
      <c r="Y10" s="66">
        <f t="shared" si="10"/>
        <v>25</v>
      </c>
      <c r="Z10" s="65">
        <f>VLOOKUP($A10,'Return Data'!$B$7:$R$2292,16,0)</f>
        <v>2.5434000000000001</v>
      </c>
      <c r="AA10" s="67">
        <f t="shared" si="11"/>
        <v>26</v>
      </c>
    </row>
    <row r="11" spans="1:27" x14ac:dyDescent="0.3">
      <c r="A11" s="63" t="s">
        <v>1018</v>
      </c>
      <c r="B11" s="64">
        <f>VLOOKUP($A11,'Return Data'!$B$7:$R$2292,3,0)</f>
        <v>44530</v>
      </c>
      <c r="C11" s="65">
        <f>VLOOKUP($A11,'Return Data'!$B$7:$R$2292,4,0)</f>
        <v>34.653199999999998</v>
      </c>
      <c r="D11" s="65">
        <f>VLOOKUP($A11,'Return Data'!$B$7:$R$2292,5,0)</f>
        <v>9.2713000000000001</v>
      </c>
      <c r="E11" s="66">
        <f t="shared" si="0"/>
        <v>4</v>
      </c>
      <c r="F11" s="65">
        <f>VLOOKUP($A11,'Return Data'!$B$7:$R$2292,6,0)</f>
        <v>4.2415000000000003</v>
      </c>
      <c r="G11" s="66">
        <f t="shared" si="1"/>
        <v>5</v>
      </c>
      <c r="H11" s="65">
        <f>VLOOKUP($A11,'Return Data'!$B$7:$R$2292,7,0)</f>
        <v>2.3483999999999998</v>
      </c>
      <c r="I11" s="66">
        <f t="shared" si="2"/>
        <v>21</v>
      </c>
      <c r="J11" s="65">
        <f>VLOOKUP($A11,'Return Data'!$B$7:$R$2292,8,0)</f>
        <v>3.2618</v>
      </c>
      <c r="K11" s="66">
        <f t="shared" si="3"/>
        <v>13</v>
      </c>
      <c r="L11" s="65">
        <f>VLOOKUP($A11,'Return Data'!$B$7:$R$2292,9,0)</f>
        <v>3.9767999999999999</v>
      </c>
      <c r="M11" s="66">
        <f t="shared" si="4"/>
        <v>14</v>
      </c>
      <c r="N11" s="65">
        <f>VLOOKUP($A11,'Return Data'!$B$7:$R$2292,10,0)</f>
        <v>3.0537999999999998</v>
      </c>
      <c r="O11" s="66">
        <f t="shared" si="5"/>
        <v>18</v>
      </c>
      <c r="P11" s="65">
        <f>VLOOKUP($A11,'Return Data'!$B$7:$R$2292,11,0)</f>
        <v>3.9255</v>
      </c>
      <c r="Q11" s="66">
        <f t="shared" si="6"/>
        <v>14</v>
      </c>
      <c r="R11" s="65">
        <f>VLOOKUP($A11,'Return Data'!$B$7:$R$2292,12,0)</f>
        <v>4.6786000000000003</v>
      </c>
      <c r="S11" s="66">
        <f t="shared" si="7"/>
        <v>9</v>
      </c>
      <c r="T11" s="65">
        <f>VLOOKUP($A11,'Return Data'!$B$7:$R$2292,13,0)</f>
        <v>4.2252000000000001</v>
      </c>
      <c r="U11" s="66">
        <f t="shared" si="8"/>
        <v>12</v>
      </c>
      <c r="V11" s="65">
        <f>VLOOKUP($A11,'Return Data'!$B$7:$R$2292,17,0)</f>
        <v>6.2096999999999998</v>
      </c>
      <c r="W11" s="66">
        <f t="shared" si="9"/>
        <v>10</v>
      </c>
      <c r="X11" s="65">
        <f>VLOOKUP($A11,'Return Data'!$B$7:$R$2292,14,0)</f>
        <v>6.9753999999999996</v>
      </c>
      <c r="Y11" s="66">
        <f t="shared" si="10"/>
        <v>8</v>
      </c>
      <c r="Z11" s="65">
        <f>VLOOKUP($A11,'Return Data'!$B$7:$R$2292,16,0)</f>
        <v>7.9949000000000003</v>
      </c>
      <c r="AA11" s="67">
        <f t="shared" si="11"/>
        <v>9</v>
      </c>
    </row>
    <row r="12" spans="1:27" x14ac:dyDescent="0.3">
      <c r="A12" s="63" t="s">
        <v>1019</v>
      </c>
      <c r="B12" s="64">
        <f>VLOOKUP($A12,'Return Data'!$B$7:$R$2292,3,0)</f>
        <v>44530</v>
      </c>
      <c r="C12" s="65">
        <f>VLOOKUP($A12,'Return Data'!$B$7:$R$2292,4,0)</f>
        <v>34.413200000000003</v>
      </c>
      <c r="D12" s="65">
        <f>VLOOKUP($A12,'Return Data'!$B$7:$R$2292,5,0)</f>
        <v>5.6223000000000001</v>
      </c>
      <c r="E12" s="66">
        <f t="shared" si="0"/>
        <v>12</v>
      </c>
      <c r="F12" s="65">
        <f>VLOOKUP($A12,'Return Data'!$B$7:$R$2292,6,0)</f>
        <v>3.8199000000000001</v>
      </c>
      <c r="G12" s="66">
        <f t="shared" si="1"/>
        <v>11</v>
      </c>
      <c r="H12" s="65">
        <f>VLOOKUP($A12,'Return Data'!$B$7:$R$2292,7,0)</f>
        <v>3.1383999999999999</v>
      </c>
      <c r="I12" s="66">
        <f t="shared" si="2"/>
        <v>13</v>
      </c>
      <c r="J12" s="65">
        <f>VLOOKUP($A12,'Return Data'!$B$7:$R$2292,8,0)</f>
        <v>2.6238999999999999</v>
      </c>
      <c r="K12" s="66">
        <f t="shared" si="3"/>
        <v>22</v>
      </c>
      <c r="L12" s="65">
        <f>VLOOKUP($A12,'Return Data'!$B$7:$R$2292,9,0)</f>
        <v>3.5775999999999999</v>
      </c>
      <c r="M12" s="66">
        <f t="shared" si="4"/>
        <v>21</v>
      </c>
      <c r="N12" s="65">
        <f>VLOOKUP($A12,'Return Data'!$B$7:$R$2292,10,0)</f>
        <v>2.8109000000000002</v>
      </c>
      <c r="O12" s="66">
        <f t="shared" si="5"/>
        <v>25</v>
      </c>
      <c r="P12" s="65">
        <f>VLOOKUP($A12,'Return Data'!$B$7:$R$2292,11,0)</f>
        <v>3.4213</v>
      </c>
      <c r="Q12" s="66">
        <f t="shared" si="6"/>
        <v>24</v>
      </c>
      <c r="R12" s="65">
        <f>VLOOKUP($A12,'Return Data'!$B$7:$R$2292,12,0)</f>
        <v>3.6671999999999998</v>
      </c>
      <c r="S12" s="66">
        <f t="shared" si="7"/>
        <v>26</v>
      </c>
      <c r="T12" s="65">
        <f>VLOOKUP($A12,'Return Data'!$B$7:$R$2292,13,0)</f>
        <v>3.36</v>
      </c>
      <c r="U12" s="66">
        <f t="shared" si="8"/>
        <v>25</v>
      </c>
      <c r="V12" s="65">
        <f>VLOOKUP($A12,'Return Data'!$B$7:$R$2292,17,0)</f>
        <v>5.0293000000000001</v>
      </c>
      <c r="W12" s="66">
        <f t="shared" si="9"/>
        <v>21</v>
      </c>
      <c r="X12" s="65">
        <f>VLOOKUP($A12,'Return Data'!$B$7:$R$2292,14,0)</f>
        <v>6.2862999999999998</v>
      </c>
      <c r="Y12" s="66">
        <f t="shared" si="10"/>
        <v>14</v>
      </c>
      <c r="Z12" s="65">
        <f>VLOOKUP($A12,'Return Data'!$B$7:$R$2292,16,0)</f>
        <v>7.5820999999999996</v>
      </c>
      <c r="AA12" s="67">
        <f t="shared" si="11"/>
        <v>15</v>
      </c>
    </row>
    <row r="13" spans="1:27" x14ac:dyDescent="0.3">
      <c r="A13" s="63" t="s">
        <v>1021</v>
      </c>
      <c r="B13" s="64">
        <f>VLOOKUP($A13,'Return Data'!$B$7:$R$2292,3,0)</f>
        <v>44530</v>
      </c>
      <c r="C13" s="65">
        <f>VLOOKUP($A13,'Return Data'!$B$7:$R$2292,4,0)</f>
        <v>16.236899999999999</v>
      </c>
      <c r="D13" s="65">
        <f>VLOOKUP($A13,'Return Data'!$B$7:$R$2292,5,0)</f>
        <v>4.9462000000000002</v>
      </c>
      <c r="E13" s="66">
        <f t="shared" si="0"/>
        <v>15</v>
      </c>
      <c r="F13" s="65">
        <f>VLOOKUP($A13,'Return Data'!$B$7:$R$2292,6,0)</f>
        <v>3.4857</v>
      </c>
      <c r="G13" s="66">
        <f t="shared" si="1"/>
        <v>18</v>
      </c>
      <c r="H13" s="65">
        <f>VLOOKUP($A13,'Return Data'!$B$7:$R$2292,7,0)</f>
        <v>2.5703999999999998</v>
      </c>
      <c r="I13" s="66">
        <f t="shared" si="2"/>
        <v>17</v>
      </c>
      <c r="J13" s="65">
        <f>VLOOKUP($A13,'Return Data'!$B$7:$R$2292,8,0)</f>
        <v>2.6682000000000001</v>
      </c>
      <c r="K13" s="66">
        <f t="shared" si="3"/>
        <v>21</v>
      </c>
      <c r="L13" s="65">
        <f>VLOOKUP($A13,'Return Data'!$B$7:$R$2292,9,0)</f>
        <v>3.8414999999999999</v>
      </c>
      <c r="M13" s="66">
        <f t="shared" si="4"/>
        <v>15</v>
      </c>
      <c r="N13" s="65">
        <f>VLOOKUP($A13,'Return Data'!$B$7:$R$2292,10,0)</f>
        <v>2.8845000000000001</v>
      </c>
      <c r="O13" s="66">
        <f t="shared" si="5"/>
        <v>22</v>
      </c>
      <c r="P13" s="65">
        <f>VLOOKUP($A13,'Return Data'!$B$7:$R$2292,11,0)</f>
        <v>3.7178</v>
      </c>
      <c r="Q13" s="66">
        <f t="shared" si="6"/>
        <v>20</v>
      </c>
      <c r="R13" s="65">
        <f>VLOOKUP($A13,'Return Data'!$B$7:$R$2292,12,0)</f>
        <v>4.1279000000000003</v>
      </c>
      <c r="S13" s="66">
        <f t="shared" si="7"/>
        <v>20</v>
      </c>
      <c r="T13" s="65">
        <f>VLOOKUP($A13,'Return Data'!$B$7:$R$2292,13,0)</f>
        <v>3.6966000000000001</v>
      </c>
      <c r="U13" s="66">
        <f t="shared" si="8"/>
        <v>23</v>
      </c>
      <c r="V13" s="65">
        <f>VLOOKUP($A13,'Return Data'!$B$7:$R$2292,17,0)</f>
        <v>5.3563999999999998</v>
      </c>
      <c r="W13" s="66">
        <f t="shared" si="9"/>
        <v>19</v>
      </c>
      <c r="X13" s="65">
        <f>VLOOKUP($A13,'Return Data'!$B$7:$R$2292,14,0)</f>
        <v>6.7432999999999996</v>
      </c>
      <c r="Y13" s="66">
        <f t="shared" si="10"/>
        <v>12</v>
      </c>
      <c r="Z13" s="65">
        <f>VLOOKUP($A13,'Return Data'!$B$7:$R$2292,16,0)</f>
        <v>7.4661</v>
      </c>
      <c r="AA13" s="67">
        <f t="shared" si="11"/>
        <v>17</v>
      </c>
    </row>
    <row r="14" spans="1:27" x14ac:dyDescent="0.3">
      <c r="A14" s="63" t="s">
        <v>1925</v>
      </c>
      <c r="B14" s="64">
        <f>VLOOKUP($A14,'Return Data'!$B$7:$R$2292,3,0)</f>
        <v>44530</v>
      </c>
      <c r="C14" s="65">
        <f>VLOOKUP($A14,'Return Data'!$B$7:$R$2292,4,0)</f>
        <v>26.934699999999999</v>
      </c>
      <c r="D14" s="65">
        <f>VLOOKUP($A14,'Return Data'!$B$7:$R$2292,5,0)</f>
        <v>930.24260000000004</v>
      </c>
      <c r="E14" s="66">
        <f t="shared" si="0"/>
        <v>1</v>
      </c>
      <c r="F14" s="65">
        <f>VLOOKUP($A14,'Return Data'!$B$7:$R$2292,6,0)</f>
        <v>243.261</v>
      </c>
      <c r="G14" s="66">
        <f t="shared" si="1"/>
        <v>1</v>
      </c>
      <c r="H14" s="65">
        <f>VLOOKUP($A14,'Return Data'!$B$7:$R$2292,7,0)</f>
        <v>136.72190000000001</v>
      </c>
      <c r="I14" s="66">
        <f t="shared" si="2"/>
        <v>1</v>
      </c>
      <c r="J14" s="65">
        <f>VLOOKUP($A14,'Return Data'!$B$7:$R$2292,8,0)</f>
        <v>75.987200000000001</v>
      </c>
      <c r="K14" s="66">
        <f t="shared" si="3"/>
        <v>1</v>
      </c>
      <c r="L14" s="65">
        <f>VLOOKUP($A14,'Return Data'!$B$7:$R$2292,9,0)</f>
        <v>38.977499999999999</v>
      </c>
      <c r="M14" s="66">
        <f t="shared" si="4"/>
        <v>1</v>
      </c>
      <c r="N14" s="65">
        <f>VLOOKUP($A14,'Return Data'!$B$7:$R$2292,10,0)</f>
        <v>37.605499999999999</v>
      </c>
      <c r="O14" s="66">
        <f t="shared" si="5"/>
        <v>2</v>
      </c>
      <c r="P14" s="65">
        <f>VLOOKUP($A14,'Return Data'!$B$7:$R$2292,11,0)</f>
        <v>22.656700000000001</v>
      </c>
      <c r="Q14" s="66">
        <f t="shared" si="6"/>
        <v>2</v>
      </c>
      <c r="R14" s="65">
        <f>VLOOKUP($A14,'Return Data'!$B$7:$R$2292,12,0)</f>
        <v>18.786200000000001</v>
      </c>
      <c r="S14" s="66">
        <f t="shared" si="7"/>
        <v>2</v>
      </c>
      <c r="T14" s="65">
        <f>VLOOKUP($A14,'Return Data'!$B$7:$R$2292,13,0)</f>
        <v>17.958600000000001</v>
      </c>
      <c r="U14" s="66">
        <f t="shared" si="8"/>
        <v>2</v>
      </c>
      <c r="V14" s="65">
        <f>VLOOKUP($A14,'Return Data'!$B$7:$R$2292,17,0)</f>
        <v>7.9115000000000002</v>
      </c>
      <c r="W14" s="66">
        <f t="shared" si="9"/>
        <v>4</v>
      </c>
      <c r="X14" s="65">
        <f>VLOOKUP($A14,'Return Data'!$B$7:$R$2292,14,0)</f>
        <v>7.9797000000000002</v>
      </c>
      <c r="Y14" s="66">
        <f t="shared" si="10"/>
        <v>1</v>
      </c>
      <c r="Z14" s="65">
        <f>VLOOKUP($A14,'Return Data'!$B$7:$R$2292,16,0)</f>
        <v>9.0511999999999997</v>
      </c>
      <c r="AA14" s="67">
        <f t="shared" si="11"/>
        <v>2</v>
      </c>
    </row>
    <row r="15" spans="1:27" x14ac:dyDescent="0.3">
      <c r="A15" s="63" t="s">
        <v>1028</v>
      </c>
      <c r="B15" s="64">
        <f>VLOOKUP($A15,'Return Data'!$B$7:$R$2292,3,0)</f>
        <v>44530</v>
      </c>
      <c r="C15" s="65">
        <f>VLOOKUP($A15,'Return Data'!$B$7:$R$2292,4,0)</f>
        <v>49.135199999999998</v>
      </c>
      <c r="D15" s="65">
        <f>VLOOKUP($A15,'Return Data'!$B$7:$R$2292,5,0)</f>
        <v>7.5785999999999998</v>
      </c>
      <c r="E15" s="66">
        <f t="shared" si="0"/>
        <v>6</v>
      </c>
      <c r="F15" s="65">
        <f>VLOOKUP($A15,'Return Data'!$B$7:$R$2292,6,0)</f>
        <v>1.8203</v>
      </c>
      <c r="G15" s="66">
        <f t="shared" si="1"/>
        <v>21</v>
      </c>
      <c r="H15" s="65">
        <f>VLOOKUP($A15,'Return Data'!$B$7:$R$2292,7,0)</f>
        <v>2.4632000000000001</v>
      </c>
      <c r="I15" s="66">
        <f t="shared" si="2"/>
        <v>19</v>
      </c>
      <c r="J15" s="65">
        <f>VLOOKUP($A15,'Return Data'!$B$7:$R$2292,8,0)</f>
        <v>3.4108999999999998</v>
      </c>
      <c r="K15" s="66">
        <f t="shared" si="3"/>
        <v>12</v>
      </c>
      <c r="L15" s="65">
        <f>VLOOKUP($A15,'Return Data'!$B$7:$R$2292,9,0)</f>
        <v>3.7473999999999998</v>
      </c>
      <c r="M15" s="66">
        <f t="shared" si="4"/>
        <v>17</v>
      </c>
      <c r="N15" s="65">
        <f>VLOOKUP($A15,'Return Data'!$B$7:$R$2292,10,0)</f>
        <v>3.5733000000000001</v>
      </c>
      <c r="O15" s="66">
        <f t="shared" si="5"/>
        <v>7</v>
      </c>
      <c r="P15" s="65">
        <f>VLOOKUP($A15,'Return Data'!$B$7:$R$2292,11,0)</f>
        <v>4.6695000000000002</v>
      </c>
      <c r="Q15" s="66">
        <f t="shared" si="6"/>
        <v>6</v>
      </c>
      <c r="R15" s="65">
        <f>VLOOKUP($A15,'Return Data'!$B$7:$R$2292,12,0)</f>
        <v>4.7390999999999996</v>
      </c>
      <c r="S15" s="66">
        <f t="shared" si="7"/>
        <v>8</v>
      </c>
      <c r="T15" s="65">
        <f>VLOOKUP($A15,'Return Data'!$B$7:$R$2292,13,0)</f>
        <v>4.5911999999999997</v>
      </c>
      <c r="U15" s="66">
        <f t="shared" si="8"/>
        <v>7</v>
      </c>
      <c r="V15" s="65">
        <f>VLOOKUP($A15,'Return Data'!$B$7:$R$2292,17,0)</f>
        <v>6.5903</v>
      </c>
      <c r="W15" s="66">
        <f t="shared" si="9"/>
        <v>5</v>
      </c>
      <c r="X15" s="65">
        <f>VLOOKUP($A15,'Return Data'!$B$7:$R$2292,14,0)</f>
        <v>7.4119000000000002</v>
      </c>
      <c r="Y15" s="66">
        <f t="shared" si="10"/>
        <v>4</v>
      </c>
      <c r="Z15" s="65">
        <f>VLOOKUP($A15,'Return Data'!$B$7:$R$2292,16,0)</f>
        <v>8.0404</v>
      </c>
      <c r="AA15" s="67">
        <f t="shared" si="11"/>
        <v>7</v>
      </c>
    </row>
    <row r="16" spans="1:27" x14ac:dyDescent="0.3">
      <c r="A16" s="63" t="s">
        <v>1030</v>
      </c>
      <c r="B16" s="64">
        <f>VLOOKUP($A16,'Return Data'!$B$7:$R$2292,3,0)</f>
        <v>44530</v>
      </c>
      <c r="C16" s="65">
        <f>VLOOKUP($A16,'Return Data'!$B$7:$R$2292,4,0)</f>
        <v>17.700099999999999</v>
      </c>
      <c r="D16" s="65">
        <f>VLOOKUP($A16,'Return Data'!$B$7:$R$2292,5,0)</f>
        <v>9.282</v>
      </c>
      <c r="E16" s="66">
        <f t="shared" si="0"/>
        <v>3</v>
      </c>
      <c r="F16" s="65">
        <f>VLOOKUP($A16,'Return Data'!$B$7:$R$2292,6,0)</f>
        <v>5.3647</v>
      </c>
      <c r="G16" s="66">
        <f t="shared" si="1"/>
        <v>3</v>
      </c>
      <c r="H16" s="65">
        <f>VLOOKUP($A16,'Return Data'!$B$7:$R$2292,7,0)</f>
        <v>4.7472000000000003</v>
      </c>
      <c r="I16" s="66">
        <f t="shared" si="2"/>
        <v>2</v>
      </c>
      <c r="J16" s="65">
        <f>VLOOKUP($A16,'Return Data'!$B$7:$R$2292,8,0)</f>
        <v>4.1307999999999998</v>
      </c>
      <c r="K16" s="66">
        <f t="shared" si="3"/>
        <v>2</v>
      </c>
      <c r="L16" s="65">
        <f>VLOOKUP($A16,'Return Data'!$B$7:$R$2292,9,0)</f>
        <v>4.5092999999999996</v>
      </c>
      <c r="M16" s="66">
        <f t="shared" si="4"/>
        <v>2</v>
      </c>
      <c r="N16" s="65">
        <f>VLOOKUP($A16,'Return Data'!$B$7:$R$2292,10,0)</f>
        <v>3.1562000000000001</v>
      </c>
      <c r="O16" s="66">
        <f t="shared" si="5"/>
        <v>16</v>
      </c>
      <c r="P16" s="65">
        <f>VLOOKUP($A16,'Return Data'!$B$7:$R$2292,11,0)</f>
        <v>3.984</v>
      </c>
      <c r="Q16" s="66">
        <f t="shared" si="6"/>
        <v>11</v>
      </c>
      <c r="R16" s="65">
        <f>VLOOKUP($A16,'Return Data'!$B$7:$R$2292,12,0)</f>
        <v>4.4958999999999998</v>
      </c>
      <c r="S16" s="66">
        <f t="shared" si="7"/>
        <v>11</v>
      </c>
      <c r="T16" s="65">
        <f>VLOOKUP($A16,'Return Data'!$B$7:$R$2292,13,0)</f>
        <v>3.9439000000000002</v>
      </c>
      <c r="U16" s="66">
        <f t="shared" si="8"/>
        <v>17</v>
      </c>
      <c r="V16" s="65">
        <f>VLOOKUP($A16,'Return Data'!$B$7:$R$2292,17,0)</f>
        <v>4.0568</v>
      </c>
      <c r="W16" s="66">
        <f t="shared" si="9"/>
        <v>23</v>
      </c>
      <c r="X16" s="65">
        <f>VLOOKUP($A16,'Return Data'!$B$7:$R$2292,14,0)</f>
        <v>2.2128999999999999</v>
      </c>
      <c r="Y16" s="66">
        <f t="shared" si="10"/>
        <v>22</v>
      </c>
      <c r="Z16" s="65">
        <f>VLOOKUP($A16,'Return Data'!$B$7:$R$2292,16,0)</f>
        <v>6.3329000000000004</v>
      </c>
      <c r="AA16" s="67">
        <f t="shared" si="11"/>
        <v>23</v>
      </c>
    </row>
    <row r="17" spans="1:27" x14ac:dyDescent="0.3">
      <c r="A17" s="63" t="s">
        <v>1032</v>
      </c>
      <c r="B17" s="64">
        <f>VLOOKUP($A17,'Return Data'!$B$7:$R$2292,3,0)</f>
        <v>44530</v>
      </c>
      <c r="C17" s="65">
        <f>VLOOKUP($A17,'Return Data'!$B$7:$R$2292,4,0)</f>
        <v>433.9982</v>
      </c>
      <c r="D17" s="65">
        <f>VLOOKUP($A17,'Return Data'!$B$7:$R$2292,5,0)</f>
        <v>5.6608999999999998</v>
      </c>
      <c r="E17" s="66">
        <f t="shared" si="0"/>
        <v>10</v>
      </c>
      <c r="F17" s="65">
        <f>VLOOKUP($A17,'Return Data'!$B$7:$R$2292,6,0)</f>
        <v>-2.5160999999999998</v>
      </c>
      <c r="G17" s="66">
        <f t="shared" si="1"/>
        <v>25</v>
      </c>
      <c r="H17" s="65">
        <f>VLOOKUP($A17,'Return Data'!$B$7:$R$2292,7,0)</f>
        <v>-0.79039999999999999</v>
      </c>
      <c r="I17" s="66">
        <f t="shared" si="2"/>
        <v>25</v>
      </c>
      <c r="J17" s="65">
        <f>VLOOKUP($A17,'Return Data'!$B$7:$R$2292,8,0)</f>
        <v>1.4901</v>
      </c>
      <c r="K17" s="66">
        <f t="shared" si="3"/>
        <v>25</v>
      </c>
      <c r="L17" s="65">
        <f>VLOOKUP($A17,'Return Data'!$B$7:$R$2292,9,0)</f>
        <v>2.7298</v>
      </c>
      <c r="M17" s="66">
        <f t="shared" si="4"/>
        <v>25</v>
      </c>
      <c r="N17" s="65">
        <f>VLOOKUP($A17,'Return Data'!$B$7:$R$2292,10,0)</f>
        <v>3.2886000000000002</v>
      </c>
      <c r="O17" s="66">
        <f t="shared" si="5"/>
        <v>10</v>
      </c>
      <c r="P17" s="65">
        <f>VLOOKUP($A17,'Return Data'!$B$7:$R$2292,11,0)</f>
        <v>4.8586999999999998</v>
      </c>
      <c r="Q17" s="66">
        <f t="shared" si="6"/>
        <v>5</v>
      </c>
      <c r="R17" s="65">
        <f>VLOOKUP($A17,'Return Data'!$B$7:$R$2292,12,0)</f>
        <v>4.6040000000000001</v>
      </c>
      <c r="S17" s="66">
        <f t="shared" si="7"/>
        <v>10</v>
      </c>
      <c r="T17" s="65">
        <f>VLOOKUP($A17,'Return Data'!$B$7:$R$2292,13,0)</f>
        <v>4.4865000000000004</v>
      </c>
      <c r="U17" s="66">
        <f t="shared" si="8"/>
        <v>8</v>
      </c>
      <c r="V17" s="65">
        <f>VLOOKUP($A17,'Return Data'!$B$7:$R$2292,17,0)</f>
        <v>6.4532999999999996</v>
      </c>
      <c r="W17" s="66">
        <f t="shared" si="9"/>
        <v>9</v>
      </c>
      <c r="X17" s="65">
        <f>VLOOKUP($A17,'Return Data'!$B$7:$R$2292,14,0)</f>
        <v>7.3868</v>
      </c>
      <c r="Y17" s="66">
        <f t="shared" si="10"/>
        <v>5</v>
      </c>
      <c r="Z17" s="65">
        <f>VLOOKUP($A17,'Return Data'!$B$7:$R$2292,16,0)</f>
        <v>8.2240000000000002</v>
      </c>
      <c r="AA17" s="67">
        <f t="shared" si="11"/>
        <v>5</v>
      </c>
    </row>
    <row r="18" spans="1:27" x14ac:dyDescent="0.3">
      <c r="A18" s="63" t="s">
        <v>1033</v>
      </c>
      <c r="B18" s="64">
        <f>VLOOKUP($A18,'Return Data'!$B$7:$R$2292,3,0)</f>
        <v>44530</v>
      </c>
      <c r="C18" s="65">
        <f>VLOOKUP($A18,'Return Data'!$B$7:$R$2292,4,0)</f>
        <v>31.4604</v>
      </c>
      <c r="D18" s="65">
        <f>VLOOKUP($A18,'Return Data'!$B$7:$R$2292,5,0)</f>
        <v>4.0610999999999997</v>
      </c>
      <c r="E18" s="66">
        <f t="shared" si="0"/>
        <v>19</v>
      </c>
      <c r="F18" s="65">
        <f>VLOOKUP($A18,'Return Data'!$B$7:$R$2292,6,0)</f>
        <v>3.5979999999999999</v>
      </c>
      <c r="G18" s="66">
        <f t="shared" si="1"/>
        <v>17</v>
      </c>
      <c r="H18" s="65">
        <f>VLOOKUP($A18,'Return Data'!$B$7:$R$2292,7,0)</f>
        <v>3.6156999999999999</v>
      </c>
      <c r="I18" s="66">
        <f t="shared" si="2"/>
        <v>7</v>
      </c>
      <c r="J18" s="65">
        <f>VLOOKUP($A18,'Return Data'!$B$7:$R$2292,8,0)</f>
        <v>3.7012999999999998</v>
      </c>
      <c r="K18" s="66">
        <f t="shared" si="3"/>
        <v>5</v>
      </c>
      <c r="L18" s="65">
        <f>VLOOKUP($A18,'Return Data'!$B$7:$R$2292,9,0)</f>
        <v>4.4076000000000004</v>
      </c>
      <c r="M18" s="66">
        <f t="shared" si="4"/>
        <v>4</v>
      </c>
      <c r="N18" s="65">
        <f>VLOOKUP($A18,'Return Data'!$B$7:$R$2292,10,0)</f>
        <v>3.1766999999999999</v>
      </c>
      <c r="O18" s="66">
        <f t="shared" si="5"/>
        <v>14</v>
      </c>
      <c r="P18" s="65">
        <f>VLOOKUP($A18,'Return Data'!$B$7:$R$2292,11,0)</f>
        <v>3.6869999999999998</v>
      </c>
      <c r="Q18" s="66">
        <f t="shared" si="6"/>
        <v>21</v>
      </c>
      <c r="R18" s="65">
        <f>VLOOKUP($A18,'Return Data'!$B$7:$R$2292,12,0)</f>
        <v>4.1867000000000001</v>
      </c>
      <c r="S18" s="66">
        <f t="shared" si="7"/>
        <v>18</v>
      </c>
      <c r="T18" s="65">
        <f>VLOOKUP($A18,'Return Data'!$B$7:$R$2292,13,0)</f>
        <v>3.6919</v>
      </c>
      <c r="U18" s="66">
        <f t="shared" si="8"/>
        <v>24</v>
      </c>
      <c r="V18" s="65">
        <f>VLOOKUP($A18,'Return Data'!$B$7:$R$2292,17,0)</f>
        <v>5.4549000000000003</v>
      </c>
      <c r="W18" s="66">
        <f t="shared" si="9"/>
        <v>18</v>
      </c>
      <c r="X18" s="65">
        <f>VLOOKUP($A18,'Return Data'!$B$7:$R$2292,14,0)</f>
        <v>6.6325000000000003</v>
      </c>
      <c r="Y18" s="66">
        <f t="shared" si="10"/>
        <v>13</v>
      </c>
      <c r="Z18" s="65">
        <f>VLOOKUP($A18,'Return Data'!$B$7:$R$2292,16,0)</f>
        <v>7.9063999999999997</v>
      </c>
      <c r="AA18" s="67">
        <f t="shared" si="11"/>
        <v>11</v>
      </c>
    </row>
    <row r="19" spans="1:27" x14ac:dyDescent="0.3">
      <c r="A19" s="63" t="s">
        <v>1036</v>
      </c>
      <c r="B19" s="64">
        <f>VLOOKUP($A19,'Return Data'!$B$7:$R$2292,3,0)</f>
        <v>44530</v>
      </c>
      <c r="C19" s="65">
        <f>VLOOKUP($A19,'Return Data'!$B$7:$R$2292,4,0)</f>
        <v>3132.8580999999999</v>
      </c>
      <c r="D19" s="65">
        <f>VLOOKUP($A19,'Return Data'!$B$7:$R$2292,5,0)</f>
        <v>6.8483999999999998</v>
      </c>
      <c r="E19" s="66">
        <f t="shared" si="0"/>
        <v>7</v>
      </c>
      <c r="F19" s="65">
        <f>VLOOKUP($A19,'Return Data'!$B$7:$R$2292,6,0)</f>
        <v>4.2069999999999999</v>
      </c>
      <c r="G19" s="66">
        <f t="shared" si="1"/>
        <v>6</v>
      </c>
      <c r="H19" s="65">
        <f>VLOOKUP($A19,'Return Data'!$B$7:$R$2292,7,0)</f>
        <v>3.7132000000000001</v>
      </c>
      <c r="I19" s="66">
        <f t="shared" si="2"/>
        <v>5</v>
      </c>
      <c r="J19" s="65">
        <f>VLOOKUP($A19,'Return Data'!$B$7:$R$2292,8,0)</f>
        <v>3.7086999999999999</v>
      </c>
      <c r="K19" s="66">
        <f t="shared" si="3"/>
        <v>4</v>
      </c>
      <c r="L19" s="65">
        <f>VLOOKUP($A19,'Return Data'!$B$7:$R$2292,9,0)</f>
        <v>4.2012999999999998</v>
      </c>
      <c r="M19" s="66">
        <f t="shared" si="4"/>
        <v>6</v>
      </c>
      <c r="N19" s="65">
        <f>VLOOKUP($A19,'Return Data'!$B$7:$R$2292,10,0)</f>
        <v>3.0133000000000001</v>
      </c>
      <c r="O19" s="66">
        <f t="shared" si="5"/>
        <v>19</v>
      </c>
      <c r="P19" s="65">
        <f>VLOOKUP($A19,'Return Data'!$B$7:$R$2292,11,0)</f>
        <v>3.7191000000000001</v>
      </c>
      <c r="Q19" s="66">
        <f t="shared" si="6"/>
        <v>19</v>
      </c>
      <c r="R19" s="65">
        <f>VLOOKUP($A19,'Return Data'!$B$7:$R$2292,12,0)</f>
        <v>4.2138</v>
      </c>
      <c r="S19" s="66">
        <f t="shared" si="7"/>
        <v>17</v>
      </c>
      <c r="T19" s="65">
        <f>VLOOKUP($A19,'Return Data'!$B$7:$R$2292,13,0)</f>
        <v>3.77</v>
      </c>
      <c r="U19" s="66">
        <f t="shared" si="8"/>
        <v>19</v>
      </c>
      <c r="V19" s="65">
        <f>VLOOKUP($A19,'Return Data'!$B$7:$R$2292,17,0)</f>
        <v>5.6447000000000003</v>
      </c>
      <c r="W19" s="66">
        <f t="shared" si="9"/>
        <v>16</v>
      </c>
      <c r="X19" s="65">
        <f>VLOOKUP($A19,'Return Data'!$B$7:$R$2292,14,0)</f>
        <v>7.0118999999999998</v>
      </c>
      <c r="Y19" s="66">
        <f t="shared" si="10"/>
        <v>7</v>
      </c>
      <c r="Z19" s="65">
        <f>VLOOKUP($A19,'Return Data'!$B$7:$R$2292,16,0)</f>
        <v>7.9080000000000004</v>
      </c>
      <c r="AA19" s="67">
        <f t="shared" si="11"/>
        <v>10</v>
      </c>
    </row>
    <row r="20" spans="1:27" x14ac:dyDescent="0.3">
      <c r="A20" s="63" t="s">
        <v>1038</v>
      </c>
      <c r="B20" s="64">
        <f>VLOOKUP($A20,'Return Data'!$B$7:$R$2292,3,0)</f>
        <v>44530</v>
      </c>
      <c r="C20" s="65">
        <f>VLOOKUP($A20,'Return Data'!$B$7:$R$2292,4,0)</f>
        <v>30.183199999999999</v>
      </c>
      <c r="D20" s="65">
        <f>VLOOKUP($A20,'Return Data'!$B$7:$R$2292,5,0)</f>
        <v>3.9910999999999999</v>
      </c>
      <c r="E20" s="66">
        <f t="shared" si="0"/>
        <v>21</v>
      </c>
      <c r="F20" s="65">
        <f>VLOOKUP($A20,'Return Data'!$B$7:$R$2292,6,0)</f>
        <v>3.5990000000000002</v>
      </c>
      <c r="G20" s="66">
        <f t="shared" si="1"/>
        <v>16</v>
      </c>
      <c r="H20" s="65">
        <f>VLOOKUP($A20,'Return Data'!$B$7:$R$2292,7,0)</f>
        <v>2.4716</v>
      </c>
      <c r="I20" s="66">
        <f t="shared" si="2"/>
        <v>18</v>
      </c>
      <c r="J20" s="65">
        <f>VLOOKUP($A20,'Return Data'!$B$7:$R$2292,8,0)</f>
        <v>2.7843</v>
      </c>
      <c r="K20" s="66">
        <f t="shared" si="3"/>
        <v>20</v>
      </c>
      <c r="L20" s="65">
        <f>VLOOKUP($A20,'Return Data'!$B$7:$R$2292,9,0)</f>
        <v>3.7307000000000001</v>
      </c>
      <c r="M20" s="66">
        <f t="shared" si="4"/>
        <v>18</v>
      </c>
      <c r="N20" s="65">
        <f>VLOOKUP($A20,'Return Data'!$B$7:$R$2292,10,0)</f>
        <v>2.7530000000000001</v>
      </c>
      <c r="O20" s="66">
        <f t="shared" si="5"/>
        <v>26</v>
      </c>
      <c r="P20" s="65">
        <f>VLOOKUP($A20,'Return Data'!$B$7:$R$2292,11,0)</f>
        <v>3.4763999999999999</v>
      </c>
      <c r="Q20" s="66">
        <f t="shared" si="6"/>
        <v>23</v>
      </c>
      <c r="R20" s="65">
        <f>VLOOKUP($A20,'Return Data'!$B$7:$R$2292,12,0)</f>
        <v>3.7023999999999999</v>
      </c>
      <c r="S20" s="66">
        <f t="shared" si="7"/>
        <v>25</v>
      </c>
      <c r="T20" s="65">
        <f>VLOOKUP($A20,'Return Data'!$B$7:$R$2292,13,0)</f>
        <v>3.3530000000000002</v>
      </c>
      <c r="U20" s="66">
        <f t="shared" si="8"/>
        <v>26</v>
      </c>
      <c r="V20" s="65">
        <f>VLOOKUP($A20,'Return Data'!$B$7:$R$2292,17,0)</f>
        <v>14.5495</v>
      </c>
      <c r="W20" s="66">
        <f t="shared" si="9"/>
        <v>1</v>
      </c>
      <c r="X20" s="65">
        <f>VLOOKUP($A20,'Return Data'!$B$7:$R$2292,14,0)</f>
        <v>5.0980999999999996</v>
      </c>
      <c r="Y20" s="66">
        <f t="shared" si="10"/>
        <v>19</v>
      </c>
      <c r="Z20" s="65">
        <f>VLOOKUP($A20,'Return Data'!$B$7:$R$2292,16,0)</f>
        <v>7.165</v>
      </c>
      <c r="AA20" s="67">
        <f t="shared" si="11"/>
        <v>20</v>
      </c>
    </row>
    <row r="21" spans="1:27" x14ac:dyDescent="0.3">
      <c r="A21" s="63" t="s">
        <v>1040</v>
      </c>
      <c r="B21" s="64">
        <f>VLOOKUP($A21,'Return Data'!$B$7:$R$2292,3,0)</f>
        <v>44530</v>
      </c>
      <c r="C21" s="65">
        <f>VLOOKUP($A21,'Return Data'!$B$7:$R$2292,4,0)</f>
        <v>2863.6835999999998</v>
      </c>
      <c r="D21" s="65">
        <f>VLOOKUP($A21,'Return Data'!$B$7:$R$2292,5,0)</f>
        <v>0.24729999999999999</v>
      </c>
      <c r="E21" s="66">
        <f t="shared" si="0"/>
        <v>24</v>
      </c>
      <c r="F21" s="65">
        <f>VLOOKUP($A21,'Return Data'!$B$7:$R$2292,6,0)</f>
        <v>1.8119000000000001</v>
      </c>
      <c r="G21" s="66">
        <f t="shared" si="1"/>
        <v>22</v>
      </c>
      <c r="H21" s="65">
        <f>VLOOKUP($A21,'Return Data'!$B$7:$R$2292,7,0)</f>
        <v>1.7448999999999999</v>
      </c>
      <c r="I21" s="66">
        <f t="shared" si="2"/>
        <v>24</v>
      </c>
      <c r="J21" s="65">
        <f>VLOOKUP($A21,'Return Data'!$B$7:$R$2292,8,0)</f>
        <v>3.4904999999999999</v>
      </c>
      <c r="K21" s="66">
        <f t="shared" si="3"/>
        <v>10</v>
      </c>
      <c r="L21" s="65">
        <f>VLOOKUP($A21,'Return Data'!$B$7:$R$2292,9,0)</f>
        <v>3.5541999999999998</v>
      </c>
      <c r="M21" s="66">
        <f t="shared" si="4"/>
        <v>22</v>
      </c>
      <c r="N21" s="65">
        <f>VLOOKUP($A21,'Return Data'!$B$7:$R$2292,10,0)</f>
        <v>3.6556000000000002</v>
      </c>
      <c r="O21" s="66">
        <f t="shared" si="5"/>
        <v>6</v>
      </c>
      <c r="P21" s="65">
        <f>VLOOKUP($A21,'Return Data'!$B$7:$R$2292,11,0)</f>
        <v>4.4744000000000002</v>
      </c>
      <c r="Q21" s="66">
        <f t="shared" si="6"/>
        <v>8</v>
      </c>
      <c r="R21" s="65">
        <f>VLOOKUP($A21,'Return Data'!$B$7:$R$2292,12,0)</f>
        <v>4.9035000000000002</v>
      </c>
      <c r="S21" s="66">
        <f t="shared" si="7"/>
        <v>7</v>
      </c>
      <c r="T21" s="65">
        <f>VLOOKUP($A21,'Return Data'!$B$7:$R$2292,13,0)</f>
        <v>4.3114999999999997</v>
      </c>
      <c r="U21" s="66">
        <f t="shared" si="8"/>
        <v>10</v>
      </c>
      <c r="V21" s="65">
        <f>VLOOKUP($A21,'Return Data'!$B$7:$R$2292,17,0)</f>
        <v>6.5739999999999998</v>
      </c>
      <c r="W21" s="66">
        <f t="shared" si="9"/>
        <v>6</v>
      </c>
      <c r="X21" s="65">
        <f>VLOOKUP($A21,'Return Data'!$B$7:$R$2292,14,0)</f>
        <v>7.5743</v>
      </c>
      <c r="Y21" s="66">
        <f t="shared" si="10"/>
        <v>2</v>
      </c>
      <c r="Z21" s="65">
        <f>VLOOKUP($A21,'Return Data'!$B$7:$R$2292,16,0)</f>
        <v>8.3978000000000002</v>
      </c>
      <c r="AA21" s="67">
        <f t="shared" si="11"/>
        <v>3</v>
      </c>
    </row>
    <row r="22" spans="1:27" x14ac:dyDescent="0.3">
      <c r="A22" s="63" t="s">
        <v>1041</v>
      </c>
      <c r="B22" s="64">
        <f>VLOOKUP($A22,'Return Data'!$B$7:$R$2292,3,0)</f>
        <v>44530</v>
      </c>
      <c r="C22" s="65">
        <f>VLOOKUP($A22,'Return Data'!$B$7:$R$2292,4,0)</f>
        <v>23.5319</v>
      </c>
      <c r="D22" s="65">
        <f>VLOOKUP($A22,'Return Data'!$B$7:$R$2292,5,0)</f>
        <v>5.1193</v>
      </c>
      <c r="E22" s="66">
        <f t="shared" si="0"/>
        <v>14</v>
      </c>
      <c r="F22" s="65">
        <f>VLOOKUP($A22,'Return Data'!$B$7:$R$2292,6,0)</f>
        <v>4.0734000000000004</v>
      </c>
      <c r="G22" s="66">
        <f t="shared" si="1"/>
        <v>9</v>
      </c>
      <c r="H22" s="65">
        <f>VLOOKUP($A22,'Return Data'!$B$7:$R$2292,7,0)</f>
        <v>3.1261999999999999</v>
      </c>
      <c r="I22" s="66">
        <f t="shared" si="2"/>
        <v>16</v>
      </c>
      <c r="J22" s="65">
        <f>VLOOKUP($A22,'Return Data'!$B$7:$R$2292,8,0)</f>
        <v>2.8837999999999999</v>
      </c>
      <c r="K22" s="66">
        <f t="shared" si="3"/>
        <v>19</v>
      </c>
      <c r="L22" s="65">
        <f>VLOOKUP($A22,'Return Data'!$B$7:$R$2292,9,0)</f>
        <v>4.0812999999999997</v>
      </c>
      <c r="M22" s="66">
        <f t="shared" si="4"/>
        <v>10</v>
      </c>
      <c r="N22" s="65">
        <f>VLOOKUP($A22,'Return Data'!$B$7:$R$2292,10,0)</f>
        <v>3.1677</v>
      </c>
      <c r="O22" s="66">
        <f t="shared" si="5"/>
        <v>15</v>
      </c>
      <c r="P22" s="65">
        <f>VLOOKUP($A22,'Return Data'!$B$7:$R$2292,11,0)</f>
        <v>3.9792999999999998</v>
      </c>
      <c r="Q22" s="66">
        <f t="shared" si="6"/>
        <v>12</v>
      </c>
      <c r="R22" s="65">
        <f>VLOOKUP($A22,'Return Data'!$B$7:$R$2292,12,0)</f>
        <v>4.4802999999999997</v>
      </c>
      <c r="S22" s="66">
        <f t="shared" si="7"/>
        <v>12</v>
      </c>
      <c r="T22" s="65">
        <f>VLOOKUP($A22,'Return Data'!$B$7:$R$2292,13,0)</f>
        <v>4.0670000000000002</v>
      </c>
      <c r="U22" s="66">
        <f t="shared" si="8"/>
        <v>13</v>
      </c>
      <c r="V22" s="65">
        <f>VLOOKUP($A22,'Return Data'!$B$7:$R$2292,17,0)</f>
        <v>5.8433999999999999</v>
      </c>
      <c r="W22" s="66">
        <f t="shared" si="9"/>
        <v>13</v>
      </c>
      <c r="X22" s="65">
        <f>VLOOKUP($A22,'Return Data'!$B$7:$R$2292,14,0)</f>
        <v>5.9370000000000003</v>
      </c>
      <c r="Y22" s="66">
        <f t="shared" si="10"/>
        <v>16</v>
      </c>
      <c r="Z22" s="65">
        <f>VLOOKUP($A22,'Return Data'!$B$7:$R$2292,16,0)</f>
        <v>7.8769999999999998</v>
      </c>
      <c r="AA22" s="67">
        <f t="shared" si="11"/>
        <v>12</v>
      </c>
    </row>
    <row r="23" spans="1:27" x14ac:dyDescent="0.3">
      <c r="A23" s="63" t="s">
        <v>1044</v>
      </c>
      <c r="B23" s="64">
        <f>VLOOKUP($A23,'Return Data'!$B$7:$R$2292,3,0)</f>
        <v>44530</v>
      </c>
      <c r="C23" s="65">
        <f>VLOOKUP($A23,'Return Data'!$B$7:$R$2292,4,0)</f>
        <v>33.991399999999999</v>
      </c>
      <c r="D23" s="65">
        <f>VLOOKUP($A23,'Return Data'!$B$7:$R$2292,5,0)</f>
        <v>4.2957000000000001</v>
      </c>
      <c r="E23" s="66">
        <f t="shared" si="0"/>
        <v>18</v>
      </c>
      <c r="F23" s="65">
        <f>VLOOKUP($A23,'Return Data'!$B$7:$R$2292,6,0)</f>
        <v>3.7599</v>
      </c>
      <c r="G23" s="66">
        <f t="shared" si="1"/>
        <v>13</v>
      </c>
      <c r="H23" s="65">
        <f>VLOOKUP($A23,'Return Data'!$B$7:$R$2292,7,0)</f>
        <v>3.1926999999999999</v>
      </c>
      <c r="I23" s="66">
        <f t="shared" si="2"/>
        <v>11</v>
      </c>
      <c r="J23" s="65">
        <f>VLOOKUP($A23,'Return Data'!$B$7:$R$2292,8,0)</f>
        <v>3.1331000000000002</v>
      </c>
      <c r="K23" s="66">
        <f t="shared" si="3"/>
        <v>14</v>
      </c>
      <c r="L23" s="65">
        <f>VLOOKUP($A23,'Return Data'!$B$7:$R$2292,9,0)</f>
        <v>4.0613000000000001</v>
      </c>
      <c r="M23" s="66">
        <f t="shared" si="4"/>
        <v>11</v>
      </c>
      <c r="N23" s="65">
        <f>VLOOKUP($A23,'Return Data'!$B$7:$R$2292,10,0)</f>
        <v>3.1255999999999999</v>
      </c>
      <c r="O23" s="66">
        <f t="shared" si="5"/>
        <v>17</v>
      </c>
      <c r="P23" s="65">
        <f>VLOOKUP($A23,'Return Data'!$B$7:$R$2292,11,0)</f>
        <v>3.7225000000000001</v>
      </c>
      <c r="Q23" s="66">
        <f t="shared" si="6"/>
        <v>18</v>
      </c>
      <c r="R23" s="65">
        <f>VLOOKUP($A23,'Return Data'!$B$7:$R$2292,12,0)</f>
        <v>4.0270000000000001</v>
      </c>
      <c r="S23" s="66">
        <f t="shared" si="7"/>
        <v>23</v>
      </c>
      <c r="T23" s="65">
        <f>VLOOKUP($A23,'Return Data'!$B$7:$R$2292,13,0)</f>
        <v>4.2500999999999998</v>
      </c>
      <c r="U23" s="66">
        <f t="shared" si="8"/>
        <v>11</v>
      </c>
      <c r="V23" s="65">
        <f>VLOOKUP($A23,'Return Data'!$B$7:$R$2292,17,0)</f>
        <v>5.9394999999999998</v>
      </c>
      <c r="W23" s="66">
        <f t="shared" si="9"/>
        <v>11</v>
      </c>
      <c r="X23" s="65">
        <f>VLOOKUP($A23,'Return Data'!$B$7:$R$2292,14,0)</f>
        <v>5.4782000000000002</v>
      </c>
      <c r="Y23" s="66">
        <f t="shared" si="10"/>
        <v>18</v>
      </c>
      <c r="Z23" s="65">
        <f>VLOOKUP($A23,'Return Data'!$B$7:$R$2292,16,0)</f>
        <v>7.4661999999999997</v>
      </c>
      <c r="AA23" s="67">
        <f t="shared" si="11"/>
        <v>16</v>
      </c>
    </row>
    <row r="24" spans="1:27" x14ac:dyDescent="0.3">
      <c r="A24" s="63" t="s">
        <v>1045</v>
      </c>
      <c r="B24" s="64">
        <f>VLOOKUP($A24,'Return Data'!$B$7:$R$2292,3,0)</f>
        <v>44530</v>
      </c>
      <c r="C24" s="65">
        <f>VLOOKUP($A24,'Return Data'!$B$7:$R$2292,4,0)</f>
        <v>1381.4861000000001</v>
      </c>
      <c r="D24" s="65">
        <f>VLOOKUP($A24,'Return Data'!$B$7:$R$2292,5,0)</f>
        <v>3.9952999999999999</v>
      </c>
      <c r="E24" s="66">
        <f t="shared" si="0"/>
        <v>20</v>
      </c>
      <c r="F24" s="65">
        <f>VLOOKUP($A24,'Return Data'!$B$7:$R$2292,6,0)</f>
        <v>3.6389</v>
      </c>
      <c r="G24" s="66">
        <f t="shared" si="1"/>
        <v>14</v>
      </c>
      <c r="H24" s="65">
        <f>VLOOKUP($A24,'Return Data'!$B$7:$R$2292,7,0)</f>
        <v>3.8039999999999998</v>
      </c>
      <c r="I24" s="66">
        <f t="shared" si="2"/>
        <v>4</v>
      </c>
      <c r="J24" s="65">
        <f>VLOOKUP($A24,'Return Data'!$B$7:$R$2292,8,0)</f>
        <v>3.6673</v>
      </c>
      <c r="K24" s="66">
        <f t="shared" si="3"/>
        <v>6</v>
      </c>
      <c r="L24" s="65">
        <f>VLOOKUP($A24,'Return Data'!$B$7:$R$2292,9,0)</f>
        <v>4.2236000000000002</v>
      </c>
      <c r="M24" s="66">
        <f t="shared" si="4"/>
        <v>5</v>
      </c>
      <c r="N24" s="65">
        <f>VLOOKUP($A24,'Return Data'!$B$7:$R$2292,10,0)</f>
        <v>3.2444000000000002</v>
      </c>
      <c r="O24" s="66">
        <f t="shared" si="5"/>
        <v>12</v>
      </c>
      <c r="P24" s="65">
        <f>VLOOKUP($A24,'Return Data'!$B$7:$R$2292,11,0)</f>
        <v>3.8746999999999998</v>
      </c>
      <c r="Q24" s="66">
        <f t="shared" si="6"/>
        <v>15</v>
      </c>
      <c r="R24" s="65">
        <f>VLOOKUP($A24,'Return Data'!$B$7:$R$2292,12,0)</f>
        <v>4.3704999999999998</v>
      </c>
      <c r="S24" s="66">
        <f t="shared" si="7"/>
        <v>16</v>
      </c>
      <c r="T24" s="65">
        <f>VLOOKUP($A24,'Return Data'!$B$7:$R$2292,13,0)</f>
        <v>3.9622999999999999</v>
      </c>
      <c r="U24" s="66">
        <f t="shared" si="8"/>
        <v>16</v>
      </c>
      <c r="V24" s="65">
        <f>VLOOKUP($A24,'Return Data'!$B$7:$R$2292,17,0)</f>
        <v>5.6497999999999999</v>
      </c>
      <c r="W24" s="66">
        <f t="shared" si="9"/>
        <v>15</v>
      </c>
      <c r="X24" s="65">
        <f>VLOOKUP($A24,'Return Data'!$B$7:$R$2292,14,0)</f>
        <v>6.8146000000000004</v>
      </c>
      <c r="Y24" s="66">
        <f t="shared" si="10"/>
        <v>10</v>
      </c>
      <c r="Z24" s="65">
        <f>VLOOKUP($A24,'Return Data'!$B$7:$R$2292,16,0)</f>
        <v>6.9767000000000001</v>
      </c>
      <c r="AA24" s="67">
        <f t="shared" si="11"/>
        <v>22</v>
      </c>
    </row>
    <row r="25" spans="1:27" x14ac:dyDescent="0.3">
      <c r="A25" s="63" t="s">
        <v>1047</v>
      </c>
      <c r="B25" s="64">
        <f>VLOOKUP($A25,'Return Data'!$B$7:$R$2292,3,0)</f>
        <v>44530</v>
      </c>
      <c r="C25" s="65">
        <f>VLOOKUP($A25,'Return Data'!$B$7:$R$2292,4,0)</f>
        <v>1941.0011999999999</v>
      </c>
      <c r="D25" s="65">
        <f>VLOOKUP($A25,'Return Data'!$B$7:$R$2292,5,0)</f>
        <v>4.8841999999999999</v>
      </c>
      <c r="E25" s="66">
        <f t="shared" si="0"/>
        <v>16</v>
      </c>
      <c r="F25" s="65">
        <f>VLOOKUP($A25,'Return Data'!$B$7:$R$2292,6,0)</f>
        <v>4.0904999999999996</v>
      </c>
      <c r="G25" s="66">
        <f t="shared" si="1"/>
        <v>8</v>
      </c>
      <c r="H25" s="65">
        <f>VLOOKUP($A25,'Return Data'!$B$7:$R$2292,7,0)</f>
        <v>3.8767</v>
      </c>
      <c r="I25" s="66">
        <f t="shared" si="2"/>
        <v>3</v>
      </c>
      <c r="J25" s="65">
        <f>VLOOKUP($A25,'Return Data'!$B$7:$R$2292,8,0)</f>
        <v>3.6562000000000001</v>
      </c>
      <c r="K25" s="66">
        <f t="shared" si="3"/>
        <v>7</v>
      </c>
      <c r="L25" s="65">
        <f>VLOOKUP($A25,'Return Data'!$B$7:$R$2292,9,0)</f>
        <v>4.1859999999999999</v>
      </c>
      <c r="M25" s="66">
        <f t="shared" si="4"/>
        <v>8</v>
      </c>
      <c r="N25" s="65">
        <f>VLOOKUP($A25,'Return Data'!$B$7:$R$2292,10,0)</f>
        <v>3.0044</v>
      </c>
      <c r="O25" s="66">
        <f t="shared" si="5"/>
        <v>21</v>
      </c>
      <c r="P25" s="65">
        <f>VLOOKUP($A25,'Return Data'!$B$7:$R$2292,11,0)</f>
        <v>3.7370000000000001</v>
      </c>
      <c r="Q25" s="66">
        <f t="shared" si="6"/>
        <v>17</v>
      </c>
      <c r="R25" s="65">
        <f>VLOOKUP($A25,'Return Data'!$B$7:$R$2292,12,0)</f>
        <v>4.1849999999999996</v>
      </c>
      <c r="S25" s="66">
        <f t="shared" si="7"/>
        <v>19</v>
      </c>
      <c r="T25" s="65">
        <f>VLOOKUP($A25,'Return Data'!$B$7:$R$2292,13,0)</f>
        <v>3.7126000000000001</v>
      </c>
      <c r="U25" s="66">
        <f t="shared" si="8"/>
        <v>22</v>
      </c>
      <c r="V25" s="65">
        <f>VLOOKUP($A25,'Return Data'!$B$7:$R$2292,17,0)</f>
        <v>5.3230000000000004</v>
      </c>
      <c r="W25" s="66">
        <f t="shared" si="9"/>
        <v>20</v>
      </c>
      <c r="X25" s="65">
        <f>VLOOKUP($A25,'Return Data'!$B$7:$R$2292,14,0)</f>
        <v>6.0256999999999996</v>
      </c>
      <c r="Y25" s="66">
        <f t="shared" si="10"/>
        <v>15</v>
      </c>
      <c r="Z25" s="65">
        <f>VLOOKUP($A25,'Return Data'!$B$7:$R$2292,16,0)</f>
        <v>7.1929999999999996</v>
      </c>
      <c r="AA25" s="67">
        <f t="shared" si="11"/>
        <v>19</v>
      </c>
    </row>
    <row r="26" spans="1:27" x14ac:dyDescent="0.3">
      <c r="A26" s="63" t="s">
        <v>1050</v>
      </c>
      <c r="B26" s="64">
        <f>VLOOKUP($A26,'Return Data'!$B$7:$R$2292,3,0)</f>
        <v>44530</v>
      </c>
      <c r="C26" s="65">
        <f>VLOOKUP($A26,'Return Data'!$B$7:$R$2292,4,0)</f>
        <v>3121.3912</v>
      </c>
      <c r="D26" s="65">
        <f>VLOOKUP($A26,'Return Data'!$B$7:$R$2292,5,0)</f>
        <v>6.2161999999999997</v>
      </c>
      <c r="E26" s="66">
        <f t="shared" si="0"/>
        <v>9</v>
      </c>
      <c r="F26" s="65">
        <f>VLOOKUP($A26,'Return Data'!$B$7:$R$2292,6,0)</f>
        <v>4.5273000000000003</v>
      </c>
      <c r="G26" s="66">
        <f t="shared" si="1"/>
        <v>4</v>
      </c>
      <c r="H26" s="65">
        <f>VLOOKUP($A26,'Return Data'!$B$7:$R$2292,7,0)</f>
        <v>3.4727999999999999</v>
      </c>
      <c r="I26" s="66">
        <f t="shared" si="2"/>
        <v>8</v>
      </c>
      <c r="J26" s="65">
        <f>VLOOKUP($A26,'Return Data'!$B$7:$R$2292,8,0)</f>
        <v>3.8127</v>
      </c>
      <c r="K26" s="66">
        <f t="shared" si="3"/>
        <v>3</v>
      </c>
      <c r="L26" s="65">
        <f>VLOOKUP($A26,'Return Data'!$B$7:$R$2292,9,0)</f>
        <v>4.4856999999999996</v>
      </c>
      <c r="M26" s="66">
        <f t="shared" si="4"/>
        <v>3</v>
      </c>
      <c r="N26" s="65">
        <f>VLOOKUP($A26,'Return Data'!$B$7:$R$2292,10,0)</f>
        <v>3.8662999999999998</v>
      </c>
      <c r="O26" s="66">
        <f t="shared" si="5"/>
        <v>5</v>
      </c>
      <c r="P26" s="65">
        <f>VLOOKUP($A26,'Return Data'!$B$7:$R$2292,11,0)</f>
        <v>4.5667</v>
      </c>
      <c r="Q26" s="66">
        <f t="shared" si="6"/>
        <v>7</v>
      </c>
      <c r="R26" s="65">
        <f>VLOOKUP($A26,'Return Data'!$B$7:$R$2292,12,0)</f>
        <v>5.3197999999999999</v>
      </c>
      <c r="S26" s="66">
        <f t="shared" si="7"/>
        <v>5</v>
      </c>
      <c r="T26" s="65">
        <f>VLOOKUP($A26,'Return Data'!$B$7:$R$2292,13,0)</f>
        <v>4.8300999999999998</v>
      </c>
      <c r="U26" s="66">
        <f t="shared" si="8"/>
        <v>6</v>
      </c>
      <c r="V26" s="65">
        <f>VLOOKUP($A26,'Return Data'!$B$7:$R$2292,17,0)</f>
        <v>6.4936999999999996</v>
      </c>
      <c r="W26" s="66">
        <f t="shared" si="9"/>
        <v>7</v>
      </c>
      <c r="X26" s="65">
        <f>VLOOKUP($A26,'Return Data'!$B$7:$R$2292,14,0)</f>
        <v>6.9042000000000003</v>
      </c>
      <c r="Y26" s="66">
        <f t="shared" si="10"/>
        <v>9</v>
      </c>
      <c r="Z26" s="65">
        <f>VLOOKUP($A26,'Return Data'!$B$7:$R$2292,16,0)</f>
        <v>8.0076000000000001</v>
      </c>
      <c r="AA26" s="67">
        <f t="shared" si="11"/>
        <v>8</v>
      </c>
    </row>
    <row r="27" spans="1:27" x14ac:dyDescent="0.3">
      <c r="A27" s="63" t="s">
        <v>1052</v>
      </c>
      <c r="B27" s="64">
        <f>VLOOKUP($A27,'Return Data'!$B$7:$R$2292,3,0)</f>
        <v>44530</v>
      </c>
      <c r="C27" s="65">
        <f>VLOOKUP($A27,'Return Data'!$B$7:$R$2292,4,0)</f>
        <v>25.178599999999999</v>
      </c>
      <c r="D27" s="65">
        <f>VLOOKUP($A27,'Return Data'!$B$7:$R$2292,5,0)</f>
        <v>5.6544999999999996</v>
      </c>
      <c r="E27" s="66">
        <f t="shared" si="0"/>
        <v>11</v>
      </c>
      <c r="F27" s="65">
        <f>VLOOKUP($A27,'Return Data'!$B$7:$R$2292,6,0)</f>
        <v>3.8069000000000002</v>
      </c>
      <c r="G27" s="66">
        <f t="shared" si="1"/>
        <v>12</v>
      </c>
      <c r="H27" s="65">
        <f>VLOOKUP($A27,'Return Data'!$B$7:$R$2292,7,0)</f>
        <v>3.1497000000000002</v>
      </c>
      <c r="I27" s="66">
        <f t="shared" si="2"/>
        <v>12</v>
      </c>
      <c r="J27" s="65">
        <f>VLOOKUP($A27,'Return Data'!$B$7:$R$2292,8,0)</f>
        <v>3.1307999999999998</v>
      </c>
      <c r="K27" s="66">
        <f t="shared" si="3"/>
        <v>15</v>
      </c>
      <c r="L27" s="65">
        <f>VLOOKUP($A27,'Return Data'!$B$7:$R$2292,9,0)</f>
        <v>3.7040999999999999</v>
      </c>
      <c r="M27" s="66">
        <f t="shared" si="4"/>
        <v>19</v>
      </c>
      <c r="N27" s="65">
        <f>VLOOKUP($A27,'Return Data'!$B$7:$R$2292,10,0)</f>
        <v>2.8231000000000002</v>
      </c>
      <c r="O27" s="66">
        <f t="shared" si="5"/>
        <v>24</v>
      </c>
      <c r="P27" s="65">
        <f>VLOOKUP($A27,'Return Data'!$B$7:$R$2292,11,0)</f>
        <v>3.4159999999999999</v>
      </c>
      <c r="Q27" s="66">
        <f t="shared" si="6"/>
        <v>25</v>
      </c>
      <c r="R27" s="65">
        <f>VLOOKUP($A27,'Return Data'!$B$7:$R$2292,12,0)</f>
        <v>4.0621999999999998</v>
      </c>
      <c r="S27" s="66">
        <f t="shared" si="7"/>
        <v>21</v>
      </c>
      <c r="T27" s="65">
        <f>VLOOKUP($A27,'Return Data'!$B$7:$R$2292,13,0)</f>
        <v>3.9937999999999998</v>
      </c>
      <c r="U27" s="66">
        <f t="shared" si="8"/>
        <v>15</v>
      </c>
      <c r="V27" s="65">
        <f>VLOOKUP($A27,'Return Data'!$B$7:$R$2292,17,0)</f>
        <v>3.5903</v>
      </c>
      <c r="W27" s="66">
        <f t="shared" si="9"/>
        <v>24</v>
      </c>
      <c r="X27" s="65">
        <f>VLOOKUP($A27,'Return Data'!$B$7:$R$2292,14,0)</f>
        <v>-0.5776</v>
      </c>
      <c r="Y27" s="66">
        <f t="shared" si="10"/>
        <v>23</v>
      </c>
      <c r="Z27" s="65">
        <f>VLOOKUP($A27,'Return Data'!$B$7:$R$2292,16,0)</f>
        <v>5.7344999999999997</v>
      </c>
      <c r="AA27" s="67">
        <f t="shared" si="11"/>
        <v>24</v>
      </c>
    </row>
    <row r="28" spans="1:27" x14ac:dyDescent="0.3">
      <c r="A28" s="63" t="s">
        <v>1054</v>
      </c>
      <c r="B28" s="64">
        <f>VLOOKUP($A28,'Return Data'!$B$7:$R$2292,3,0)</f>
        <v>44530</v>
      </c>
      <c r="C28" s="65">
        <f>VLOOKUP($A28,'Return Data'!$B$7:$R$2292,4,0)</f>
        <v>2920.27</v>
      </c>
      <c r="D28" s="65">
        <f>VLOOKUP($A28,'Return Data'!$B$7:$R$2292,5,0)</f>
        <v>5.2089999999999996</v>
      </c>
      <c r="E28" s="66">
        <f t="shared" si="0"/>
        <v>13</v>
      </c>
      <c r="F28" s="65">
        <f>VLOOKUP($A28,'Return Data'!$B$7:$R$2292,6,0)</f>
        <v>4.0589000000000004</v>
      </c>
      <c r="G28" s="66">
        <f t="shared" si="1"/>
        <v>10</v>
      </c>
      <c r="H28" s="65">
        <f>VLOOKUP($A28,'Return Data'!$B$7:$R$2292,7,0)</f>
        <v>3.4319000000000002</v>
      </c>
      <c r="I28" s="66">
        <f t="shared" si="2"/>
        <v>10</v>
      </c>
      <c r="J28" s="65">
        <f>VLOOKUP($A28,'Return Data'!$B$7:$R$2292,8,0)</f>
        <v>2.9386000000000001</v>
      </c>
      <c r="K28" s="66">
        <f t="shared" si="3"/>
        <v>17</v>
      </c>
      <c r="L28" s="65">
        <f>VLOOKUP($A28,'Return Data'!$B$7:$R$2292,9,0)</f>
        <v>4.0347</v>
      </c>
      <c r="M28" s="66">
        <f t="shared" si="4"/>
        <v>12</v>
      </c>
      <c r="N28" s="65">
        <f>VLOOKUP($A28,'Return Data'!$B$7:$R$2292,10,0)</f>
        <v>3.0114999999999998</v>
      </c>
      <c r="O28" s="66">
        <f t="shared" si="5"/>
        <v>20</v>
      </c>
      <c r="P28" s="65">
        <f>VLOOKUP($A28,'Return Data'!$B$7:$R$2292,11,0)</f>
        <v>3.6564000000000001</v>
      </c>
      <c r="Q28" s="66">
        <f t="shared" si="6"/>
        <v>22</v>
      </c>
      <c r="R28" s="65">
        <f>VLOOKUP($A28,'Return Data'!$B$7:$R$2292,12,0)</f>
        <v>4.0159000000000002</v>
      </c>
      <c r="S28" s="66">
        <f t="shared" si="7"/>
        <v>24</v>
      </c>
      <c r="T28" s="65">
        <f>VLOOKUP($A28,'Return Data'!$B$7:$R$2292,13,0)</f>
        <v>3.7265999999999999</v>
      </c>
      <c r="U28" s="66">
        <f t="shared" si="8"/>
        <v>21</v>
      </c>
      <c r="V28" s="65">
        <f>VLOOKUP($A28,'Return Data'!$B$7:$R$2292,17,0)</f>
        <v>4.6147999999999998</v>
      </c>
      <c r="W28" s="66">
        <f t="shared" si="9"/>
        <v>22</v>
      </c>
      <c r="X28" s="65">
        <f>VLOOKUP($A28,'Return Data'!$B$7:$R$2292,14,0)</f>
        <v>-0.58860000000000001</v>
      </c>
      <c r="Y28" s="66">
        <f t="shared" si="10"/>
        <v>24</v>
      </c>
      <c r="Z28" s="65">
        <f>VLOOKUP($A28,'Return Data'!$B$7:$R$2292,16,0)</f>
        <v>5.4151999999999996</v>
      </c>
      <c r="AA28" s="67">
        <f t="shared" si="11"/>
        <v>25</v>
      </c>
    </row>
    <row r="29" spans="1:27" x14ac:dyDescent="0.3">
      <c r="A29" s="63" t="s">
        <v>1056</v>
      </c>
      <c r="B29" s="64">
        <f>VLOOKUP($A29,'Return Data'!$B$7:$R$2292,3,0)</f>
        <v>44530</v>
      </c>
      <c r="C29" s="65">
        <f>VLOOKUP($A29,'Return Data'!$B$7:$R$2292,4,0)</f>
        <v>2871.8195000000001</v>
      </c>
      <c r="D29" s="65">
        <f>VLOOKUP($A29,'Return Data'!$B$7:$R$2292,5,0)</f>
        <v>6.3876999999999997</v>
      </c>
      <c r="E29" s="66">
        <f t="shared" si="0"/>
        <v>8</v>
      </c>
      <c r="F29" s="65">
        <f>VLOOKUP($A29,'Return Data'!$B$7:$R$2292,6,0)</f>
        <v>2.8818999999999999</v>
      </c>
      <c r="G29" s="66">
        <f t="shared" si="1"/>
        <v>19</v>
      </c>
      <c r="H29" s="65">
        <f>VLOOKUP($A29,'Return Data'!$B$7:$R$2292,7,0)</f>
        <v>3.1299000000000001</v>
      </c>
      <c r="I29" s="66">
        <f t="shared" si="2"/>
        <v>15</v>
      </c>
      <c r="J29" s="65">
        <f>VLOOKUP($A29,'Return Data'!$B$7:$R$2292,8,0)</f>
        <v>3.4481999999999999</v>
      </c>
      <c r="K29" s="66">
        <f t="shared" si="3"/>
        <v>11</v>
      </c>
      <c r="L29" s="65">
        <f>VLOOKUP($A29,'Return Data'!$B$7:$R$2292,9,0)</f>
        <v>4.0887000000000002</v>
      </c>
      <c r="M29" s="66">
        <f t="shared" si="4"/>
        <v>9</v>
      </c>
      <c r="N29" s="65">
        <f>VLOOKUP($A29,'Return Data'!$B$7:$R$2292,10,0)</f>
        <v>3.2566999999999999</v>
      </c>
      <c r="O29" s="66">
        <f t="shared" si="5"/>
        <v>11</v>
      </c>
      <c r="P29" s="65">
        <f>VLOOKUP($A29,'Return Data'!$B$7:$R$2292,11,0)</f>
        <v>3.956</v>
      </c>
      <c r="Q29" s="66">
        <f t="shared" si="6"/>
        <v>13</v>
      </c>
      <c r="R29" s="65">
        <f>VLOOKUP($A29,'Return Data'!$B$7:$R$2292,12,0)</f>
        <v>4.0574000000000003</v>
      </c>
      <c r="S29" s="66">
        <f t="shared" si="7"/>
        <v>22</v>
      </c>
      <c r="T29" s="65">
        <f>VLOOKUP($A29,'Return Data'!$B$7:$R$2292,13,0)</f>
        <v>3.7513999999999998</v>
      </c>
      <c r="U29" s="66">
        <f t="shared" si="8"/>
        <v>20</v>
      </c>
      <c r="V29" s="65">
        <f>VLOOKUP($A29,'Return Data'!$B$7:$R$2292,17,0)</f>
        <v>5.5707000000000004</v>
      </c>
      <c r="W29" s="66">
        <f t="shared" si="9"/>
        <v>17</v>
      </c>
      <c r="X29" s="65">
        <f>VLOOKUP($A29,'Return Data'!$B$7:$R$2292,14,0)</f>
        <v>6.7587000000000002</v>
      </c>
      <c r="Y29" s="66">
        <f t="shared" si="10"/>
        <v>11</v>
      </c>
      <c r="Z29" s="65">
        <f>VLOOKUP($A29,'Return Data'!$B$7:$R$2292,16,0)</f>
        <v>7.7556000000000003</v>
      </c>
      <c r="AA29" s="67">
        <f t="shared" si="11"/>
        <v>13</v>
      </c>
    </row>
    <row r="30" spans="1:27" x14ac:dyDescent="0.3">
      <c r="A30" s="63" t="s">
        <v>1057</v>
      </c>
      <c r="B30" s="64">
        <f>VLOOKUP($A30,'Return Data'!$B$7:$R$2292,3,0)</f>
        <v>44530</v>
      </c>
      <c r="C30" s="65">
        <f>VLOOKUP($A30,'Return Data'!$B$7:$R$2292,4,0)</f>
        <v>30.1633</v>
      </c>
      <c r="D30" s="65">
        <f>VLOOKUP($A30,'Return Data'!$B$7:$R$2292,5,0)</f>
        <v>-1.452</v>
      </c>
      <c r="E30" s="66">
        <f t="shared" si="0"/>
        <v>25</v>
      </c>
      <c r="F30" s="65">
        <f>VLOOKUP($A30,'Return Data'!$B$7:$R$2292,6,0)</f>
        <v>1.0286999999999999</v>
      </c>
      <c r="G30" s="66">
        <f t="shared" si="1"/>
        <v>24</v>
      </c>
      <c r="H30" s="65">
        <f>VLOOKUP($A30,'Return Data'!$B$7:$R$2292,7,0)</f>
        <v>2.4213</v>
      </c>
      <c r="I30" s="66">
        <f t="shared" si="2"/>
        <v>20</v>
      </c>
      <c r="J30" s="65">
        <f>VLOOKUP($A30,'Return Data'!$B$7:$R$2292,8,0)</f>
        <v>2.2839</v>
      </c>
      <c r="K30" s="66">
        <f t="shared" si="3"/>
        <v>24</v>
      </c>
      <c r="L30" s="65">
        <f>VLOOKUP($A30,'Return Data'!$B$7:$R$2292,9,0)</f>
        <v>3.6038000000000001</v>
      </c>
      <c r="M30" s="66">
        <f t="shared" si="4"/>
        <v>20</v>
      </c>
      <c r="N30" s="65">
        <f>VLOOKUP($A30,'Return Data'!$B$7:$R$2292,10,0)</f>
        <v>37.038200000000003</v>
      </c>
      <c r="O30" s="66">
        <f t="shared" si="5"/>
        <v>3</v>
      </c>
      <c r="P30" s="65">
        <f>VLOOKUP($A30,'Return Data'!$B$7:$R$2292,11,0)</f>
        <v>20.5731</v>
      </c>
      <c r="Q30" s="66">
        <f t="shared" si="6"/>
        <v>3</v>
      </c>
      <c r="R30" s="65">
        <f>VLOOKUP($A30,'Return Data'!$B$7:$R$2292,12,0)</f>
        <v>15.474500000000001</v>
      </c>
      <c r="S30" s="66">
        <f t="shared" si="7"/>
        <v>3</v>
      </c>
      <c r="T30" s="65">
        <f>VLOOKUP($A30,'Return Data'!$B$7:$R$2292,13,0)</f>
        <v>12.4411</v>
      </c>
      <c r="U30" s="66">
        <f t="shared" si="8"/>
        <v>3</v>
      </c>
      <c r="V30" s="65">
        <f>VLOOKUP($A30,'Return Data'!$B$7:$R$2292,17,0)</f>
        <v>9.5419999999999998</v>
      </c>
      <c r="W30" s="66">
        <f t="shared" si="9"/>
        <v>2</v>
      </c>
      <c r="X30" s="65">
        <f>VLOOKUP($A30,'Return Data'!$B$7:$R$2292,14,0)</f>
        <v>5.7199</v>
      </c>
      <c r="Y30" s="66">
        <f t="shared" si="10"/>
        <v>17</v>
      </c>
      <c r="Z30" s="65">
        <f>VLOOKUP($A30,'Return Data'!$B$7:$R$2292,16,0)</f>
        <v>7.6395</v>
      </c>
      <c r="AA30" s="67">
        <f t="shared" si="11"/>
        <v>14</v>
      </c>
    </row>
    <row r="31" spans="1:27" x14ac:dyDescent="0.3">
      <c r="A31" s="63" t="s">
        <v>1061</v>
      </c>
      <c r="B31" s="64">
        <f>VLOOKUP($A31,'Return Data'!$B$7:$R$2292,3,0)</f>
        <v>44530</v>
      </c>
      <c r="C31" s="65">
        <f>VLOOKUP($A31,'Return Data'!$B$7:$R$2292,4,0)</f>
        <v>3205.7413000000001</v>
      </c>
      <c r="D31" s="65">
        <f>VLOOKUP($A31,'Return Data'!$B$7:$R$2292,5,0)</f>
        <v>4.4523999999999999</v>
      </c>
      <c r="E31" s="66">
        <f t="shared" si="0"/>
        <v>17</v>
      </c>
      <c r="F31" s="65">
        <f>VLOOKUP($A31,'Return Data'!$B$7:$R$2292,6,0)</f>
        <v>3.6206999999999998</v>
      </c>
      <c r="G31" s="66">
        <f t="shared" si="1"/>
        <v>15</v>
      </c>
      <c r="H31" s="65">
        <f>VLOOKUP($A31,'Return Data'!$B$7:$R$2292,7,0)</f>
        <v>3.706</v>
      </c>
      <c r="I31" s="66">
        <f t="shared" si="2"/>
        <v>6</v>
      </c>
      <c r="J31" s="65">
        <f>VLOOKUP($A31,'Return Data'!$B$7:$R$2292,8,0)</f>
        <v>3.6236999999999999</v>
      </c>
      <c r="K31" s="66">
        <f t="shared" si="3"/>
        <v>8</v>
      </c>
      <c r="L31" s="65">
        <f>VLOOKUP($A31,'Return Data'!$B$7:$R$2292,9,0)</f>
        <v>4.1870000000000003</v>
      </c>
      <c r="M31" s="66">
        <f t="shared" si="4"/>
        <v>7</v>
      </c>
      <c r="N31" s="65">
        <f>VLOOKUP($A31,'Return Data'!$B$7:$R$2292,10,0)</f>
        <v>3.2019000000000002</v>
      </c>
      <c r="O31" s="66">
        <f t="shared" si="5"/>
        <v>13</v>
      </c>
      <c r="P31" s="65">
        <f>VLOOKUP($A31,'Return Data'!$B$7:$R$2292,11,0)</f>
        <v>3.8706999999999998</v>
      </c>
      <c r="Q31" s="66">
        <f t="shared" si="6"/>
        <v>16</v>
      </c>
      <c r="R31" s="65">
        <f>VLOOKUP($A31,'Return Data'!$B$7:$R$2292,12,0)</f>
        <v>4.3730000000000002</v>
      </c>
      <c r="S31" s="66">
        <f t="shared" si="7"/>
        <v>15</v>
      </c>
      <c r="T31" s="65">
        <f>VLOOKUP($A31,'Return Data'!$B$7:$R$2292,13,0)</f>
        <v>3.8313000000000001</v>
      </c>
      <c r="U31" s="66">
        <f t="shared" si="8"/>
        <v>18</v>
      </c>
      <c r="V31" s="65">
        <f>VLOOKUP($A31,'Return Data'!$B$7:$R$2292,17,0)</f>
        <v>5.7561999999999998</v>
      </c>
      <c r="W31" s="66">
        <f t="shared" si="9"/>
        <v>14</v>
      </c>
      <c r="X31" s="65">
        <f>VLOOKUP($A31,'Return Data'!$B$7:$R$2292,14,0)</f>
        <v>4.7836999999999996</v>
      </c>
      <c r="Y31" s="66">
        <f t="shared" si="10"/>
        <v>20</v>
      </c>
      <c r="Z31" s="65">
        <f>VLOOKUP($A31,'Return Data'!$B$7:$R$2292,16,0)</f>
        <v>7.2244999999999999</v>
      </c>
      <c r="AA31" s="67">
        <f t="shared" si="11"/>
        <v>18</v>
      </c>
    </row>
    <row r="32" spans="1:27" x14ac:dyDescent="0.3">
      <c r="A32" s="63" t="s">
        <v>1062</v>
      </c>
      <c r="B32" s="64">
        <f>VLOOKUP($A32,'Return Data'!$B$7:$R$2292,3,0)</f>
        <v>44530</v>
      </c>
      <c r="C32" s="65">
        <f>VLOOKUP($A32,'Return Data'!$B$7:$R$2292,4,0)</f>
        <v>78.221599999999995</v>
      </c>
      <c r="D32" s="65">
        <f>VLOOKUP($A32,'Return Data'!$B$7:$R$2292,5,0)</f>
        <v>-148.2945</v>
      </c>
      <c r="E32" s="66">
        <f t="shared" si="0"/>
        <v>26</v>
      </c>
      <c r="F32" s="65">
        <f>VLOOKUP($A32,'Return Data'!$B$7:$R$2292,6,0)</f>
        <v>-70.930999999999997</v>
      </c>
      <c r="G32" s="66">
        <f t="shared" si="1"/>
        <v>26</v>
      </c>
      <c r="H32" s="65">
        <f>VLOOKUP($A32,'Return Data'!$B$7:$R$2292,7,0)</f>
        <v>-33.3489</v>
      </c>
      <c r="I32" s="66">
        <f t="shared" si="2"/>
        <v>26</v>
      </c>
      <c r="J32" s="65">
        <f>VLOOKUP($A32,'Return Data'!$B$7:$R$2292,8,0)</f>
        <v>-27.827200000000001</v>
      </c>
      <c r="K32" s="66">
        <f t="shared" si="3"/>
        <v>26</v>
      </c>
      <c r="L32" s="65">
        <f>VLOOKUP($A32,'Return Data'!$B$7:$R$2292,9,0)</f>
        <v>-6.2461000000000002</v>
      </c>
      <c r="M32" s="66">
        <f t="shared" si="4"/>
        <v>26</v>
      </c>
      <c r="N32" s="65">
        <f>VLOOKUP($A32,'Return Data'!$B$7:$R$2292,10,0)</f>
        <v>589.52440000000001</v>
      </c>
      <c r="O32" s="66">
        <f t="shared" si="5"/>
        <v>1</v>
      </c>
      <c r="P32" s="65">
        <f>VLOOKUP($A32,'Return Data'!$B$7:$R$2292,11,0)</f>
        <v>291.59269999999998</v>
      </c>
      <c r="Q32" s="66">
        <f t="shared" si="6"/>
        <v>1</v>
      </c>
      <c r="R32" s="65">
        <f>VLOOKUP($A32,'Return Data'!$B$7:$R$2292,12,0)</f>
        <v>195.78620000000001</v>
      </c>
      <c r="S32" s="66">
        <f t="shared" si="7"/>
        <v>1</v>
      </c>
      <c r="T32" s="65">
        <f>VLOOKUP($A32,'Return Data'!$B$7:$R$2292,13,0)</f>
        <v>147.3717</v>
      </c>
      <c r="U32" s="66">
        <f t="shared" si="8"/>
        <v>1</v>
      </c>
      <c r="V32" s="65"/>
      <c r="W32" s="66"/>
      <c r="X32" s="65"/>
      <c r="Y32" s="66"/>
      <c r="Z32" s="65">
        <f>VLOOKUP($A32,'Return Data'!$B$7:$R$2292,16,0)</f>
        <v>23.404699999999998</v>
      </c>
      <c r="AA32" s="67">
        <f t="shared" si="11"/>
        <v>1</v>
      </c>
    </row>
    <row r="33" spans="1:27" x14ac:dyDescent="0.3">
      <c r="A33" s="63" t="s">
        <v>1063</v>
      </c>
      <c r="B33" s="64">
        <f>VLOOKUP($A33,'Return Data'!$B$7:$R$2292,3,0)</f>
        <v>44530</v>
      </c>
      <c r="C33" s="65">
        <f>VLOOKUP($A33,'Return Data'!$B$7:$R$2292,4,0)</f>
        <v>2853.6309999999999</v>
      </c>
      <c r="D33" s="65">
        <f>VLOOKUP($A33,'Return Data'!$B$7:$R$2292,5,0)</f>
        <v>2.5569999999999999</v>
      </c>
      <c r="E33" s="66">
        <f t="shared" si="0"/>
        <v>22</v>
      </c>
      <c r="F33" s="65">
        <f>VLOOKUP($A33,'Return Data'!$B$7:$R$2292,6,0)</f>
        <v>1.2050000000000001</v>
      </c>
      <c r="G33" s="66">
        <f t="shared" si="1"/>
        <v>23</v>
      </c>
      <c r="H33" s="65">
        <f>VLOOKUP($A33,'Return Data'!$B$7:$R$2292,7,0)</f>
        <v>2.1916000000000002</v>
      </c>
      <c r="I33" s="66">
        <f t="shared" si="2"/>
        <v>22</v>
      </c>
      <c r="J33" s="65">
        <f>VLOOKUP($A33,'Return Data'!$B$7:$R$2292,8,0)</f>
        <v>2.4007000000000001</v>
      </c>
      <c r="K33" s="66">
        <f t="shared" si="3"/>
        <v>23</v>
      </c>
      <c r="L33" s="65">
        <f>VLOOKUP($A33,'Return Data'!$B$7:$R$2292,9,0)</f>
        <v>3.1962000000000002</v>
      </c>
      <c r="M33" s="66">
        <f t="shared" si="4"/>
        <v>24</v>
      </c>
      <c r="N33" s="65">
        <f>VLOOKUP($A33,'Return Data'!$B$7:$R$2292,10,0)</f>
        <v>22.390499999999999</v>
      </c>
      <c r="O33" s="66">
        <f t="shared" si="5"/>
        <v>4</v>
      </c>
      <c r="P33" s="65">
        <f>VLOOKUP($A33,'Return Data'!$B$7:$R$2292,11,0)</f>
        <v>13.9696</v>
      </c>
      <c r="Q33" s="66">
        <f t="shared" si="6"/>
        <v>4</v>
      </c>
      <c r="R33" s="65">
        <f>VLOOKUP($A33,'Return Data'!$B$7:$R$2292,12,0)</f>
        <v>11.0914</v>
      </c>
      <c r="S33" s="66">
        <f t="shared" si="7"/>
        <v>4</v>
      </c>
      <c r="T33" s="65">
        <f>VLOOKUP($A33,'Return Data'!$B$7:$R$2292,13,0)</f>
        <v>9.0239999999999991</v>
      </c>
      <c r="U33" s="66">
        <f t="shared" si="8"/>
        <v>4</v>
      </c>
      <c r="V33" s="65">
        <f>VLOOKUP($A33,'Return Data'!$B$7:$R$2292,17,0)</f>
        <v>8.2292000000000005</v>
      </c>
      <c r="W33" s="66">
        <f>RANK(V33,V$8:V$33,0)</f>
        <v>3</v>
      </c>
      <c r="X33" s="65">
        <f>VLOOKUP($A33,'Return Data'!$B$7:$R$2292,14,0)</f>
        <v>4.1402999999999999</v>
      </c>
      <c r="Y33" s="66">
        <f>RANK(X33,X$8:X$33,0)</f>
        <v>21</v>
      </c>
      <c r="Z33" s="65">
        <f>VLOOKUP($A33,'Return Data'!$B$7:$R$2292,16,0)</f>
        <v>7.0754000000000001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35.046457692307698</v>
      </c>
      <c r="E35" s="74"/>
      <c r="F35" s="75">
        <f>AVERAGE(F8:F33)</f>
        <v>9.6458961538461541</v>
      </c>
      <c r="G35" s="74"/>
      <c r="H35" s="75">
        <f>AVERAGE(H8:H33)</f>
        <v>6.6706307692307689</v>
      </c>
      <c r="I35" s="74"/>
      <c r="J35" s="75">
        <f>AVERAGE(J8:J33)</f>
        <v>4.7639269230769221</v>
      </c>
      <c r="K35" s="74"/>
      <c r="L35" s="75">
        <f>AVERAGE(L8:L33)</f>
        <v>4.8460615384615391</v>
      </c>
      <c r="M35" s="74"/>
      <c r="N35" s="75">
        <f>AVERAGE(N8:N33)</f>
        <v>29.083992307692309</v>
      </c>
      <c r="O35" s="74"/>
      <c r="P35" s="75">
        <f>AVERAGE(P8:P33)</f>
        <v>16.729515384615386</v>
      </c>
      <c r="Q35" s="74"/>
      <c r="R35" s="75">
        <f>AVERAGE(R8:R33)</f>
        <v>12.963661538461539</v>
      </c>
      <c r="S35" s="74"/>
      <c r="T35" s="75">
        <f>AVERAGE(T8:T33)</f>
        <v>10.661315384615385</v>
      </c>
      <c r="U35" s="74"/>
      <c r="V35" s="75">
        <f>AVERAGE(V8:V33)</f>
        <v>5.9634439999999991</v>
      </c>
      <c r="W35" s="74"/>
      <c r="X35" s="75">
        <f>AVERAGE(X8:X33)</f>
        <v>5.1394520000000004</v>
      </c>
      <c r="Y35" s="74"/>
      <c r="Z35" s="75">
        <f>AVERAGE(Z8:Z33)</f>
        <v>7.9557807692307687</v>
      </c>
      <c r="AA35" s="76"/>
    </row>
    <row r="36" spans="1:27" x14ac:dyDescent="0.3">
      <c r="A36" s="73" t="s">
        <v>28</v>
      </c>
      <c r="B36" s="74"/>
      <c r="C36" s="74"/>
      <c r="D36" s="75">
        <f>MIN(D8:D33)</f>
        <v>-148.2945</v>
      </c>
      <c r="E36" s="74"/>
      <c r="F36" s="75">
        <f>MIN(F8:F33)</f>
        <v>-70.930999999999997</v>
      </c>
      <c r="G36" s="74"/>
      <c r="H36" s="75">
        <f>MIN(H8:H33)</f>
        <v>-33.3489</v>
      </c>
      <c r="I36" s="74"/>
      <c r="J36" s="75">
        <f>MIN(J8:J33)</f>
        <v>-27.827200000000001</v>
      </c>
      <c r="K36" s="74"/>
      <c r="L36" s="75">
        <f>MIN(L8:L33)</f>
        <v>-6.2461000000000002</v>
      </c>
      <c r="M36" s="74"/>
      <c r="N36" s="75">
        <f>MIN(N8:N33)</f>
        <v>2.7530000000000001</v>
      </c>
      <c r="O36" s="74"/>
      <c r="P36" s="75">
        <f>MIN(P8:P33)</f>
        <v>3.1459000000000001</v>
      </c>
      <c r="Q36" s="74"/>
      <c r="R36" s="75">
        <f>MIN(R8:R33)</f>
        <v>3.6671999999999998</v>
      </c>
      <c r="S36" s="74"/>
      <c r="T36" s="75">
        <f>MIN(T8:T33)</f>
        <v>3.3530000000000002</v>
      </c>
      <c r="U36" s="74"/>
      <c r="V36" s="75">
        <f>MIN(V8:V33)</f>
        <v>-3.6408</v>
      </c>
      <c r="W36" s="74"/>
      <c r="X36" s="75">
        <f>MIN(X8:X33)</f>
        <v>-8.8801000000000005</v>
      </c>
      <c r="Y36" s="74"/>
      <c r="Z36" s="75">
        <f>MIN(Z8:Z33)</f>
        <v>2.5434000000000001</v>
      </c>
      <c r="AA36" s="76"/>
    </row>
    <row r="37" spans="1:27" ht="15" thickBot="1" x14ac:dyDescent="0.35">
      <c r="A37" s="77" t="s">
        <v>29</v>
      </c>
      <c r="B37" s="78"/>
      <c r="C37" s="78"/>
      <c r="D37" s="79">
        <f>MAX(D8:D33)</f>
        <v>930.24260000000004</v>
      </c>
      <c r="E37" s="78"/>
      <c r="F37" s="79">
        <f>MAX(F8:F33)</f>
        <v>243.261</v>
      </c>
      <c r="G37" s="78"/>
      <c r="H37" s="79">
        <f>MAX(H8:H33)</f>
        <v>136.72190000000001</v>
      </c>
      <c r="I37" s="78"/>
      <c r="J37" s="79">
        <f>MAX(J8:J33)</f>
        <v>75.987200000000001</v>
      </c>
      <c r="K37" s="78"/>
      <c r="L37" s="79">
        <f>MAX(L8:L33)</f>
        <v>38.977499999999999</v>
      </c>
      <c r="M37" s="78"/>
      <c r="N37" s="79">
        <f>MAX(N8:N33)</f>
        <v>589.52440000000001</v>
      </c>
      <c r="O37" s="78"/>
      <c r="P37" s="79">
        <f>MAX(P8:P33)</f>
        <v>291.59269999999998</v>
      </c>
      <c r="Q37" s="78"/>
      <c r="R37" s="79">
        <f>MAX(R8:R33)</f>
        <v>195.78620000000001</v>
      </c>
      <c r="S37" s="78"/>
      <c r="T37" s="79">
        <f>MAX(T8:T33)</f>
        <v>147.3717</v>
      </c>
      <c r="U37" s="78"/>
      <c r="V37" s="79">
        <f>MAX(V8:V33)</f>
        <v>14.5495</v>
      </c>
      <c r="W37" s="78"/>
      <c r="X37" s="79">
        <f>MAX(X8:X33)</f>
        <v>7.9797000000000002</v>
      </c>
      <c r="Y37" s="78"/>
      <c r="Z37" s="79">
        <f>MAX(Z8:Z33)</f>
        <v>23.404699999999998</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1009</v>
      </c>
      <c r="B8" s="64">
        <f>VLOOKUP($A8,'Return Data'!$B$7:$R$2292,3,0)</f>
        <v>44530</v>
      </c>
      <c r="C8" s="65">
        <f>VLOOKUP($A8,'Return Data'!$B$7:$R$2292,4,0)</f>
        <v>529.09979999999996</v>
      </c>
      <c r="D8" s="65">
        <f>VLOOKUP($A8,'Return Data'!$B$7:$R$2292,5,0)</f>
        <v>1.0969</v>
      </c>
      <c r="E8" s="66">
        <f t="shared" ref="E8:E33" si="0">RANK(D8,D$8:D$33,0)</f>
        <v>23</v>
      </c>
      <c r="F8" s="65">
        <f>VLOOKUP($A8,'Return Data'!$B$7:$R$2292,6,0)</f>
        <v>1.5145</v>
      </c>
      <c r="G8" s="66">
        <f t="shared" ref="G8:G33" si="1">RANK(F8,F$8:F$33,0)</f>
        <v>20</v>
      </c>
      <c r="H8" s="65">
        <f>VLOOKUP($A8,'Return Data'!$B$7:$R$2292,7,0)</f>
        <v>1.1346000000000001</v>
      </c>
      <c r="I8" s="66">
        <f t="shared" ref="I8:I33" si="2">RANK(H8,H$8:H$33,0)</f>
        <v>23</v>
      </c>
      <c r="J8" s="65">
        <f>VLOOKUP($A8,'Return Data'!$B$7:$R$2292,8,0)</f>
        <v>2.1747999999999998</v>
      </c>
      <c r="K8" s="66">
        <f t="shared" ref="K8:K33" si="3">RANK(J8,J$8:J$33,0)</f>
        <v>23</v>
      </c>
      <c r="L8" s="65">
        <f>VLOOKUP($A8,'Return Data'!$B$7:$R$2292,9,0)</f>
        <v>2.9807999999999999</v>
      </c>
      <c r="M8" s="66">
        <f t="shared" ref="M8:M33" si="4">RANK(L8,L$8:L$33,0)</f>
        <v>22</v>
      </c>
      <c r="N8" s="65">
        <f>VLOOKUP($A8,'Return Data'!$B$7:$R$2292,10,0)</f>
        <v>2.5600999999999998</v>
      </c>
      <c r="O8" s="66">
        <f t="shared" ref="O8:O33" si="5">RANK(N8,N$8:N$33,0)</f>
        <v>18</v>
      </c>
      <c r="P8" s="65">
        <f>VLOOKUP($A8,'Return Data'!$B$7:$R$2292,11,0)</f>
        <v>3.4594999999999998</v>
      </c>
      <c r="Q8" s="66">
        <f t="shared" ref="Q8:Q33" si="6">RANK(P8,P$8:P$33,0)</f>
        <v>12</v>
      </c>
      <c r="R8" s="65">
        <f>VLOOKUP($A8,'Return Data'!$B$7:$R$2292,12,0)</f>
        <v>4.0892999999999997</v>
      </c>
      <c r="S8" s="66">
        <f t="shared" ref="S8:S33" si="7">RANK(R8,R$8:R$33,0)</f>
        <v>12</v>
      </c>
      <c r="T8" s="65">
        <f>VLOOKUP($A8,'Return Data'!$B$7:$R$2292,13,0)</f>
        <v>3.5002</v>
      </c>
      <c r="U8" s="66">
        <f t="shared" ref="U8:U33" si="8">RANK(T8,T$8:T$33,0)</f>
        <v>13</v>
      </c>
      <c r="V8" s="65">
        <f>VLOOKUP($A8,'Return Data'!$B$7:$R$2292,17,0)</f>
        <v>5.6037999999999997</v>
      </c>
      <c r="W8" s="66">
        <f t="shared" ref="W8:W31" si="9">RANK(V8,V$8:V$33,0)</f>
        <v>9</v>
      </c>
      <c r="X8" s="65">
        <f>VLOOKUP($A8,'Return Data'!$B$7:$R$2292,14,0)</f>
        <v>6.6510999999999996</v>
      </c>
      <c r="Y8" s="66">
        <f t="shared" ref="Y8:Y31" si="10">RANK(X8,X$8:X$33,0)</f>
        <v>7</v>
      </c>
      <c r="Z8" s="65">
        <f>VLOOKUP($A8,'Return Data'!$B$7:$R$2292,16,0)</f>
        <v>7.3258999999999999</v>
      </c>
      <c r="AA8" s="67">
        <f t="shared" ref="AA8:AA33" si="11">RANK(Z8,Z$8:Z$33,0)</f>
        <v>17</v>
      </c>
    </row>
    <row r="9" spans="1:27" x14ac:dyDescent="0.3">
      <c r="A9" s="63" t="s">
        <v>1012</v>
      </c>
      <c r="B9" s="64">
        <f>VLOOKUP($A9,'Return Data'!$B$7:$R$2292,3,0)</f>
        <v>44530</v>
      </c>
      <c r="C9" s="65">
        <f>VLOOKUP($A9,'Return Data'!$B$7:$R$2292,4,0)</f>
        <v>2464.4351000000001</v>
      </c>
      <c r="D9" s="65">
        <f>VLOOKUP($A9,'Return Data'!$B$7:$R$2292,5,0)</f>
        <v>7.6779999999999999</v>
      </c>
      <c r="E9" s="66">
        <f t="shared" si="0"/>
        <v>5</v>
      </c>
      <c r="F9" s="65">
        <f>VLOOKUP($A9,'Return Data'!$B$7:$R$2292,6,0)</f>
        <v>3.8119999999999998</v>
      </c>
      <c r="G9" s="66">
        <f t="shared" si="1"/>
        <v>6</v>
      </c>
      <c r="H9" s="65">
        <f>VLOOKUP($A9,'Return Data'!$B$7:$R$2292,7,0)</f>
        <v>3.1254</v>
      </c>
      <c r="I9" s="66">
        <f t="shared" si="2"/>
        <v>7</v>
      </c>
      <c r="J9" s="65">
        <f>VLOOKUP($A9,'Return Data'!$B$7:$R$2292,8,0)</f>
        <v>3.2469000000000001</v>
      </c>
      <c r="K9" s="66">
        <f t="shared" si="3"/>
        <v>6</v>
      </c>
      <c r="L9" s="65">
        <f>VLOOKUP($A9,'Return Data'!$B$7:$R$2292,9,0)</f>
        <v>3.7225000000000001</v>
      </c>
      <c r="M9" s="66">
        <f t="shared" si="4"/>
        <v>7</v>
      </c>
      <c r="N9" s="65">
        <f>VLOOKUP($A9,'Return Data'!$B$7:$R$2292,10,0)</f>
        <v>3.0181</v>
      </c>
      <c r="O9" s="66">
        <f t="shared" si="5"/>
        <v>7</v>
      </c>
      <c r="P9" s="65">
        <f>VLOOKUP($A9,'Return Data'!$B$7:$R$2292,11,0)</f>
        <v>3.706</v>
      </c>
      <c r="Q9" s="66">
        <f t="shared" si="6"/>
        <v>8</v>
      </c>
      <c r="R9" s="65">
        <f>VLOOKUP($A9,'Return Data'!$B$7:$R$2292,12,0)</f>
        <v>4.0979000000000001</v>
      </c>
      <c r="S9" s="66">
        <f t="shared" si="7"/>
        <v>11</v>
      </c>
      <c r="T9" s="65">
        <f>VLOOKUP($A9,'Return Data'!$B$7:$R$2292,13,0)</f>
        <v>3.7330999999999999</v>
      </c>
      <c r="U9" s="66">
        <f t="shared" si="8"/>
        <v>9</v>
      </c>
      <c r="V9" s="65">
        <f>VLOOKUP($A9,'Return Data'!$B$7:$R$2292,17,0)</f>
        <v>5.5522999999999998</v>
      </c>
      <c r="W9" s="66">
        <f t="shared" si="9"/>
        <v>10</v>
      </c>
      <c r="X9" s="65">
        <f>VLOOKUP($A9,'Return Data'!$B$7:$R$2292,14,0)</f>
        <v>6.7896999999999998</v>
      </c>
      <c r="Y9" s="66">
        <f t="shared" si="10"/>
        <v>3</v>
      </c>
      <c r="Z9" s="65">
        <f>VLOOKUP($A9,'Return Data'!$B$7:$R$2292,16,0)</f>
        <v>7.7055999999999996</v>
      </c>
      <c r="AA9" s="67">
        <f t="shared" si="11"/>
        <v>7</v>
      </c>
    </row>
    <row r="10" spans="1:27" x14ac:dyDescent="0.3">
      <c r="A10" s="63" t="s">
        <v>1013</v>
      </c>
      <c r="B10" s="64">
        <f>VLOOKUP($A10,'Return Data'!$B$7:$R$2292,3,0)</f>
        <v>44530</v>
      </c>
      <c r="C10" s="65">
        <f>VLOOKUP($A10,'Return Data'!$B$7:$R$2292,4,0)</f>
        <v>1588.3008</v>
      </c>
      <c r="D10" s="65">
        <f>VLOOKUP($A10,'Return Data'!$B$7:$R$2292,5,0)</f>
        <v>14.311</v>
      </c>
      <c r="E10" s="66">
        <f t="shared" si="0"/>
        <v>2</v>
      </c>
      <c r="F10" s="65">
        <f>VLOOKUP($A10,'Return Data'!$B$7:$R$2292,6,0)</f>
        <v>5.6619000000000002</v>
      </c>
      <c r="G10" s="66">
        <f t="shared" si="1"/>
        <v>2</v>
      </c>
      <c r="H10" s="65">
        <f>VLOOKUP($A10,'Return Data'!$B$7:$R$2292,7,0)</f>
        <v>2.9274</v>
      </c>
      <c r="I10" s="66">
        <f t="shared" si="2"/>
        <v>10</v>
      </c>
      <c r="J10" s="65">
        <f>VLOOKUP($A10,'Return Data'!$B$7:$R$2292,8,0)</f>
        <v>2.6802999999999999</v>
      </c>
      <c r="K10" s="66">
        <f t="shared" si="3"/>
        <v>13</v>
      </c>
      <c r="L10" s="65">
        <f>VLOOKUP($A10,'Return Data'!$B$7:$R$2292,9,0)</f>
        <v>3.0813999999999999</v>
      </c>
      <c r="M10" s="66">
        <f t="shared" si="4"/>
        <v>19</v>
      </c>
      <c r="N10" s="65">
        <f>VLOOKUP($A10,'Return Data'!$B$7:$R$2292,10,0)</f>
        <v>2.6236000000000002</v>
      </c>
      <c r="O10" s="66">
        <f t="shared" si="5"/>
        <v>15</v>
      </c>
      <c r="P10" s="65">
        <f>VLOOKUP($A10,'Return Data'!$B$7:$R$2292,11,0)</f>
        <v>2.9325999999999999</v>
      </c>
      <c r="Q10" s="66">
        <f t="shared" si="6"/>
        <v>25</v>
      </c>
      <c r="R10" s="65">
        <f>VLOOKUP($A10,'Return Data'!$B$7:$R$2292,12,0)</f>
        <v>4.1615000000000002</v>
      </c>
      <c r="S10" s="66">
        <f t="shared" si="7"/>
        <v>7</v>
      </c>
      <c r="T10" s="65">
        <f>VLOOKUP($A10,'Return Data'!$B$7:$R$2292,13,0)</f>
        <v>6.2365000000000004</v>
      </c>
      <c r="U10" s="66">
        <f t="shared" si="8"/>
        <v>5</v>
      </c>
      <c r="V10" s="65">
        <f>VLOOKUP($A10,'Return Data'!$B$7:$R$2292,17,0)</f>
        <v>-3.8675000000000002</v>
      </c>
      <c r="W10" s="66">
        <f t="shared" si="9"/>
        <v>25</v>
      </c>
      <c r="X10" s="65">
        <f>VLOOKUP($A10,'Return Data'!$B$7:$R$2292,14,0)</f>
        <v>-9.1150000000000002</v>
      </c>
      <c r="Y10" s="66">
        <f t="shared" si="10"/>
        <v>25</v>
      </c>
      <c r="Z10" s="65">
        <f>VLOOKUP($A10,'Return Data'!$B$7:$R$2292,16,0)</f>
        <v>3.7879999999999998</v>
      </c>
      <c r="AA10" s="67">
        <f t="shared" si="11"/>
        <v>25</v>
      </c>
    </row>
    <row r="11" spans="1:27" x14ac:dyDescent="0.3">
      <c r="A11" s="63" t="s">
        <v>1017</v>
      </c>
      <c r="B11" s="64">
        <f>VLOOKUP($A11,'Return Data'!$B$7:$R$2292,3,0)</f>
        <v>44530</v>
      </c>
      <c r="C11" s="65">
        <f>VLOOKUP($A11,'Return Data'!$B$7:$R$2292,4,0)</f>
        <v>32.508499999999998</v>
      </c>
      <c r="D11" s="65">
        <f>VLOOKUP($A11,'Return Data'!$B$7:$R$2292,5,0)</f>
        <v>8.3104999999999993</v>
      </c>
      <c r="E11" s="66">
        <f t="shared" si="0"/>
        <v>4</v>
      </c>
      <c r="F11" s="65">
        <f>VLOOKUP($A11,'Return Data'!$B$7:$R$2292,6,0)</f>
        <v>3.3414999999999999</v>
      </c>
      <c r="G11" s="66">
        <f t="shared" si="1"/>
        <v>13</v>
      </c>
      <c r="H11" s="65">
        <f>VLOOKUP($A11,'Return Data'!$B$7:$R$2292,7,0)</f>
        <v>1.46</v>
      </c>
      <c r="I11" s="66">
        <f t="shared" si="2"/>
        <v>22</v>
      </c>
      <c r="J11" s="65">
        <f>VLOOKUP($A11,'Return Data'!$B$7:$R$2292,8,0)</f>
        <v>2.3759999999999999</v>
      </c>
      <c r="K11" s="66">
        <f t="shared" si="3"/>
        <v>20</v>
      </c>
      <c r="L11" s="65">
        <f>VLOOKUP($A11,'Return Data'!$B$7:$R$2292,9,0)</f>
        <v>3.089</v>
      </c>
      <c r="M11" s="66">
        <f t="shared" si="4"/>
        <v>18</v>
      </c>
      <c r="N11" s="65">
        <f>VLOOKUP($A11,'Return Data'!$B$7:$R$2292,10,0)</f>
        <v>2.2016</v>
      </c>
      <c r="O11" s="66">
        <f t="shared" si="5"/>
        <v>25</v>
      </c>
      <c r="P11" s="65">
        <f>VLOOKUP($A11,'Return Data'!$B$7:$R$2292,11,0)</f>
        <v>3.0939999999999999</v>
      </c>
      <c r="Q11" s="66">
        <f t="shared" si="6"/>
        <v>22</v>
      </c>
      <c r="R11" s="65">
        <f>VLOOKUP($A11,'Return Data'!$B$7:$R$2292,12,0)</f>
        <v>3.8243999999999998</v>
      </c>
      <c r="S11" s="66">
        <f t="shared" si="7"/>
        <v>16</v>
      </c>
      <c r="T11" s="65">
        <f>VLOOKUP($A11,'Return Data'!$B$7:$R$2292,13,0)</f>
        <v>3.3818999999999999</v>
      </c>
      <c r="U11" s="66">
        <f t="shared" si="8"/>
        <v>18</v>
      </c>
      <c r="V11" s="65">
        <f>VLOOKUP($A11,'Return Data'!$B$7:$R$2292,17,0)</f>
        <v>5.3461999999999996</v>
      </c>
      <c r="W11" s="66">
        <f t="shared" si="9"/>
        <v>13</v>
      </c>
      <c r="X11" s="65">
        <f>VLOOKUP($A11,'Return Data'!$B$7:$R$2292,14,0)</f>
        <v>6.1074999999999999</v>
      </c>
      <c r="Y11" s="66">
        <f t="shared" si="10"/>
        <v>12</v>
      </c>
      <c r="Z11" s="65">
        <f>VLOOKUP($A11,'Return Data'!$B$7:$R$2292,16,0)</f>
        <v>7.5872000000000002</v>
      </c>
      <c r="AA11" s="67">
        <f t="shared" si="11"/>
        <v>8</v>
      </c>
    </row>
    <row r="12" spans="1:27" x14ac:dyDescent="0.3">
      <c r="A12" s="63" t="s">
        <v>1020</v>
      </c>
      <c r="B12" s="64">
        <f>VLOOKUP($A12,'Return Data'!$B$7:$R$2292,3,0)</f>
        <v>44530</v>
      </c>
      <c r="C12" s="65">
        <f>VLOOKUP($A12,'Return Data'!$B$7:$R$2292,4,0)</f>
        <v>33.820399999999999</v>
      </c>
      <c r="D12" s="65">
        <f>VLOOKUP($A12,'Return Data'!$B$7:$R$2292,5,0)</f>
        <v>5.3968999999999996</v>
      </c>
      <c r="E12" s="66">
        <f t="shared" si="0"/>
        <v>11</v>
      </c>
      <c r="F12" s="65">
        <f>VLOOKUP($A12,'Return Data'!$B$7:$R$2292,6,0)</f>
        <v>3.5629</v>
      </c>
      <c r="G12" s="66">
        <f t="shared" si="1"/>
        <v>8</v>
      </c>
      <c r="H12" s="65">
        <f>VLOOKUP($A12,'Return Data'!$B$7:$R$2292,7,0)</f>
        <v>2.8847</v>
      </c>
      <c r="I12" s="66">
        <f t="shared" si="2"/>
        <v>11</v>
      </c>
      <c r="J12" s="65">
        <f>VLOOKUP($A12,'Return Data'!$B$7:$R$2292,8,0)</f>
        <v>2.3765000000000001</v>
      </c>
      <c r="K12" s="66">
        <f t="shared" si="3"/>
        <v>19</v>
      </c>
      <c r="L12" s="65">
        <f>VLOOKUP($A12,'Return Data'!$B$7:$R$2292,9,0)</f>
        <v>3.3180999999999998</v>
      </c>
      <c r="M12" s="66">
        <f t="shared" si="4"/>
        <v>16</v>
      </c>
      <c r="N12" s="65">
        <f>VLOOKUP($A12,'Return Data'!$B$7:$R$2292,10,0)</f>
        <v>2.5417999999999998</v>
      </c>
      <c r="O12" s="66">
        <f t="shared" si="5"/>
        <v>19</v>
      </c>
      <c r="P12" s="65">
        <f>VLOOKUP($A12,'Return Data'!$B$7:$R$2292,11,0)</f>
        <v>3.1522999999999999</v>
      </c>
      <c r="Q12" s="66">
        <f t="shared" si="6"/>
        <v>21</v>
      </c>
      <c r="R12" s="65">
        <f>VLOOKUP($A12,'Return Data'!$B$7:$R$2292,12,0)</f>
        <v>3.3896999999999999</v>
      </c>
      <c r="S12" s="66">
        <f t="shared" si="7"/>
        <v>25</v>
      </c>
      <c r="T12" s="65">
        <f>VLOOKUP($A12,'Return Data'!$B$7:$R$2292,13,0)</f>
        <v>3.0933999999999999</v>
      </c>
      <c r="U12" s="66">
        <f t="shared" si="8"/>
        <v>24</v>
      </c>
      <c r="V12" s="65">
        <f>VLOOKUP($A12,'Return Data'!$B$7:$R$2292,17,0)</f>
        <v>4.7676999999999996</v>
      </c>
      <c r="W12" s="66">
        <f t="shared" si="9"/>
        <v>20</v>
      </c>
      <c r="X12" s="65">
        <f>VLOOKUP($A12,'Return Data'!$B$7:$R$2292,14,0)</f>
        <v>6.0224000000000002</v>
      </c>
      <c r="Y12" s="66">
        <f t="shared" si="10"/>
        <v>13</v>
      </c>
      <c r="Z12" s="65">
        <f>VLOOKUP($A12,'Return Data'!$B$7:$R$2292,16,0)</f>
        <v>7.5439999999999996</v>
      </c>
      <c r="AA12" s="67">
        <f t="shared" si="11"/>
        <v>9</v>
      </c>
    </row>
    <row r="13" spans="1:27" x14ac:dyDescent="0.3">
      <c r="A13" s="63" t="s">
        <v>1022</v>
      </c>
      <c r="B13" s="64">
        <f>VLOOKUP($A13,'Return Data'!$B$7:$R$2292,3,0)</f>
        <v>44530</v>
      </c>
      <c r="C13" s="65">
        <f>VLOOKUP($A13,'Return Data'!$B$7:$R$2292,4,0)</f>
        <v>15.899100000000001</v>
      </c>
      <c r="D13" s="65">
        <f>VLOOKUP($A13,'Return Data'!$B$7:$R$2292,5,0)</f>
        <v>4.8216999999999999</v>
      </c>
      <c r="E13" s="66">
        <f t="shared" si="0"/>
        <v>14</v>
      </c>
      <c r="F13" s="65">
        <f>VLOOKUP($A13,'Return Data'!$B$7:$R$2292,6,0)</f>
        <v>3.2151999999999998</v>
      </c>
      <c r="G13" s="66">
        <f t="shared" si="1"/>
        <v>16</v>
      </c>
      <c r="H13" s="65">
        <f>VLOOKUP($A13,'Return Data'!$B$7:$R$2292,7,0)</f>
        <v>2.2967</v>
      </c>
      <c r="I13" s="66">
        <f t="shared" si="2"/>
        <v>17</v>
      </c>
      <c r="J13" s="65">
        <f>VLOOKUP($A13,'Return Data'!$B$7:$R$2292,8,0)</f>
        <v>2.3799000000000001</v>
      </c>
      <c r="K13" s="66">
        <f t="shared" si="3"/>
        <v>18</v>
      </c>
      <c r="L13" s="65">
        <f>VLOOKUP($A13,'Return Data'!$B$7:$R$2292,9,0)</f>
        <v>3.5406</v>
      </c>
      <c r="M13" s="66">
        <f t="shared" si="4"/>
        <v>9</v>
      </c>
      <c r="N13" s="65">
        <f>VLOOKUP($A13,'Return Data'!$B$7:$R$2292,10,0)</f>
        <v>2.5870000000000002</v>
      </c>
      <c r="O13" s="66">
        <f t="shared" si="5"/>
        <v>16</v>
      </c>
      <c r="P13" s="65">
        <f>VLOOKUP($A13,'Return Data'!$B$7:$R$2292,11,0)</f>
        <v>3.4207000000000001</v>
      </c>
      <c r="Q13" s="66">
        <f t="shared" si="6"/>
        <v>13</v>
      </c>
      <c r="R13" s="65">
        <f>VLOOKUP($A13,'Return Data'!$B$7:$R$2292,12,0)</f>
        <v>3.8338000000000001</v>
      </c>
      <c r="S13" s="66">
        <f t="shared" si="7"/>
        <v>15</v>
      </c>
      <c r="T13" s="65">
        <f>VLOOKUP($A13,'Return Data'!$B$7:$R$2292,13,0)</f>
        <v>3.4043000000000001</v>
      </c>
      <c r="U13" s="66">
        <f t="shared" si="8"/>
        <v>16</v>
      </c>
      <c r="V13" s="65">
        <f>VLOOKUP($A13,'Return Data'!$B$7:$R$2292,17,0)</f>
        <v>5.0640000000000001</v>
      </c>
      <c r="W13" s="66">
        <f t="shared" si="9"/>
        <v>17</v>
      </c>
      <c r="X13" s="65">
        <f>VLOOKUP($A13,'Return Data'!$B$7:$R$2292,14,0)</f>
        <v>6.4332000000000003</v>
      </c>
      <c r="Y13" s="66">
        <f t="shared" si="10"/>
        <v>8</v>
      </c>
      <c r="Z13" s="65">
        <f>VLOOKUP($A13,'Return Data'!$B$7:$R$2292,16,0)</f>
        <v>7.1308999999999996</v>
      </c>
      <c r="AA13" s="67">
        <f t="shared" si="11"/>
        <v>19</v>
      </c>
    </row>
    <row r="14" spans="1:27" x14ac:dyDescent="0.3">
      <c r="A14" s="63" t="s">
        <v>1924</v>
      </c>
      <c r="B14" s="64">
        <f>VLOOKUP($A14,'Return Data'!$B$7:$R$2292,3,0)</f>
        <v>44530</v>
      </c>
      <c r="C14" s="65">
        <f>VLOOKUP($A14,'Return Data'!$B$7:$R$2292,4,0)</f>
        <v>26.2256</v>
      </c>
      <c r="D14" s="65">
        <f>VLOOKUP($A14,'Return Data'!$B$7:$R$2292,5,0)</f>
        <v>930.27629999999999</v>
      </c>
      <c r="E14" s="66">
        <f t="shared" si="0"/>
        <v>1</v>
      </c>
      <c r="F14" s="65">
        <f>VLOOKUP($A14,'Return Data'!$B$7:$R$2292,6,0)</f>
        <v>243.26570000000001</v>
      </c>
      <c r="G14" s="66">
        <f t="shared" si="1"/>
        <v>1</v>
      </c>
      <c r="H14" s="65">
        <f>VLOOKUP($A14,'Return Data'!$B$7:$R$2292,7,0)</f>
        <v>136.7047</v>
      </c>
      <c r="I14" s="66">
        <f t="shared" si="2"/>
        <v>1</v>
      </c>
      <c r="J14" s="65">
        <f>VLOOKUP($A14,'Return Data'!$B$7:$R$2292,8,0)</f>
        <v>75.985299999999995</v>
      </c>
      <c r="K14" s="66">
        <f t="shared" si="3"/>
        <v>1</v>
      </c>
      <c r="L14" s="65">
        <f>VLOOKUP($A14,'Return Data'!$B$7:$R$2292,9,0)</f>
        <v>38.978900000000003</v>
      </c>
      <c r="M14" s="66">
        <f t="shared" si="4"/>
        <v>1</v>
      </c>
      <c r="N14" s="65">
        <f>VLOOKUP($A14,'Return Data'!$B$7:$R$2292,10,0)</f>
        <v>37.6053</v>
      </c>
      <c r="O14" s="66">
        <f t="shared" si="5"/>
        <v>2</v>
      </c>
      <c r="P14" s="65">
        <f>VLOOKUP($A14,'Return Data'!$B$7:$R$2292,11,0)</f>
        <v>22.6586</v>
      </c>
      <c r="Q14" s="66">
        <f t="shared" si="6"/>
        <v>2</v>
      </c>
      <c r="R14" s="65">
        <f>VLOOKUP($A14,'Return Data'!$B$7:$R$2292,12,0)</f>
        <v>18.764399999999998</v>
      </c>
      <c r="S14" s="66">
        <f t="shared" si="7"/>
        <v>2</v>
      </c>
      <c r="T14" s="65">
        <f>VLOOKUP($A14,'Return Data'!$B$7:$R$2292,13,0)</f>
        <v>17.836300000000001</v>
      </c>
      <c r="U14" s="66">
        <f t="shared" si="8"/>
        <v>2</v>
      </c>
      <c r="V14" s="65">
        <f>VLOOKUP($A14,'Return Data'!$B$7:$R$2292,17,0)</f>
        <v>7.6641000000000004</v>
      </c>
      <c r="W14" s="66">
        <f t="shared" si="9"/>
        <v>4</v>
      </c>
      <c r="X14" s="65">
        <f>VLOOKUP($A14,'Return Data'!$B$7:$R$2292,14,0)</f>
        <v>7.6806999999999999</v>
      </c>
      <c r="Y14" s="66">
        <f t="shared" si="10"/>
        <v>1</v>
      </c>
      <c r="Z14" s="65">
        <f>VLOOKUP($A14,'Return Data'!$B$7:$R$2292,16,0)</f>
        <v>8.8609000000000009</v>
      </c>
      <c r="AA14" s="67">
        <f t="shared" si="11"/>
        <v>2</v>
      </c>
    </row>
    <row r="15" spans="1:27" x14ac:dyDescent="0.3">
      <c r="A15" s="63" t="s">
        <v>1027</v>
      </c>
      <c r="B15" s="64">
        <f>VLOOKUP($A15,'Return Data'!$B$7:$R$2292,3,0)</f>
        <v>44530</v>
      </c>
      <c r="C15" s="65">
        <f>VLOOKUP($A15,'Return Data'!$B$7:$R$2292,4,0)</f>
        <v>46.3003</v>
      </c>
      <c r="D15" s="65">
        <f>VLOOKUP($A15,'Return Data'!$B$7:$R$2292,5,0)</f>
        <v>6.8597999999999999</v>
      </c>
      <c r="E15" s="66">
        <f t="shared" si="0"/>
        <v>6</v>
      </c>
      <c r="F15" s="65">
        <f>VLOOKUP($A15,'Return Data'!$B$7:$R$2292,6,0)</f>
        <v>1.1827000000000001</v>
      </c>
      <c r="G15" s="66">
        <f t="shared" si="1"/>
        <v>21</v>
      </c>
      <c r="H15" s="65">
        <f>VLOOKUP($A15,'Return Data'!$B$7:$R$2292,7,0)</f>
        <v>1.8475999999999999</v>
      </c>
      <c r="I15" s="66">
        <f t="shared" si="2"/>
        <v>20</v>
      </c>
      <c r="J15" s="65">
        <f>VLOOKUP($A15,'Return Data'!$B$7:$R$2292,8,0)</f>
        <v>2.8016000000000001</v>
      </c>
      <c r="K15" s="66">
        <f t="shared" si="3"/>
        <v>11</v>
      </c>
      <c r="L15" s="65">
        <f>VLOOKUP($A15,'Return Data'!$B$7:$R$2292,9,0)</f>
        <v>3.1423000000000001</v>
      </c>
      <c r="M15" s="66">
        <f t="shared" si="4"/>
        <v>17</v>
      </c>
      <c r="N15" s="65">
        <f>VLOOKUP($A15,'Return Data'!$B$7:$R$2292,10,0)</f>
        <v>2.9662999999999999</v>
      </c>
      <c r="O15" s="66">
        <f t="shared" si="5"/>
        <v>8</v>
      </c>
      <c r="P15" s="65">
        <f>VLOOKUP($A15,'Return Data'!$B$7:$R$2292,11,0)</f>
        <v>4.0564</v>
      </c>
      <c r="Q15" s="66">
        <f t="shared" si="6"/>
        <v>6</v>
      </c>
      <c r="R15" s="65">
        <f>VLOOKUP($A15,'Return Data'!$B$7:$R$2292,12,0)</f>
        <v>4.1192000000000002</v>
      </c>
      <c r="S15" s="66">
        <f t="shared" si="7"/>
        <v>9</v>
      </c>
      <c r="T15" s="65">
        <f>VLOOKUP($A15,'Return Data'!$B$7:$R$2292,13,0)</f>
        <v>3.9653999999999998</v>
      </c>
      <c r="U15" s="66">
        <f t="shared" si="8"/>
        <v>8</v>
      </c>
      <c r="V15" s="65">
        <f>VLOOKUP($A15,'Return Data'!$B$7:$R$2292,17,0)</f>
        <v>5.9532999999999996</v>
      </c>
      <c r="W15" s="66">
        <f t="shared" si="9"/>
        <v>6</v>
      </c>
      <c r="X15" s="65">
        <f>VLOOKUP($A15,'Return Data'!$B$7:$R$2292,14,0)</f>
        <v>6.7702</v>
      </c>
      <c r="Y15" s="66">
        <f t="shared" si="10"/>
        <v>4</v>
      </c>
      <c r="Z15" s="65">
        <f>VLOOKUP($A15,'Return Data'!$B$7:$R$2292,16,0)</f>
        <v>7.1978999999999997</v>
      </c>
      <c r="AA15" s="67">
        <f t="shared" si="11"/>
        <v>18</v>
      </c>
    </row>
    <row r="16" spans="1:27" x14ac:dyDescent="0.3">
      <c r="A16" s="63" t="s">
        <v>1029</v>
      </c>
      <c r="B16" s="64">
        <f>VLOOKUP($A16,'Return Data'!$B$7:$R$2292,3,0)</f>
        <v>44530</v>
      </c>
      <c r="C16" s="65">
        <f>VLOOKUP($A16,'Return Data'!$B$7:$R$2292,4,0)</f>
        <v>16.563600000000001</v>
      </c>
      <c r="D16" s="65">
        <f>VLOOKUP($A16,'Return Data'!$B$7:$R$2292,5,0)</f>
        <v>8.8165999999999993</v>
      </c>
      <c r="E16" s="66">
        <f t="shared" si="0"/>
        <v>3</v>
      </c>
      <c r="F16" s="65">
        <f>VLOOKUP($A16,'Return Data'!$B$7:$R$2292,6,0)</f>
        <v>4.9057000000000004</v>
      </c>
      <c r="G16" s="66">
        <f t="shared" si="1"/>
        <v>3</v>
      </c>
      <c r="H16" s="65">
        <f>VLOOKUP($A16,'Return Data'!$B$7:$R$2292,7,0)</f>
        <v>4.3479000000000001</v>
      </c>
      <c r="I16" s="66">
        <f t="shared" si="2"/>
        <v>2</v>
      </c>
      <c r="J16" s="65">
        <f>VLOOKUP($A16,'Return Data'!$B$7:$R$2292,8,0)</f>
        <v>3.7042000000000002</v>
      </c>
      <c r="K16" s="66">
        <f t="shared" si="3"/>
        <v>2</v>
      </c>
      <c r="L16" s="65">
        <f>VLOOKUP($A16,'Return Data'!$B$7:$R$2292,9,0)</f>
        <v>4.0427999999999997</v>
      </c>
      <c r="M16" s="66">
        <f t="shared" si="4"/>
        <v>3</v>
      </c>
      <c r="N16" s="65">
        <f>VLOOKUP($A16,'Return Data'!$B$7:$R$2292,10,0)</f>
        <v>2.4655999999999998</v>
      </c>
      <c r="O16" s="66">
        <f t="shared" si="5"/>
        <v>21</v>
      </c>
      <c r="P16" s="65">
        <f>VLOOKUP($A16,'Return Data'!$B$7:$R$2292,11,0)</f>
        <v>3.2212000000000001</v>
      </c>
      <c r="Q16" s="66">
        <f t="shared" si="6"/>
        <v>18</v>
      </c>
      <c r="R16" s="65">
        <f>VLOOKUP($A16,'Return Data'!$B$7:$R$2292,12,0)</f>
        <v>3.6991999999999998</v>
      </c>
      <c r="S16" s="66">
        <f t="shared" si="7"/>
        <v>18</v>
      </c>
      <c r="T16" s="65">
        <f>VLOOKUP($A16,'Return Data'!$B$7:$R$2292,13,0)</f>
        <v>3.1312000000000002</v>
      </c>
      <c r="U16" s="66">
        <f t="shared" si="8"/>
        <v>22</v>
      </c>
      <c r="V16" s="65">
        <f>VLOOKUP($A16,'Return Data'!$B$7:$R$2292,17,0)</f>
        <v>3.2279</v>
      </c>
      <c r="W16" s="66">
        <f t="shared" si="9"/>
        <v>23</v>
      </c>
      <c r="X16" s="65">
        <f>VLOOKUP($A16,'Return Data'!$B$7:$R$2292,14,0)</f>
        <v>1.3982000000000001</v>
      </c>
      <c r="Y16" s="66">
        <f t="shared" si="10"/>
        <v>22</v>
      </c>
      <c r="Z16" s="65">
        <f>VLOOKUP($A16,'Return Data'!$B$7:$R$2292,16,0)</f>
        <v>3.3910999999999998</v>
      </c>
      <c r="AA16" s="67">
        <f t="shared" si="11"/>
        <v>26</v>
      </c>
    </row>
    <row r="17" spans="1:27" x14ac:dyDescent="0.3">
      <c r="A17" s="63" t="s">
        <v>1031</v>
      </c>
      <c r="B17" s="64">
        <f>VLOOKUP($A17,'Return Data'!$B$7:$R$2292,3,0)</f>
        <v>44530</v>
      </c>
      <c r="C17" s="65">
        <f>VLOOKUP($A17,'Return Data'!$B$7:$R$2292,4,0)</f>
        <v>429.85669999999999</v>
      </c>
      <c r="D17" s="65">
        <f>VLOOKUP($A17,'Return Data'!$B$7:$R$2292,5,0)</f>
        <v>5.5370999999999997</v>
      </c>
      <c r="E17" s="66">
        <f t="shared" si="0"/>
        <v>9</v>
      </c>
      <c r="F17" s="65">
        <f>VLOOKUP($A17,'Return Data'!$B$7:$R$2292,6,0)</f>
        <v>-2.6379000000000001</v>
      </c>
      <c r="G17" s="66">
        <f t="shared" si="1"/>
        <v>25</v>
      </c>
      <c r="H17" s="65">
        <f>VLOOKUP($A17,'Return Data'!$B$7:$R$2292,7,0)</f>
        <v>-0.91080000000000005</v>
      </c>
      <c r="I17" s="66">
        <f t="shared" si="2"/>
        <v>25</v>
      </c>
      <c r="J17" s="65">
        <f>VLOOKUP($A17,'Return Data'!$B$7:$R$2292,8,0)</f>
        <v>1.3695999999999999</v>
      </c>
      <c r="K17" s="66">
        <f t="shared" si="3"/>
        <v>25</v>
      </c>
      <c r="L17" s="65">
        <f>VLOOKUP($A17,'Return Data'!$B$7:$R$2292,9,0)</f>
        <v>2.6093000000000002</v>
      </c>
      <c r="M17" s="66">
        <f t="shared" si="4"/>
        <v>25</v>
      </c>
      <c r="N17" s="65">
        <f>VLOOKUP($A17,'Return Data'!$B$7:$R$2292,10,0)</f>
        <v>3.1675</v>
      </c>
      <c r="O17" s="66">
        <f t="shared" si="5"/>
        <v>6</v>
      </c>
      <c r="P17" s="65">
        <f>VLOOKUP($A17,'Return Data'!$B$7:$R$2292,11,0)</f>
        <v>4.7397</v>
      </c>
      <c r="Q17" s="66">
        <f t="shared" si="6"/>
        <v>5</v>
      </c>
      <c r="R17" s="65">
        <f>VLOOKUP($A17,'Return Data'!$B$7:$R$2292,12,0)</f>
        <v>4.4858000000000002</v>
      </c>
      <c r="S17" s="66">
        <f t="shared" si="7"/>
        <v>6</v>
      </c>
      <c r="T17" s="65">
        <f>VLOOKUP($A17,'Return Data'!$B$7:$R$2292,13,0)</f>
        <v>4.3682999999999996</v>
      </c>
      <c r="U17" s="66">
        <f t="shared" si="8"/>
        <v>6</v>
      </c>
      <c r="V17" s="65">
        <f>VLOOKUP($A17,'Return Data'!$B$7:$R$2292,17,0)</f>
        <v>6.3407999999999998</v>
      </c>
      <c r="W17" s="66">
        <f t="shared" si="9"/>
        <v>5</v>
      </c>
      <c r="X17" s="65">
        <f>VLOOKUP($A17,'Return Data'!$B$7:$R$2292,14,0)</f>
        <v>7.2685000000000004</v>
      </c>
      <c r="Y17" s="66">
        <f t="shared" si="10"/>
        <v>2</v>
      </c>
      <c r="Z17" s="65">
        <f>VLOOKUP($A17,'Return Data'!$B$7:$R$2292,16,0)</f>
        <v>7.8958000000000004</v>
      </c>
      <c r="AA17" s="67">
        <f t="shared" si="11"/>
        <v>3</v>
      </c>
    </row>
    <row r="18" spans="1:27" x14ac:dyDescent="0.3">
      <c r="A18" s="63" t="s">
        <v>1034</v>
      </c>
      <c r="B18" s="64">
        <f>VLOOKUP($A18,'Return Data'!$B$7:$R$2292,3,0)</f>
        <v>44530</v>
      </c>
      <c r="C18" s="65">
        <f>VLOOKUP($A18,'Return Data'!$B$7:$R$2292,4,0)</f>
        <v>30.9909</v>
      </c>
      <c r="D18" s="65">
        <f>VLOOKUP($A18,'Return Data'!$B$7:$R$2292,5,0)</f>
        <v>3.7692000000000001</v>
      </c>
      <c r="E18" s="66">
        <f t="shared" si="0"/>
        <v>18</v>
      </c>
      <c r="F18" s="65">
        <f>VLOOKUP($A18,'Return Data'!$B$7:$R$2292,6,0)</f>
        <v>3.3578999999999999</v>
      </c>
      <c r="G18" s="66">
        <f t="shared" si="1"/>
        <v>12</v>
      </c>
      <c r="H18" s="65">
        <f>VLOOKUP($A18,'Return Data'!$B$7:$R$2292,7,0)</f>
        <v>3.3672</v>
      </c>
      <c r="I18" s="66">
        <f t="shared" si="2"/>
        <v>5</v>
      </c>
      <c r="J18" s="65">
        <f>VLOOKUP($A18,'Return Data'!$B$7:$R$2292,8,0)</f>
        <v>3.4706000000000001</v>
      </c>
      <c r="K18" s="66">
        <f t="shared" si="3"/>
        <v>3</v>
      </c>
      <c r="L18" s="65">
        <f>VLOOKUP($A18,'Return Data'!$B$7:$R$2292,9,0)</f>
        <v>4.1779000000000002</v>
      </c>
      <c r="M18" s="66">
        <f t="shared" si="4"/>
        <v>2</v>
      </c>
      <c r="N18" s="65">
        <f>VLOOKUP($A18,'Return Data'!$B$7:$R$2292,10,0)</f>
        <v>2.9508000000000001</v>
      </c>
      <c r="O18" s="66">
        <f t="shared" si="5"/>
        <v>10</v>
      </c>
      <c r="P18" s="65">
        <f>VLOOKUP($A18,'Return Data'!$B$7:$R$2292,11,0)</f>
        <v>3.4615999999999998</v>
      </c>
      <c r="Q18" s="66">
        <f t="shared" si="6"/>
        <v>11</v>
      </c>
      <c r="R18" s="65">
        <f>VLOOKUP($A18,'Return Data'!$B$7:$R$2292,12,0)</f>
        <v>3.9632000000000001</v>
      </c>
      <c r="S18" s="66">
        <f t="shared" si="7"/>
        <v>13</v>
      </c>
      <c r="T18" s="65">
        <f>VLOOKUP($A18,'Return Data'!$B$7:$R$2292,13,0)</f>
        <v>3.468</v>
      </c>
      <c r="U18" s="66">
        <f t="shared" si="8"/>
        <v>14</v>
      </c>
      <c r="V18" s="65">
        <f>VLOOKUP($A18,'Return Data'!$B$7:$R$2292,17,0)</f>
        <v>5.2248999999999999</v>
      </c>
      <c r="W18" s="66">
        <f t="shared" si="9"/>
        <v>15</v>
      </c>
      <c r="X18" s="65">
        <f>VLOOKUP($A18,'Return Data'!$B$7:$R$2292,14,0)</f>
        <v>6.4078999999999997</v>
      </c>
      <c r="Y18" s="66">
        <f t="shared" si="10"/>
        <v>9</v>
      </c>
      <c r="Z18" s="65">
        <f>VLOOKUP($A18,'Return Data'!$B$7:$R$2292,16,0)</f>
        <v>7.3829000000000002</v>
      </c>
      <c r="AA18" s="67">
        <f t="shared" si="11"/>
        <v>14</v>
      </c>
    </row>
    <row r="19" spans="1:27" x14ac:dyDescent="0.3">
      <c r="A19" s="63" t="s">
        <v>1035</v>
      </c>
      <c r="B19" s="64">
        <f>VLOOKUP($A19,'Return Data'!$B$7:$R$2292,3,0)</f>
        <v>44530</v>
      </c>
      <c r="C19" s="65">
        <f>VLOOKUP($A19,'Return Data'!$B$7:$R$2292,4,0)</f>
        <v>3037.4607000000001</v>
      </c>
      <c r="D19" s="65">
        <f>VLOOKUP($A19,'Return Data'!$B$7:$R$2292,5,0)</f>
        <v>6.5178000000000003</v>
      </c>
      <c r="E19" s="66">
        <f t="shared" si="0"/>
        <v>7</v>
      </c>
      <c r="F19" s="65">
        <f>VLOOKUP($A19,'Return Data'!$B$7:$R$2292,6,0)</f>
        <v>3.8767</v>
      </c>
      <c r="G19" s="66">
        <f t="shared" si="1"/>
        <v>4</v>
      </c>
      <c r="H19" s="65">
        <f>VLOOKUP($A19,'Return Data'!$B$7:$R$2292,7,0)</f>
        <v>3.383</v>
      </c>
      <c r="I19" s="66">
        <f t="shared" si="2"/>
        <v>4</v>
      </c>
      <c r="J19" s="65">
        <f>VLOOKUP($A19,'Return Data'!$B$7:$R$2292,8,0)</f>
        <v>3.3782000000000001</v>
      </c>
      <c r="K19" s="66">
        <f t="shared" si="3"/>
        <v>5</v>
      </c>
      <c r="L19" s="65">
        <f>VLOOKUP($A19,'Return Data'!$B$7:$R$2292,9,0)</f>
        <v>3.8700999999999999</v>
      </c>
      <c r="M19" s="66">
        <f t="shared" si="4"/>
        <v>5</v>
      </c>
      <c r="N19" s="65">
        <f>VLOOKUP($A19,'Return Data'!$B$7:$R$2292,10,0)</f>
        <v>2.6808999999999998</v>
      </c>
      <c r="O19" s="66">
        <f t="shared" si="5"/>
        <v>14</v>
      </c>
      <c r="P19" s="65">
        <f>VLOOKUP($A19,'Return Data'!$B$7:$R$2292,11,0)</f>
        <v>3.383</v>
      </c>
      <c r="Q19" s="66">
        <f t="shared" si="6"/>
        <v>15</v>
      </c>
      <c r="R19" s="65">
        <f>VLOOKUP($A19,'Return Data'!$B$7:$R$2292,12,0)</f>
        <v>3.8736999999999999</v>
      </c>
      <c r="S19" s="66">
        <f t="shared" si="7"/>
        <v>14</v>
      </c>
      <c r="T19" s="65">
        <f>VLOOKUP($A19,'Return Data'!$B$7:$R$2292,13,0)</f>
        <v>3.4279999999999999</v>
      </c>
      <c r="U19" s="66">
        <f t="shared" si="8"/>
        <v>15</v>
      </c>
      <c r="V19" s="65">
        <f>VLOOKUP($A19,'Return Data'!$B$7:$R$2292,17,0)</f>
        <v>5.3068999999999997</v>
      </c>
      <c r="W19" s="66">
        <f t="shared" si="9"/>
        <v>14</v>
      </c>
      <c r="X19" s="65">
        <f>VLOOKUP($A19,'Return Data'!$B$7:$R$2292,14,0)</f>
        <v>6.6776</v>
      </c>
      <c r="Y19" s="66">
        <f t="shared" si="10"/>
        <v>6</v>
      </c>
      <c r="Z19" s="65">
        <f>VLOOKUP($A19,'Return Data'!$B$7:$R$2292,16,0)</f>
        <v>7.7526999999999999</v>
      </c>
      <c r="AA19" s="67">
        <f t="shared" si="11"/>
        <v>5</v>
      </c>
    </row>
    <row r="20" spans="1:27" x14ac:dyDescent="0.3">
      <c r="A20" s="63" t="s">
        <v>1037</v>
      </c>
      <c r="B20" s="64">
        <f>VLOOKUP($A20,'Return Data'!$B$7:$R$2292,3,0)</f>
        <v>44530</v>
      </c>
      <c r="C20" s="65">
        <f>VLOOKUP($A20,'Return Data'!$B$7:$R$2292,4,0)</f>
        <v>29.845099999999999</v>
      </c>
      <c r="D20" s="65">
        <f>VLOOKUP($A20,'Return Data'!$B$7:$R$2292,5,0)</f>
        <v>3.6692999999999998</v>
      </c>
      <c r="E20" s="66">
        <f t="shared" si="0"/>
        <v>20</v>
      </c>
      <c r="F20" s="65">
        <f>VLOOKUP($A20,'Return Data'!$B$7:$R$2292,6,0)</f>
        <v>3.2726000000000002</v>
      </c>
      <c r="G20" s="66">
        <f t="shared" si="1"/>
        <v>14</v>
      </c>
      <c r="H20" s="65">
        <f>VLOOKUP($A20,'Return Data'!$B$7:$R$2292,7,0)</f>
        <v>2.1673</v>
      </c>
      <c r="I20" s="66">
        <f t="shared" si="2"/>
        <v>18</v>
      </c>
      <c r="J20" s="65">
        <f>VLOOKUP($A20,'Return Data'!$B$7:$R$2292,8,0)</f>
        <v>2.4832999999999998</v>
      </c>
      <c r="K20" s="66">
        <f t="shared" si="3"/>
        <v>16</v>
      </c>
      <c r="L20" s="65">
        <f>VLOOKUP($A20,'Return Data'!$B$7:$R$2292,9,0)</f>
        <v>3.427</v>
      </c>
      <c r="M20" s="66">
        <f t="shared" si="4"/>
        <v>14</v>
      </c>
      <c r="N20" s="65">
        <f>VLOOKUP($A20,'Return Data'!$B$7:$R$2292,10,0)</f>
        <v>2.4504000000000001</v>
      </c>
      <c r="O20" s="66">
        <f t="shared" si="5"/>
        <v>22</v>
      </c>
      <c r="P20" s="65">
        <f>VLOOKUP($A20,'Return Data'!$B$7:$R$2292,11,0)</f>
        <v>3.1709999999999998</v>
      </c>
      <c r="Q20" s="66">
        <f t="shared" si="6"/>
        <v>20</v>
      </c>
      <c r="R20" s="65">
        <f>VLOOKUP($A20,'Return Data'!$B$7:$R$2292,12,0)</f>
        <v>3.3944000000000001</v>
      </c>
      <c r="S20" s="66">
        <f t="shared" si="7"/>
        <v>24</v>
      </c>
      <c r="T20" s="65">
        <f>VLOOKUP($A20,'Return Data'!$B$7:$R$2292,13,0)</f>
        <v>3.0613999999999999</v>
      </c>
      <c r="U20" s="66">
        <f t="shared" si="8"/>
        <v>25</v>
      </c>
      <c r="V20" s="65">
        <f>VLOOKUP($A20,'Return Data'!$B$7:$R$2292,17,0)</f>
        <v>14.330299999999999</v>
      </c>
      <c r="W20" s="66">
        <f t="shared" si="9"/>
        <v>1</v>
      </c>
      <c r="X20" s="65">
        <f>VLOOKUP($A20,'Return Data'!$B$7:$R$2292,14,0)</f>
        <v>4.9279999999999999</v>
      </c>
      <c r="Y20" s="66">
        <f t="shared" si="10"/>
        <v>18</v>
      </c>
      <c r="Z20" s="65">
        <f>VLOOKUP($A20,'Return Data'!$B$7:$R$2292,16,0)</f>
        <v>7.4657</v>
      </c>
      <c r="AA20" s="67">
        <f t="shared" si="11"/>
        <v>13</v>
      </c>
    </row>
    <row r="21" spans="1:27" x14ac:dyDescent="0.3">
      <c r="A21" s="63" t="s">
        <v>1039</v>
      </c>
      <c r="B21" s="64">
        <f>VLOOKUP($A21,'Return Data'!$B$7:$R$2292,3,0)</f>
        <v>44530</v>
      </c>
      <c r="C21" s="65">
        <f>VLOOKUP($A21,'Return Data'!$B$7:$R$2292,4,0)</f>
        <v>2699.3310999999999</v>
      </c>
      <c r="D21" s="65">
        <f>VLOOKUP($A21,'Return Data'!$B$7:$R$2292,5,0)</f>
        <v>-0.51519999999999999</v>
      </c>
      <c r="E21" s="66">
        <f t="shared" si="0"/>
        <v>24</v>
      </c>
      <c r="F21" s="65">
        <f>VLOOKUP($A21,'Return Data'!$B$7:$R$2292,6,0)</f>
        <v>1.0589</v>
      </c>
      <c r="G21" s="66">
        <f t="shared" si="1"/>
        <v>22</v>
      </c>
      <c r="H21" s="65">
        <f>VLOOKUP($A21,'Return Data'!$B$7:$R$2292,7,0)</f>
        <v>0.99419999999999997</v>
      </c>
      <c r="I21" s="66">
        <f t="shared" si="2"/>
        <v>24</v>
      </c>
      <c r="J21" s="65">
        <f>VLOOKUP($A21,'Return Data'!$B$7:$R$2292,8,0)</f>
        <v>2.7328999999999999</v>
      </c>
      <c r="K21" s="66">
        <f t="shared" si="3"/>
        <v>12</v>
      </c>
      <c r="L21" s="65">
        <f>VLOOKUP($A21,'Return Data'!$B$7:$R$2292,9,0)</f>
        <v>2.7923</v>
      </c>
      <c r="M21" s="66">
        <f t="shared" si="4"/>
        <v>24</v>
      </c>
      <c r="N21" s="65">
        <f>VLOOKUP($A21,'Return Data'!$B$7:$R$2292,10,0)</f>
        <v>2.8879999999999999</v>
      </c>
      <c r="O21" s="66">
        <f t="shared" si="5"/>
        <v>11</v>
      </c>
      <c r="P21" s="65">
        <f>VLOOKUP($A21,'Return Data'!$B$7:$R$2292,11,0)</f>
        <v>3.6911999999999998</v>
      </c>
      <c r="Q21" s="66">
        <f t="shared" si="6"/>
        <v>9</v>
      </c>
      <c r="R21" s="65">
        <f>VLOOKUP($A21,'Return Data'!$B$7:$R$2292,12,0)</f>
        <v>4.1044999999999998</v>
      </c>
      <c r="S21" s="66">
        <f t="shared" si="7"/>
        <v>10</v>
      </c>
      <c r="T21" s="65">
        <f>VLOOKUP($A21,'Return Data'!$B$7:$R$2292,13,0)</f>
        <v>3.5072000000000001</v>
      </c>
      <c r="U21" s="66">
        <f t="shared" si="8"/>
        <v>12</v>
      </c>
      <c r="V21" s="65">
        <f>VLOOKUP($A21,'Return Data'!$B$7:$R$2292,17,0)</f>
        <v>5.7628000000000004</v>
      </c>
      <c r="W21" s="66">
        <f t="shared" si="9"/>
        <v>8</v>
      </c>
      <c r="X21" s="65">
        <f>VLOOKUP($A21,'Return Data'!$B$7:$R$2292,14,0)</f>
        <v>6.7630999999999997</v>
      </c>
      <c r="Y21" s="66">
        <f t="shared" si="10"/>
        <v>5</v>
      </c>
      <c r="Z21" s="65">
        <f>VLOOKUP($A21,'Return Data'!$B$7:$R$2292,16,0)</f>
        <v>7.4916999999999998</v>
      </c>
      <c r="AA21" s="67">
        <f t="shared" si="11"/>
        <v>11</v>
      </c>
    </row>
    <row r="22" spans="1:27" x14ac:dyDescent="0.3">
      <c r="A22" s="63" t="s">
        <v>1042</v>
      </c>
      <c r="B22" s="64">
        <f>VLOOKUP($A22,'Return Data'!$B$7:$R$2292,3,0)</f>
        <v>44530</v>
      </c>
      <c r="C22" s="65">
        <f>VLOOKUP($A22,'Return Data'!$B$7:$R$2292,4,0)</f>
        <v>22.7043</v>
      </c>
      <c r="D22" s="65">
        <f>VLOOKUP($A22,'Return Data'!$B$7:$R$2292,5,0)</f>
        <v>4.5019</v>
      </c>
      <c r="E22" s="66">
        <f t="shared" si="0"/>
        <v>15</v>
      </c>
      <c r="F22" s="65">
        <f>VLOOKUP($A22,'Return Data'!$B$7:$R$2292,6,0)</f>
        <v>3.4175</v>
      </c>
      <c r="G22" s="66">
        <f t="shared" si="1"/>
        <v>11</v>
      </c>
      <c r="H22" s="65">
        <f>VLOOKUP($A22,'Return Data'!$B$7:$R$2292,7,0)</f>
        <v>2.4815</v>
      </c>
      <c r="I22" s="66">
        <f t="shared" si="2"/>
        <v>15</v>
      </c>
      <c r="J22" s="65">
        <f>VLOOKUP($A22,'Return Data'!$B$7:$R$2292,8,0)</f>
        <v>2.2296</v>
      </c>
      <c r="K22" s="66">
        <f t="shared" si="3"/>
        <v>22</v>
      </c>
      <c r="L22" s="65">
        <f>VLOOKUP($A22,'Return Data'!$B$7:$R$2292,9,0)</f>
        <v>3.4315000000000002</v>
      </c>
      <c r="M22" s="66">
        <f t="shared" si="4"/>
        <v>13</v>
      </c>
      <c r="N22" s="65">
        <f>VLOOKUP($A22,'Return Data'!$B$7:$R$2292,10,0)</f>
        <v>2.5146000000000002</v>
      </c>
      <c r="O22" s="66">
        <f t="shared" si="5"/>
        <v>20</v>
      </c>
      <c r="P22" s="65">
        <f>VLOOKUP($A22,'Return Data'!$B$7:$R$2292,11,0)</f>
        <v>3.3170999999999999</v>
      </c>
      <c r="Q22" s="66">
        <f t="shared" si="6"/>
        <v>17</v>
      </c>
      <c r="R22" s="65">
        <f>VLOOKUP($A22,'Return Data'!$B$7:$R$2292,12,0)</f>
        <v>3.8104</v>
      </c>
      <c r="S22" s="66">
        <f t="shared" si="7"/>
        <v>17</v>
      </c>
      <c r="T22" s="65">
        <f>VLOOKUP($A22,'Return Data'!$B$7:$R$2292,13,0)</f>
        <v>3.3929999999999998</v>
      </c>
      <c r="U22" s="66">
        <f t="shared" si="8"/>
        <v>17</v>
      </c>
      <c r="V22" s="65">
        <f>VLOOKUP($A22,'Return Data'!$B$7:$R$2292,17,0)</f>
        <v>5.2042000000000002</v>
      </c>
      <c r="W22" s="66">
        <f t="shared" si="9"/>
        <v>16</v>
      </c>
      <c r="X22" s="65">
        <f>VLOOKUP($A22,'Return Data'!$B$7:$R$2292,14,0)</f>
        <v>5.3369</v>
      </c>
      <c r="Y22" s="66">
        <f t="shared" si="10"/>
        <v>16</v>
      </c>
      <c r="Z22" s="65">
        <f>VLOOKUP($A22,'Return Data'!$B$7:$R$2292,16,0)</f>
        <v>7.7411000000000003</v>
      </c>
      <c r="AA22" s="67">
        <f t="shared" si="11"/>
        <v>6</v>
      </c>
    </row>
    <row r="23" spans="1:27" x14ac:dyDescent="0.3">
      <c r="A23" s="63" t="s">
        <v>1043</v>
      </c>
      <c r="B23" s="64">
        <f>VLOOKUP($A23,'Return Data'!$B$7:$R$2292,3,0)</f>
        <v>44530</v>
      </c>
      <c r="C23" s="65">
        <f>VLOOKUP($A23,'Return Data'!$B$7:$R$2292,4,0)</f>
        <v>32.063299999999998</v>
      </c>
      <c r="D23" s="65">
        <f>VLOOKUP($A23,'Return Data'!$B$7:$R$2292,5,0)</f>
        <v>3.7570000000000001</v>
      </c>
      <c r="E23" s="66">
        <f t="shared" si="0"/>
        <v>19</v>
      </c>
      <c r="F23" s="65">
        <f>VLOOKUP($A23,'Return Data'!$B$7:$R$2292,6,0)</f>
        <v>3.2170000000000001</v>
      </c>
      <c r="G23" s="66">
        <f t="shared" si="1"/>
        <v>15</v>
      </c>
      <c r="H23" s="65">
        <f>VLOOKUP($A23,'Return Data'!$B$7:$R$2292,7,0)</f>
        <v>2.6520999999999999</v>
      </c>
      <c r="I23" s="66">
        <f t="shared" si="2"/>
        <v>13</v>
      </c>
      <c r="J23" s="65">
        <f>VLOOKUP($A23,'Return Data'!$B$7:$R$2292,8,0)</f>
        <v>2.5964</v>
      </c>
      <c r="K23" s="66">
        <f t="shared" si="3"/>
        <v>15</v>
      </c>
      <c r="L23" s="65">
        <f>VLOOKUP($A23,'Return Data'!$B$7:$R$2292,9,0)</f>
        <v>3.5255999999999998</v>
      </c>
      <c r="M23" s="66">
        <f t="shared" si="4"/>
        <v>12</v>
      </c>
      <c r="N23" s="65">
        <f>VLOOKUP($A23,'Return Data'!$B$7:$R$2292,10,0)</f>
        <v>2.5868000000000002</v>
      </c>
      <c r="O23" s="66">
        <f t="shared" si="5"/>
        <v>17</v>
      </c>
      <c r="P23" s="65">
        <f>VLOOKUP($A23,'Return Data'!$B$7:$R$2292,11,0)</f>
        <v>3.1762000000000001</v>
      </c>
      <c r="Q23" s="66">
        <f t="shared" si="6"/>
        <v>19</v>
      </c>
      <c r="R23" s="65">
        <f>VLOOKUP($A23,'Return Data'!$B$7:$R$2292,12,0)</f>
        <v>3.4731000000000001</v>
      </c>
      <c r="S23" s="66">
        <f t="shared" si="7"/>
        <v>23</v>
      </c>
      <c r="T23" s="65">
        <f>VLOOKUP($A23,'Return Data'!$B$7:$R$2292,13,0)</f>
        <v>3.6913999999999998</v>
      </c>
      <c r="U23" s="66">
        <f t="shared" si="8"/>
        <v>10</v>
      </c>
      <c r="V23" s="65">
        <f>VLOOKUP($A23,'Return Data'!$B$7:$R$2292,17,0)</f>
        <v>5.3653000000000004</v>
      </c>
      <c r="W23" s="66">
        <f t="shared" si="9"/>
        <v>12</v>
      </c>
      <c r="X23" s="65">
        <f>VLOOKUP($A23,'Return Data'!$B$7:$R$2292,14,0)</f>
        <v>4.92</v>
      </c>
      <c r="Y23" s="66">
        <f t="shared" si="10"/>
        <v>19</v>
      </c>
      <c r="Z23" s="65">
        <f>VLOOKUP($A23,'Return Data'!$B$7:$R$2292,16,0)</f>
        <v>6.4989999999999997</v>
      </c>
      <c r="AA23" s="67">
        <f t="shared" si="11"/>
        <v>20</v>
      </c>
    </row>
    <row r="24" spans="1:27" x14ac:dyDescent="0.3">
      <c r="A24" s="63" t="s">
        <v>1046</v>
      </c>
      <c r="B24" s="64">
        <f>VLOOKUP($A24,'Return Data'!$B$7:$R$2292,3,0)</f>
        <v>44530</v>
      </c>
      <c r="C24" s="65">
        <f>VLOOKUP($A24,'Return Data'!$B$7:$R$2292,4,0)</f>
        <v>1324.8352</v>
      </c>
      <c r="D24" s="65">
        <f>VLOOKUP($A24,'Return Data'!$B$7:$R$2292,5,0)</f>
        <v>3.1934</v>
      </c>
      <c r="E24" s="66">
        <f t="shared" si="0"/>
        <v>21</v>
      </c>
      <c r="F24" s="65">
        <f>VLOOKUP($A24,'Return Data'!$B$7:$R$2292,6,0)</f>
        <v>2.8386</v>
      </c>
      <c r="G24" s="66">
        <f t="shared" si="1"/>
        <v>18</v>
      </c>
      <c r="H24" s="65">
        <f>VLOOKUP($A24,'Return Data'!$B$7:$R$2292,7,0)</f>
        <v>3.0032000000000001</v>
      </c>
      <c r="I24" s="66">
        <f t="shared" si="2"/>
        <v>9</v>
      </c>
      <c r="J24" s="65">
        <f>VLOOKUP($A24,'Return Data'!$B$7:$R$2292,8,0)</f>
        <v>2.8662000000000001</v>
      </c>
      <c r="K24" s="66">
        <f t="shared" si="3"/>
        <v>10</v>
      </c>
      <c r="L24" s="65">
        <f>VLOOKUP($A24,'Return Data'!$B$7:$R$2292,9,0)</f>
        <v>3.4207000000000001</v>
      </c>
      <c r="M24" s="66">
        <f t="shared" si="4"/>
        <v>15</v>
      </c>
      <c r="N24" s="65">
        <f>VLOOKUP($A24,'Return Data'!$B$7:$R$2292,10,0)</f>
        <v>2.4394</v>
      </c>
      <c r="O24" s="66">
        <f t="shared" si="5"/>
        <v>23</v>
      </c>
      <c r="P24" s="65">
        <f>VLOOKUP($A24,'Return Data'!$B$7:$R$2292,11,0)</f>
        <v>3.0609000000000002</v>
      </c>
      <c r="Q24" s="66">
        <f t="shared" si="6"/>
        <v>24</v>
      </c>
      <c r="R24" s="65">
        <f>VLOOKUP($A24,'Return Data'!$B$7:$R$2292,12,0)</f>
        <v>3.5405000000000002</v>
      </c>
      <c r="S24" s="66">
        <f t="shared" si="7"/>
        <v>20</v>
      </c>
      <c r="T24" s="65">
        <f>VLOOKUP($A24,'Return Data'!$B$7:$R$2292,13,0)</f>
        <v>3.1240000000000001</v>
      </c>
      <c r="U24" s="66">
        <f t="shared" si="8"/>
        <v>23</v>
      </c>
      <c r="V24" s="65">
        <f>VLOOKUP($A24,'Return Data'!$B$7:$R$2292,17,0)</f>
        <v>4.7933000000000003</v>
      </c>
      <c r="W24" s="66">
        <f t="shared" si="9"/>
        <v>19</v>
      </c>
      <c r="X24" s="65">
        <f>VLOOKUP($A24,'Return Data'!$B$7:$R$2292,14,0)</f>
        <v>5.9535</v>
      </c>
      <c r="Y24" s="66">
        <f t="shared" si="10"/>
        <v>14</v>
      </c>
      <c r="Z24" s="65">
        <f>VLOOKUP($A24,'Return Data'!$B$7:$R$2292,16,0)</f>
        <v>6.0458999999999996</v>
      </c>
      <c r="AA24" s="67">
        <f t="shared" si="11"/>
        <v>23</v>
      </c>
    </row>
    <row r="25" spans="1:27" x14ac:dyDescent="0.3">
      <c r="A25" s="63" t="s">
        <v>1048</v>
      </c>
      <c r="B25" s="64">
        <f>VLOOKUP($A25,'Return Data'!$B$7:$R$2292,3,0)</f>
        <v>44530</v>
      </c>
      <c r="C25" s="65">
        <f>VLOOKUP($A25,'Return Data'!$B$7:$R$2292,4,0)</f>
        <v>1822.5623000000001</v>
      </c>
      <c r="D25" s="65">
        <f>VLOOKUP($A25,'Return Data'!$B$7:$R$2292,5,0)</f>
        <v>4.2382</v>
      </c>
      <c r="E25" s="66">
        <f t="shared" si="0"/>
        <v>17</v>
      </c>
      <c r="F25" s="65">
        <f>VLOOKUP($A25,'Return Data'!$B$7:$R$2292,6,0)</f>
        <v>3.4453999999999998</v>
      </c>
      <c r="G25" s="66">
        <f t="shared" si="1"/>
        <v>9</v>
      </c>
      <c r="H25" s="65">
        <f>VLOOKUP($A25,'Return Data'!$B$7:$R$2292,7,0)</f>
        <v>3.2320000000000002</v>
      </c>
      <c r="I25" s="66">
        <f t="shared" si="2"/>
        <v>6</v>
      </c>
      <c r="J25" s="65">
        <f>VLOOKUP($A25,'Return Data'!$B$7:$R$2292,8,0)</f>
        <v>3.0095999999999998</v>
      </c>
      <c r="K25" s="66">
        <f t="shared" si="3"/>
        <v>8</v>
      </c>
      <c r="L25" s="65">
        <f>VLOOKUP($A25,'Return Data'!$B$7:$R$2292,9,0)</f>
        <v>3.5388000000000002</v>
      </c>
      <c r="M25" s="66">
        <f t="shared" si="4"/>
        <v>10</v>
      </c>
      <c r="N25" s="65">
        <f>VLOOKUP($A25,'Return Data'!$B$7:$R$2292,10,0)</f>
        <v>2.3563000000000001</v>
      </c>
      <c r="O25" s="66">
        <f t="shared" si="5"/>
        <v>24</v>
      </c>
      <c r="P25" s="65">
        <f>VLOOKUP($A25,'Return Data'!$B$7:$R$2292,11,0)</f>
        <v>3.0821000000000001</v>
      </c>
      <c r="Q25" s="66">
        <f t="shared" si="6"/>
        <v>23</v>
      </c>
      <c r="R25" s="65">
        <f>VLOOKUP($A25,'Return Data'!$B$7:$R$2292,12,0)</f>
        <v>3.516</v>
      </c>
      <c r="S25" s="66">
        <f t="shared" si="7"/>
        <v>21</v>
      </c>
      <c r="T25" s="65">
        <f>VLOOKUP($A25,'Return Data'!$B$7:$R$2292,13,0)</f>
        <v>3.0459999999999998</v>
      </c>
      <c r="U25" s="66">
        <f t="shared" si="8"/>
        <v>26</v>
      </c>
      <c r="V25" s="65">
        <f>VLOOKUP($A25,'Return Data'!$B$7:$R$2292,17,0)</f>
        <v>4.6726999999999999</v>
      </c>
      <c r="W25" s="66">
        <f t="shared" si="9"/>
        <v>21</v>
      </c>
      <c r="X25" s="65">
        <f>VLOOKUP($A25,'Return Data'!$B$7:$R$2292,14,0)</f>
        <v>5.3506999999999998</v>
      </c>
      <c r="Y25" s="66">
        <f t="shared" si="10"/>
        <v>15</v>
      </c>
      <c r="Z25" s="65">
        <f>VLOOKUP($A25,'Return Data'!$B$7:$R$2292,16,0)</f>
        <v>4.4627999999999997</v>
      </c>
      <c r="AA25" s="67">
        <f t="shared" si="11"/>
        <v>24</v>
      </c>
    </row>
    <row r="26" spans="1:27" x14ac:dyDescent="0.3">
      <c r="A26" s="63" t="s">
        <v>1049</v>
      </c>
      <c r="B26" s="64">
        <f>VLOOKUP($A26,'Return Data'!$B$7:$R$2292,3,0)</f>
        <v>44530</v>
      </c>
      <c r="C26" s="65">
        <f>VLOOKUP($A26,'Return Data'!$B$7:$R$2292,4,0)</f>
        <v>3007.7392</v>
      </c>
      <c r="D26" s="65">
        <f>VLOOKUP($A26,'Return Data'!$B$7:$R$2292,5,0)</f>
        <v>5.5285000000000002</v>
      </c>
      <c r="E26" s="66">
        <f t="shared" si="0"/>
        <v>10</v>
      </c>
      <c r="F26" s="65">
        <f>VLOOKUP($A26,'Return Data'!$B$7:$R$2292,6,0)</f>
        <v>3.8376000000000001</v>
      </c>
      <c r="G26" s="66">
        <f t="shared" si="1"/>
        <v>5</v>
      </c>
      <c r="H26" s="65">
        <f>VLOOKUP($A26,'Return Data'!$B$7:$R$2292,7,0)</f>
        <v>2.7816999999999998</v>
      </c>
      <c r="I26" s="66">
        <f t="shared" si="2"/>
        <v>12</v>
      </c>
      <c r="J26" s="65">
        <f>VLOOKUP($A26,'Return Data'!$B$7:$R$2292,8,0)</f>
        <v>3.1214</v>
      </c>
      <c r="K26" s="66">
        <f t="shared" si="3"/>
        <v>7</v>
      </c>
      <c r="L26" s="65">
        <f>VLOOKUP($A26,'Return Data'!$B$7:$R$2292,9,0)</f>
        <v>3.7932000000000001</v>
      </c>
      <c r="M26" s="66">
        <f t="shared" si="4"/>
        <v>6</v>
      </c>
      <c r="N26" s="65">
        <f>VLOOKUP($A26,'Return Data'!$B$7:$R$2292,10,0)</f>
        <v>3.17</v>
      </c>
      <c r="O26" s="66">
        <f t="shared" si="5"/>
        <v>5</v>
      </c>
      <c r="P26" s="65">
        <f>VLOOKUP($A26,'Return Data'!$B$7:$R$2292,11,0)</f>
        <v>3.8616000000000001</v>
      </c>
      <c r="Q26" s="66">
        <f t="shared" si="6"/>
        <v>7</v>
      </c>
      <c r="R26" s="65">
        <f>VLOOKUP($A26,'Return Data'!$B$7:$R$2292,12,0)</f>
        <v>4.6036000000000001</v>
      </c>
      <c r="S26" s="66">
        <f t="shared" si="7"/>
        <v>5</v>
      </c>
      <c r="T26" s="65">
        <f>VLOOKUP($A26,'Return Data'!$B$7:$R$2292,13,0)</f>
        <v>4.1087999999999996</v>
      </c>
      <c r="U26" s="66">
        <f t="shared" si="8"/>
        <v>7</v>
      </c>
      <c r="V26" s="65">
        <f>VLOOKUP($A26,'Return Data'!$B$7:$R$2292,17,0)</f>
        <v>5.7706999999999997</v>
      </c>
      <c r="W26" s="66">
        <f t="shared" si="9"/>
        <v>7</v>
      </c>
      <c r="X26" s="65">
        <f>VLOOKUP($A26,'Return Data'!$B$7:$R$2292,14,0)</f>
        <v>6.3094999999999999</v>
      </c>
      <c r="Y26" s="66">
        <f t="shared" si="10"/>
        <v>10</v>
      </c>
      <c r="Z26" s="65">
        <f>VLOOKUP($A26,'Return Data'!$B$7:$R$2292,16,0)</f>
        <v>7.7735000000000003</v>
      </c>
      <c r="AA26" s="67">
        <f t="shared" si="11"/>
        <v>4</v>
      </c>
    </row>
    <row r="27" spans="1:27" x14ac:dyDescent="0.3">
      <c r="A27" s="63" t="s">
        <v>1051</v>
      </c>
      <c r="B27" s="64">
        <f>VLOOKUP($A27,'Return Data'!$B$7:$R$2292,3,0)</f>
        <v>44530</v>
      </c>
      <c r="C27" s="65">
        <f>VLOOKUP($A27,'Return Data'!$B$7:$R$2292,4,0)</f>
        <v>23.828499999999998</v>
      </c>
      <c r="D27" s="65">
        <f>VLOOKUP($A27,'Return Data'!$B$7:$R$2292,5,0)</f>
        <v>5.0556000000000001</v>
      </c>
      <c r="E27" s="66">
        <f t="shared" si="0"/>
        <v>12</v>
      </c>
      <c r="F27" s="65">
        <f>VLOOKUP($A27,'Return Data'!$B$7:$R$2292,6,0)</f>
        <v>3.0646</v>
      </c>
      <c r="G27" s="66">
        <f t="shared" si="1"/>
        <v>17</v>
      </c>
      <c r="H27" s="65">
        <f>VLOOKUP($A27,'Return Data'!$B$7:$R$2292,7,0)</f>
        <v>2.4300999999999999</v>
      </c>
      <c r="I27" s="66">
        <f t="shared" si="2"/>
        <v>16</v>
      </c>
      <c r="J27" s="65">
        <f>VLOOKUP($A27,'Return Data'!$B$7:$R$2292,8,0)</f>
        <v>2.3982999999999999</v>
      </c>
      <c r="K27" s="66">
        <f t="shared" si="3"/>
        <v>17</v>
      </c>
      <c r="L27" s="65">
        <f>VLOOKUP($A27,'Return Data'!$B$7:$R$2292,9,0)</f>
        <v>2.99</v>
      </c>
      <c r="M27" s="66">
        <f t="shared" si="4"/>
        <v>21</v>
      </c>
      <c r="N27" s="65">
        <f>VLOOKUP($A27,'Return Data'!$B$7:$R$2292,10,0)</f>
        <v>2.1242000000000001</v>
      </c>
      <c r="O27" s="66">
        <f t="shared" si="5"/>
        <v>26</v>
      </c>
      <c r="P27" s="65">
        <f>VLOOKUP($A27,'Return Data'!$B$7:$R$2292,11,0)</f>
        <v>2.7151999999999998</v>
      </c>
      <c r="Q27" s="66">
        <f t="shared" si="6"/>
        <v>26</v>
      </c>
      <c r="R27" s="65">
        <f>VLOOKUP($A27,'Return Data'!$B$7:$R$2292,12,0)</f>
        <v>3.3542000000000001</v>
      </c>
      <c r="S27" s="66">
        <f t="shared" si="7"/>
        <v>26</v>
      </c>
      <c r="T27" s="65">
        <f>VLOOKUP($A27,'Return Data'!$B$7:$R$2292,13,0)</f>
        <v>3.2823000000000002</v>
      </c>
      <c r="U27" s="66">
        <f t="shared" si="8"/>
        <v>20</v>
      </c>
      <c r="V27" s="65">
        <f>VLOOKUP($A27,'Return Data'!$B$7:$R$2292,17,0)</f>
        <v>2.8542000000000001</v>
      </c>
      <c r="W27" s="66">
        <f t="shared" si="9"/>
        <v>24</v>
      </c>
      <c r="X27" s="65">
        <f>VLOOKUP($A27,'Return Data'!$B$7:$R$2292,14,0)</f>
        <v>-1.2968</v>
      </c>
      <c r="Y27" s="66">
        <f t="shared" si="10"/>
        <v>24</v>
      </c>
      <c r="Z27" s="65">
        <f>VLOOKUP($A27,'Return Data'!$B$7:$R$2292,16,0)</f>
        <v>6.1923000000000004</v>
      </c>
      <c r="AA27" s="67">
        <f t="shared" si="11"/>
        <v>21</v>
      </c>
    </row>
    <row r="28" spans="1:27" x14ac:dyDescent="0.3">
      <c r="A28" s="63" t="s">
        <v>1053</v>
      </c>
      <c r="B28" s="64">
        <f>VLOOKUP($A28,'Return Data'!$B$7:$R$2292,3,0)</f>
        <v>44530</v>
      </c>
      <c r="C28" s="65">
        <f>VLOOKUP($A28,'Return Data'!$B$7:$R$2292,4,0)</f>
        <v>2795.6444999999999</v>
      </c>
      <c r="D28" s="65">
        <f>VLOOKUP($A28,'Return Data'!$B$7:$R$2292,5,0)</f>
        <v>4.8861999999999997</v>
      </c>
      <c r="E28" s="66">
        <f t="shared" si="0"/>
        <v>13</v>
      </c>
      <c r="F28" s="65">
        <f>VLOOKUP($A28,'Return Data'!$B$7:$R$2292,6,0)</f>
        <v>3.7385000000000002</v>
      </c>
      <c r="G28" s="66">
        <f t="shared" si="1"/>
        <v>7</v>
      </c>
      <c r="H28" s="65">
        <f>VLOOKUP($A28,'Return Data'!$B$7:$R$2292,7,0)</f>
        <v>3.1118000000000001</v>
      </c>
      <c r="I28" s="66">
        <f t="shared" si="2"/>
        <v>8</v>
      </c>
      <c r="J28" s="65">
        <f>VLOOKUP($A28,'Return Data'!$B$7:$R$2292,8,0)</f>
        <v>2.6185</v>
      </c>
      <c r="K28" s="66">
        <f t="shared" si="3"/>
        <v>14</v>
      </c>
      <c r="L28" s="65">
        <f>VLOOKUP($A28,'Return Data'!$B$7:$R$2292,9,0)</f>
        <v>3.7134</v>
      </c>
      <c r="M28" s="66">
        <f t="shared" si="4"/>
        <v>8</v>
      </c>
      <c r="N28" s="65">
        <f>VLOOKUP($A28,'Return Data'!$B$7:$R$2292,10,0)</f>
        <v>2.6888999999999998</v>
      </c>
      <c r="O28" s="66">
        <f t="shared" si="5"/>
        <v>13</v>
      </c>
      <c r="P28" s="65">
        <f>VLOOKUP($A28,'Return Data'!$B$7:$R$2292,11,0)</f>
        <v>3.3304999999999998</v>
      </c>
      <c r="Q28" s="66">
        <f t="shared" si="6"/>
        <v>16</v>
      </c>
      <c r="R28" s="65">
        <f>VLOOKUP($A28,'Return Data'!$B$7:$R$2292,12,0)</f>
        <v>3.6747000000000001</v>
      </c>
      <c r="S28" s="66">
        <f t="shared" si="7"/>
        <v>19</v>
      </c>
      <c r="T28" s="65">
        <f>VLOOKUP($A28,'Return Data'!$B$7:$R$2292,13,0)</f>
        <v>3.3813</v>
      </c>
      <c r="U28" s="66">
        <f t="shared" si="8"/>
        <v>19</v>
      </c>
      <c r="V28" s="65">
        <f>VLOOKUP($A28,'Return Data'!$B$7:$R$2292,17,0)</f>
        <v>4.2998000000000003</v>
      </c>
      <c r="W28" s="66">
        <f t="shared" si="9"/>
        <v>22</v>
      </c>
      <c r="X28" s="65">
        <f>VLOOKUP($A28,'Return Data'!$B$7:$R$2292,14,0)</f>
        <v>-0.85909999999999997</v>
      </c>
      <c r="Y28" s="66">
        <f t="shared" si="10"/>
        <v>23</v>
      </c>
      <c r="Z28" s="65">
        <f>VLOOKUP($A28,'Return Data'!$B$7:$R$2292,16,0)</f>
        <v>6.1513</v>
      </c>
      <c r="AA28" s="67">
        <f t="shared" si="11"/>
        <v>22</v>
      </c>
    </row>
    <row r="29" spans="1:27" x14ac:dyDescent="0.3">
      <c r="A29" s="63" t="s">
        <v>1055</v>
      </c>
      <c r="B29" s="64">
        <f>VLOOKUP($A29,'Return Data'!$B$7:$R$2292,3,0)</f>
        <v>44530</v>
      </c>
      <c r="C29" s="65">
        <f>VLOOKUP($A29,'Return Data'!$B$7:$R$2292,4,0)</f>
        <v>2814.9272000000001</v>
      </c>
      <c r="D29" s="65">
        <f>VLOOKUP($A29,'Return Data'!$B$7:$R$2292,5,0)</f>
        <v>5.8372000000000002</v>
      </c>
      <c r="E29" s="66">
        <f t="shared" si="0"/>
        <v>8</v>
      </c>
      <c r="F29" s="65">
        <f>VLOOKUP($A29,'Return Data'!$B$7:$R$2292,6,0)</f>
        <v>2.3283999999999998</v>
      </c>
      <c r="G29" s="66">
        <f t="shared" si="1"/>
        <v>19</v>
      </c>
      <c r="H29" s="65">
        <f>VLOOKUP($A29,'Return Data'!$B$7:$R$2292,7,0)</f>
        <v>2.5750000000000002</v>
      </c>
      <c r="I29" s="66">
        <f t="shared" si="2"/>
        <v>14</v>
      </c>
      <c r="J29" s="65">
        <f>VLOOKUP($A29,'Return Data'!$B$7:$R$2292,8,0)</f>
        <v>2.8932000000000002</v>
      </c>
      <c r="K29" s="66">
        <f t="shared" si="3"/>
        <v>9</v>
      </c>
      <c r="L29" s="65">
        <f>VLOOKUP($A29,'Return Data'!$B$7:$R$2292,9,0)</f>
        <v>3.5316000000000001</v>
      </c>
      <c r="M29" s="66">
        <f t="shared" si="4"/>
        <v>11</v>
      </c>
      <c r="N29" s="65">
        <f>VLOOKUP($A29,'Return Data'!$B$7:$R$2292,10,0)</f>
        <v>2.7035999999999998</v>
      </c>
      <c r="O29" s="66">
        <f t="shared" si="5"/>
        <v>12</v>
      </c>
      <c r="P29" s="65">
        <f>VLOOKUP($A29,'Return Data'!$B$7:$R$2292,11,0)</f>
        <v>3.4011999999999998</v>
      </c>
      <c r="Q29" s="66">
        <f t="shared" si="6"/>
        <v>14</v>
      </c>
      <c r="R29" s="65">
        <f>VLOOKUP($A29,'Return Data'!$B$7:$R$2292,12,0)</f>
        <v>3.4904999999999999</v>
      </c>
      <c r="S29" s="66">
        <f t="shared" si="7"/>
        <v>22</v>
      </c>
      <c r="T29" s="65">
        <f>VLOOKUP($A29,'Return Data'!$B$7:$R$2292,13,0)</f>
        <v>3.2082999999999999</v>
      </c>
      <c r="U29" s="66">
        <f t="shared" si="8"/>
        <v>21</v>
      </c>
      <c r="V29" s="65">
        <f>VLOOKUP($A29,'Return Data'!$B$7:$R$2292,17,0)</f>
        <v>4.9714</v>
      </c>
      <c r="W29" s="66">
        <f t="shared" si="9"/>
        <v>18</v>
      </c>
      <c r="X29" s="65">
        <f>VLOOKUP($A29,'Return Data'!$B$7:$R$2292,14,0)</f>
        <v>6.2329999999999997</v>
      </c>
      <c r="Y29" s="66">
        <f t="shared" si="10"/>
        <v>11</v>
      </c>
      <c r="Z29" s="65">
        <f>VLOOKUP($A29,'Return Data'!$B$7:$R$2292,16,0)</f>
        <v>7.4737</v>
      </c>
      <c r="AA29" s="67">
        <f t="shared" si="11"/>
        <v>12</v>
      </c>
    </row>
    <row r="30" spans="1:27" x14ac:dyDescent="0.3">
      <c r="A30" s="63" t="s">
        <v>1058</v>
      </c>
      <c r="B30" s="64">
        <f>VLOOKUP($A30,'Return Data'!$B$7:$R$2292,3,0)</f>
        <v>44530</v>
      </c>
      <c r="C30" s="65">
        <f>VLOOKUP($A30,'Return Data'!$B$7:$R$2292,4,0)</f>
        <v>28.758700000000001</v>
      </c>
      <c r="D30" s="65">
        <f>VLOOKUP($A30,'Return Data'!$B$7:$R$2292,5,0)</f>
        <v>-2.0306000000000002</v>
      </c>
      <c r="E30" s="66">
        <f t="shared" si="0"/>
        <v>25</v>
      </c>
      <c r="F30" s="65">
        <f>VLOOKUP($A30,'Return Data'!$B$7:$R$2292,6,0)</f>
        <v>0.34899999999999998</v>
      </c>
      <c r="G30" s="66">
        <f t="shared" si="1"/>
        <v>24</v>
      </c>
      <c r="H30" s="65">
        <f>VLOOKUP($A30,'Return Data'!$B$7:$R$2292,7,0)</f>
        <v>1.7412000000000001</v>
      </c>
      <c r="I30" s="66">
        <f t="shared" si="2"/>
        <v>21</v>
      </c>
      <c r="J30" s="65">
        <f>VLOOKUP($A30,'Return Data'!$B$7:$R$2292,8,0)</f>
        <v>1.5965</v>
      </c>
      <c r="K30" s="66">
        <f t="shared" si="3"/>
        <v>24</v>
      </c>
      <c r="L30" s="65">
        <f>VLOOKUP($A30,'Return Data'!$B$7:$R$2292,9,0)</f>
        <v>2.9186000000000001</v>
      </c>
      <c r="M30" s="66">
        <f t="shared" si="4"/>
        <v>23</v>
      </c>
      <c r="N30" s="65">
        <f>VLOOKUP($A30,'Return Data'!$B$7:$R$2292,10,0)</f>
        <v>36.287999999999997</v>
      </c>
      <c r="O30" s="66">
        <f t="shared" si="5"/>
        <v>3</v>
      </c>
      <c r="P30" s="65">
        <f>VLOOKUP($A30,'Return Data'!$B$7:$R$2292,11,0)</f>
        <v>19.816800000000001</v>
      </c>
      <c r="Q30" s="66">
        <f t="shared" si="6"/>
        <v>3</v>
      </c>
      <c r="R30" s="65">
        <f>VLOOKUP($A30,'Return Data'!$B$7:$R$2292,12,0)</f>
        <v>14.662100000000001</v>
      </c>
      <c r="S30" s="66">
        <f t="shared" si="7"/>
        <v>3</v>
      </c>
      <c r="T30" s="65">
        <f>VLOOKUP($A30,'Return Data'!$B$7:$R$2292,13,0)</f>
        <v>11.658799999999999</v>
      </c>
      <c r="U30" s="66">
        <f t="shared" si="8"/>
        <v>3</v>
      </c>
      <c r="V30" s="65">
        <f>VLOOKUP($A30,'Return Data'!$B$7:$R$2292,17,0)</f>
        <v>8.9124999999999996</v>
      </c>
      <c r="W30" s="66">
        <f t="shared" si="9"/>
        <v>2</v>
      </c>
      <c r="X30" s="65">
        <f>VLOOKUP($A30,'Return Data'!$B$7:$R$2292,14,0)</f>
        <v>5.1361999999999997</v>
      </c>
      <c r="Y30" s="66">
        <f t="shared" si="10"/>
        <v>17</v>
      </c>
      <c r="Z30" s="65">
        <f>VLOOKUP($A30,'Return Data'!$B$7:$R$2292,16,0)</f>
        <v>7.4946999999999999</v>
      </c>
      <c r="AA30" s="67">
        <f t="shared" si="11"/>
        <v>10</v>
      </c>
    </row>
    <row r="31" spans="1:27" x14ac:dyDescent="0.3">
      <c r="A31" s="63" t="s">
        <v>1059</v>
      </c>
      <c r="B31" s="64">
        <f>VLOOKUP($A31,'Return Data'!$B$7:$R$2292,3,0)</f>
        <v>44530</v>
      </c>
      <c r="C31" s="65">
        <f>VLOOKUP($A31,'Return Data'!$B$7:$R$2292,4,0)</f>
        <v>3155.2532999999999</v>
      </c>
      <c r="D31" s="65">
        <f>VLOOKUP($A31,'Return Data'!$B$7:$R$2292,5,0)</f>
        <v>4.2529000000000003</v>
      </c>
      <c r="E31" s="66">
        <f t="shared" si="0"/>
        <v>16</v>
      </c>
      <c r="F31" s="65">
        <f>VLOOKUP($A31,'Return Data'!$B$7:$R$2292,6,0)</f>
        <v>3.4184999999999999</v>
      </c>
      <c r="G31" s="66">
        <f t="shared" si="1"/>
        <v>10</v>
      </c>
      <c r="H31" s="65">
        <f>VLOOKUP($A31,'Return Data'!$B$7:$R$2292,7,0)</f>
        <v>3.5047000000000001</v>
      </c>
      <c r="I31" s="66">
        <f t="shared" si="2"/>
        <v>3</v>
      </c>
      <c r="J31" s="65">
        <f>VLOOKUP($A31,'Return Data'!$B$7:$R$2292,8,0)</f>
        <v>3.4201000000000001</v>
      </c>
      <c r="K31" s="66">
        <f t="shared" si="3"/>
        <v>4</v>
      </c>
      <c r="L31" s="65">
        <f>VLOOKUP($A31,'Return Data'!$B$7:$R$2292,9,0)</f>
        <v>3.9815999999999998</v>
      </c>
      <c r="M31" s="66">
        <f t="shared" si="4"/>
        <v>4</v>
      </c>
      <c r="N31" s="65">
        <f>VLOOKUP($A31,'Return Data'!$B$7:$R$2292,10,0)</f>
        <v>2.9538000000000002</v>
      </c>
      <c r="O31" s="66">
        <f t="shared" si="5"/>
        <v>9</v>
      </c>
      <c r="P31" s="65">
        <f>VLOOKUP($A31,'Return Data'!$B$7:$R$2292,11,0)</f>
        <v>3.6166</v>
      </c>
      <c r="Q31" s="66">
        <f t="shared" si="6"/>
        <v>10</v>
      </c>
      <c r="R31" s="65">
        <f>VLOOKUP($A31,'Return Data'!$B$7:$R$2292,12,0)</f>
        <v>4.1253000000000002</v>
      </c>
      <c r="S31" s="66">
        <f t="shared" si="7"/>
        <v>8</v>
      </c>
      <c r="T31" s="65">
        <f>VLOOKUP($A31,'Return Data'!$B$7:$R$2292,13,0)</f>
        <v>3.589</v>
      </c>
      <c r="U31" s="66">
        <f t="shared" si="8"/>
        <v>11</v>
      </c>
      <c r="V31" s="65">
        <f>VLOOKUP($A31,'Return Data'!$B$7:$R$2292,17,0)</f>
        <v>5.5490000000000004</v>
      </c>
      <c r="W31" s="66">
        <f t="shared" si="9"/>
        <v>11</v>
      </c>
      <c r="X31" s="65">
        <f>VLOOKUP($A31,'Return Data'!$B$7:$R$2292,14,0)</f>
        <v>4.5816999999999997</v>
      </c>
      <c r="Y31" s="66">
        <f t="shared" si="10"/>
        <v>20</v>
      </c>
      <c r="Z31" s="65">
        <f>VLOOKUP($A31,'Return Data'!$B$7:$R$2292,16,0)</f>
        <v>7.3300999999999998</v>
      </c>
      <c r="AA31" s="67">
        <f t="shared" si="11"/>
        <v>16</v>
      </c>
    </row>
    <row r="32" spans="1:27" x14ac:dyDescent="0.3">
      <c r="A32" s="63" t="s">
        <v>1060</v>
      </c>
      <c r="B32" s="64">
        <f>VLOOKUP($A32,'Return Data'!$B$7:$R$2292,3,0)</f>
        <v>44530</v>
      </c>
      <c r="C32" s="65">
        <f>VLOOKUP($A32,'Return Data'!$B$7:$R$2292,4,0)</f>
        <v>77.365099999999998</v>
      </c>
      <c r="D32" s="65">
        <f>VLOOKUP($A32,'Return Data'!$B$7:$R$2292,5,0)</f>
        <v>-148.29169999999999</v>
      </c>
      <c r="E32" s="66">
        <f t="shared" si="0"/>
        <v>26</v>
      </c>
      <c r="F32" s="65">
        <f>VLOOKUP($A32,'Return Data'!$B$7:$R$2292,6,0)</f>
        <v>-70.932100000000005</v>
      </c>
      <c r="G32" s="66">
        <f t="shared" si="1"/>
        <v>26</v>
      </c>
      <c r="H32" s="65">
        <f>VLOOKUP($A32,'Return Data'!$B$7:$R$2292,7,0)</f>
        <v>-33.349699999999999</v>
      </c>
      <c r="I32" s="66">
        <f t="shared" si="2"/>
        <v>26</v>
      </c>
      <c r="J32" s="65">
        <f>VLOOKUP($A32,'Return Data'!$B$7:$R$2292,8,0)</f>
        <v>-27.828499999999998</v>
      </c>
      <c r="K32" s="66">
        <f t="shared" si="3"/>
        <v>26</v>
      </c>
      <c r="L32" s="65">
        <f>VLOOKUP($A32,'Return Data'!$B$7:$R$2292,9,0)</f>
        <v>-6.2462999999999997</v>
      </c>
      <c r="M32" s="66">
        <f t="shared" si="4"/>
        <v>26</v>
      </c>
      <c r="N32" s="65">
        <f>VLOOKUP($A32,'Return Data'!$B$7:$R$2292,10,0)</f>
        <v>589.5231</v>
      </c>
      <c r="O32" s="66">
        <f t="shared" si="5"/>
        <v>1</v>
      </c>
      <c r="P32" s="65">
        <f>VLOOKUP($A32,'Return Data'!$B$7:$R$2292,11,0)</f>
        <v>291.59210000000002</v>
      </c>
      <c r="Q32" s="66">
        <f t="shared" si="6"/>
        <v>1</v>
      </c>
      <c r="R32" s="65">
        <f>VLOOKUP($A32,'Return Data'!$B$7:$R$2292,12,0)</f>
        <v>195.79509999999999</v>
      </c>
      <c r="S32" s="66">
        <f t="shared" si="7"/>
        <v>1</v>
      </c>
      <c r="T32" s="65">
        <f>VLOOKUP($A32,'Return Data'!$B$7:$R$2292,13,0)</f>
        <v>147.3784</v>
      </c>
      <c r="U32" s="66">
        <f t="shared" si="8"/>
        <v>1</v>
      </c>
      <c r="V32" s="65"/>
      <c r="W32" s="66"/>
      <c r="X32" s="65"/>
      <c r="Y32" s="66"/>
      <c r="Z32" s="65">
        <f>VLOOKUP($A32,'Return Data'!$B$7:$R$2292,16,0)</f>
        <v>23.407900000000001</v>
      </c>
      <c r="AA32" s="67">
        <f t="shared" si="11"/>
        <v>1</v>
      </c>
    </row>
    <row r="33" spans="1:27" x14ac:dyDescent="0.3">
      <c r="A33" s="63" t="s">
        <v>1064</v>
      </c>
      <c r="B33" s="64">
        <f>VLOOKUP($A33,'Return Data'!$B$7:$R$2292,3,0)</f>
        <v>44530</v>
      </c>
      <c r="C33" s="65">
        <f>VLOOKUP($A33,'Return Data'!$B$7:$R$2292,4,0)</f>
        <v>2819.5329000000002</v>
      </c>
      <c r="D33" s="65">
        <f>VLOOKUP($A33,'Return Data'!$B$7:$R$2292,5,0)</f>
        <v>2.4079999999999999</v>
      </c>
      <c r="E33" s="66">
        <f t="shared" si="0"/>
        <v>22</v>
      </c>
      <c r="F33" s="65">
        <f>VLOOKUP($A33,'Return Data'!$B$7:$R$2292,6,0)</f>
        <v>1.0551999999999999</v>
      </c>
      <c r="G33" s="66">
        <f t="shared" si="1"/>
        <v>23</v>
      </c>
      <c r="H33" s="65">
        <f>VLOOKUP($A33,'Return Data'!$B$7:$R$2292,7,0)</f>
        <v>2.0415000000000001</v>
      </c>
      <c r="I33" s="66">
        <f t="shared" si="2"/>
        <v>19</v>
      </c>
      <c r="J33" s="65">
        <f>VLOOKUP($A33,'Return Data'!$B$7:$R$2292,8,0)</f>
        <v>2.2505000000000002</v>
      </c>
      <c r="K33" s="66">
        <f t="shared" si="3"/>
        <v>21</v>
      </c>
      <c r="L33" s="65">
        <f>VLOOKUP($A33,'Return Data'!$B$7:$R$2292,9,0)</f>
        <v>3.0457999999999998</v>
      </c>
      <c r="M33" s="66">
        <f t="shared" si="4"/>
        <v>20</v>
      </c>
      <c r="N33" s="65">
        <f>VLOOKUP($A33,'Return Data'!$B$7:$R$2292,10,0)</f>
        <v>22.241900000000001</v>
      </c>
      <c r="O33" s="66">
        <f t="shared" si="5"/>
        <v>4</v>
      </c>
      <c r="P33" s="65">
        <f>VLOOKUP($A33,'Return Data'!$B$7:$R$2292,11,0)</f>
        <v>13.823399999999999</v>
      </c>
      <c r="Q33" s="66">
        <f t="shared" si="6"/>
        <v>4</v>
      </c>
      <c r="R33" s="65">
        <f>VLOOKUP($A33,'Return Data'!$B$7:$R$2292,12,0)</f>
        <v>10.9618</v>
      </c>
      <c r="S33" s="66">
        <f t="shared" si="7"/>
        <v>4</v>
      </c>
      <c r="T33" s="65">
        <f>VLOOKUP($A33,'Return Data'!$B$7:$R$2292,13,0)</f>
        <v>8.9054000000000002</v>
      </c>
      <c r="U33" s="66">
        <f t="shared" si="8"/>
        <v>4</v>
      </c>
      <c r="V33" s="65">
        <f>VLOOKUP($A33,'Return Data'!$B$7:$R$2292,17,0)</f>
        <v>8.1239000000000008</v>
      </c>
      <c r="W33" s="66">
        <f>RANK(V33,V$8:V$33,0)</f>
        <v>3</v>
      </c>
      <c r="X33" s="65">
        <f>VLOOKUP($A33,'Return Data'!$B$7:$R$2292,14,0)</f>
        <v>4.0243000000000002</v>
      </c>
      <c r="Y33" s="66">
        <f>RANK(X33,X$8:X$33,0)</f>
        <v>21</v>
      </c>
      <c r="Z33" s="65">
        <f>VLOOKUP($A33,'Return Data'!$B$7:$R$2292,16,0)</f>
        <v>7.3493000000000004</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34.610865384615359</v>
      </c>
      <c r="E35" s="74"/>
      <c r="F35" s="75">
        <f>AVERAGE(F8:F33)</f>
        <v>9.1987884615384612</v>
      </c>
      <c r="G35" s="74"/>
      <c r="H35" s="75">
        <f>AVERAGE(H8:H33)</f>
        <v>6.2282692307692322</v>
      </c>
      <c r="I35" s="74"/>
      <c r="J35" s="75">
        <f>AVERAGE(J8:J33)</f>
        <v>4.3204576923076932</v>
      </c>
      <c r="K35" s="74"/>
      <c r="L35" s="75">
        <f>AVERAGE(L8:L33)</f>
        <v>4.4006730769230762</v>
      </c>
      <c r="M35" s="74"/>
      <c r="N35" s="75">
        <f>AVERAGE(N8:N33)</f>
        <v>28.626830769230768</v>
      </c>
      <c r="O35" s="74"/>
      <c r="P35" s="75">
        <f>AVERAGE(P8:P33)</f>
        <v>16.26698076923077</v>
      </c>
      <c r="Q35" s="74"/>
      <c r="R35" s="75">
        <f>AVERAGE(R8:R33)</f>
        <v>12.492626923076923</v>
      </c>
      <c r="S35" s="74"/>
      <c r="T35" s="75">
        <f>AVERAGE(T8:T33)</f>
        <v>10.187765384615384</v>
      </c>
      <c r="U35" s="74"/>
      <c r="V35" s="75">
        <f>AVERAGE(V8:V33)</f>
        <v>5.4717799999999999</v>
      </c>
      <c r="W35" s="74"/>
      <c r="X35" s="75">
        <f>AVERAGE(X8:X33)</f>
        <v>4.6589200000000002</v>
      </c>
      <c r="Y35" s="74"/>
      <c r="Z35" s="75">
        <f>AVERAGE(Z8:Z33)</f>
        <v>7.5554576923076917</v>
      </c>
      <c r="AA35" s="76"/>
    </row>
    <row r="36" spans="1:27" x14ac:dyDescent="0.3">
      <c r="A36" s="73" t="s">
        <v>28</v>
      </c>
      <c r="B36" s="74"/>
      <c r="C36" s="74"/>
      <c r="D36" s="75">
        <f>MIN(D8:D33)</f>
        <v>-148.29169999999999</v>
      </c>
      <c r="E36" s="74"/>
      <c r="F36" s="75">
        <f>MIN(F8:F33)</f>
        <v>-70.932100000000005</v>
      </c>
      <c r="G36" s="74"/>
      <c r="H36" s="75">
        <f>MIN(H8:H33)</f>
        <v>-33.349699999999999</v>
      </c>
      <c r="I36" s="74"/>
      <c r="J36" s="75">
        <f>MIN(J8:J33)</f>
        <v>-27.828499999999998</v>
      </c>
      <c r="K36" s="74"/>
      <c r="L36" s="75">
        <f>MIN(L8:L33)</f>
        <v>-6.2462999999999997</v>
      </c>
      <c r="M36" s="74"/>
      <c r="N36" s="75">
        <f>MIN(N8:N33)</f>
        <v>2.1242000000000001</v>
      </c>
      <c r="O36" s="74"/>
      <c r="P36" s="75">
        <f>MIN(P8:P33)</f>
        <v>2.7151999999999998</v>
      </c>
      <c r="Q36" s="74"/>
      <c r="R36" s="75">
        <f>MIN(R8:R33)</f>
        <v>3.3542000000000001</v>
      </c>
      <c r="S36" s="74"/>
      <c r="T36" s="75">
        <f>MIN(T8:T33)</f>
        <v>3.0459999999999998</v>
      </c>
      <c r="U36" s="74"/>
      <c r="V36" s="75">
        <f>MIN(V8:V33)</f>
        <v>-3.8675000000000002</v>
      </c>
      <c r="W36" s="74"/>
      <c r="X36" s="75">
        <f>MIN(X8:X33)</f>
        <v>-9.1150000000000002</v>
      </c>
      <c r="Y36" s="74"/>
      <c r="Z36" s="75">
        <f>MIN(Z8:Z33)</f>
        <v>3.3910999999999998</v>
      </c>
      <c r="AA36" s="76"/>
    </row>
    <row r="37" spans="1:27" ht="15" thickBot="1" x14ac:dyDescent="0.35">
      <c r="A37" s="77" t="s">
        <v>29</v>
      </c>
      <c r="B37" s="78"/>
      <c r="C37" s="78"/>
      <c r="D37" s="79">
        <f>MAX(D8:D33)</f>
        <v>930.27629999999999</v>
      </c>
      <c r="E37" s="78"/>
      <c r="F37" s="79">
        <f>MAX(F8:F33)</f>
        <v>243.26570000000001</v>
      </c>
      <c r="G37" s="78"/>
      <c r="H37" s="79">
        <f>MAX(H8:H33)</f>
        <v>136.7047</v>
      </c>
      <c r="I37" s="78"/>
      <c r="J37" s="79">
        <f>MAX(J8:J33)</f>
        <v>75.985299999999995</v>
      </c>
      <c r="K37" s="78"/>
      <c r="L37" s="79">
        <f>MAX(L8:L33)</f>
        <v>38.978900000000003</v>
      </c>
      <c r="M37" s="78"/>
      <c r="N37" s="79">
        <f>MAX(N8:N33)</f>
        <v>589.5231</v>
      </c>
      <c r="O37" s="78"/>
      <c r="P37" s="79">
        <f>MAX(P8:P33)</f>
        <v>291.59210000000002</v>
      </c>
      <c r="Q37" s="78"/>
      <c r="R37" s="79">
        <f>MAX(R8:R33)</f>
        <v>195.79509999999999</v>
      </c>
      <c r="S37" s="78"/>
      <c r="T37" s="79">
        <f>MAX(T8:T33)</f>
        <v>147.3784</v>
      </c>
      <c r="U37" s="78"/>
      <c r="V37" s="79">
        <f>MAX(V8:V33)</f>
        <v>14.330299999999999</v>
      </c>
      <c r="W37" s="78"/>
      <c r="X37" s="79">
        <f>MAX(X8:X33)</f>
        <v>7.6806999999999999</v>
      </c>
      <c r="Y37" s="78"/>
      <c r="Z37" s="79">
        <f>MAX(Z8:Z33)</f>
        <v>23.407900000000001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1489</v>
      </c>
      <c r="B8" s="64">
        <f>VLOOKUP($A8,'Return Data'!$B$7:$R$2292,3,0)</f>
        <v>44530</v>
      </c>
      <c r="C8" s="65">
        <f>VLOOKUP($A8,'Return Data'!$B$7:$R$2292,4,0)</f>
        <v>438.9126</v>
      </c>
      <c r="D8" s="65">
        <f>VLOOKUP($A8,'Return Data'!$B$7:$R$2292,5,0)</f>
        <v>2.3536000000000001</v>
      </c>
      <c r="E8" s="66">
        <f t="shared" ref="E8:E34" si="0">RANK(D8,D$8:D$34,0)</f>
        <v>27</v>
      </c>
      <c r="F8" s="65">
        <f>VLOOKUP($A8,'Return Data'!$B$7:$R$2292,6,0)</f>
        <v>2.7742</v>
      </c>
      <c r="G8" s="66">
        <f t="shared" ref="G8:G34" si="1">RANK(F8,F$8:F$34,0)</f>
        <v>26</v>
      </c>
      <c r="H8" s="65">
        <f>VLOOKUP($A8,'Return Data'!$B$7:$R$2292,7,0)</f>
        <v>3.0941999999999998</v>
      </c>
      <c r="I8" s="66">
        <f t="shared" ref="I8:I34" si="2">RANK(H8,H$8:H$34,0)</f>
        <v>19</v>
      </c>
      <c r="J8" s="65">
        <f>VLOOKUP($A8,'Return Data'!$B$7:$R$2292,8,0)</f>
        <v>3.8273999999999999</v>
      </c>
      <c r="K8" s="66">
        <f t="shared" ref="K8:K34" si="3">RANK(J8,J$8:J$34,0)</f>
        <v>4</v>
      </c>
      <c r="L8" s="65">
        <f>VLOOKUP($A8,'Return Data'!$B$7:$R$2292,9,0)</f>
        <v>4.4790999999999999</v>
      </c>
      <c r="M8" s="66">
        <f t="shared" ref="M8:M34" si="4">RANK(L8,L$8:L$34,0)</f>
        <v>3</v>
      </c>
      <c r="N8" s="65">
        <f>VLOOKUP($A8,'Return Data'!$B$7:$R$2292,10,0)</f>
        <v>3.4296000000000002</v>
      </c>
      <c r="O8" s="66">
        <f t="shared" ref="O8:O34" si="5">RANK(N8,N$8:N$34,0)</f>
        <v>10</v>
      </c>
      <c r="P8" s="65">
        <f>VLOOKUP($A8,'Return Data'!$B$7:$R$2292,11,0)</f>
        <v>4.0526999999999997</v>
      </c>
      <c r="Q8" s="66">
        <f t="shared" ref="Q8:Q34" si="6">RANK(P8,P$8:P$34,0)</f>
        <v>7</v>
      </c>
      <c r="R8" s="65">
        <f>VLOOKUP($A8,'Return Data'!$B$7:$R$2292,12,0)</f>
        <v>4.3994</v>
      </c>
      <c r="S8" s="66">
        <f t="shared" ref="S8:S34" si="7">RANK(R8,R$8:R$34,0)</f>
        <v>5</v>
      </c>
      <c r="T8" s="65">
        <f>VLOOKUP($A8,'Return Data'!$B$7:$R$2292,13,0)</f>
        <v>4.0494000000000003</v>
      </c>
      <c r="U8" s="66">
        <f t="shared" ref="U8:U34" si="8">RANK(T8,T$8:T$34,0)</f>
        <v>8</v>
      </c>
      <c r="V8" s="65">
        <f>VLOOKUP($A8,'Return Data'!$B$7:$R$2292,17,0)</f>
        <v>5.6764000000000001</v>
      </c>
      <c r="W8" s="66">
        <f t="shared" ref="W8:W15" si="9">RANK(V8,V$8:V$34,0)</f>
        <v>5</v>
      </c>
      <c r="X8" s="65">
        <f>VLOOKUP($A8,'Return Data'!$B$7:$R$2292,14,0)</f>
        <v>6.7697000000000003</v>
      </c>
      <c r="Y8" s="66">
        <f>RANK(X8,X$8:X$34,0)</f>
        <v>4</v>
      </c>
      <c r="Z8" s="65">
        <f>VLOOKUP($A8,'Return Data'!$B$7:$R$2292,16,0)</f>
        <v>8.0995000000000008</v>
      </c>
      <c r="AA8" s="67">
        <f t="shared" ref="AA8:AA34" si="10">RANK(Z8,Z$8:Z$34,0)</f>
        <v>4</v>
      </c>
    </row>
    <row r="9" spans="1:27" x14ac:dyDescent="0.3">
      <c r="A9" s="63" t="s">
        <v>1491</v>
      </c>
      <c r="B9" s="64">
        <f>VLOOKUP($A9,'Return Data'!$B$7:$R$2292,3,0)</f>
        <v>44530</v>
      </c>
      <c r="C9" s="65">
        <f>VLOOKUP($A9,'Return Data'!$B$7:$R$2292,4,0)</f>
        <v>12.288399999999999</v>
      </c>
      <c r="D9" s="65">
        <f>VLOOKUP($A9,'Return Data'!$B$7:$R$2292,5,0)</f>
        <v>3.5647000000000002</v>
      </c>
      <c r="E9" s="66">
        <f t="shared" si="0"/>
        <v>21</v>
      </c>
      <c r="F9" s="65">
        <f>VLOOKUP($A9,'Return Data'!$B$7:$R$2292,6,0)</f>
        <v>3.863</v>
      </c>
      <c r="G9" s="66">
        <f t="shared" si="1"/>
        <v>8</v>
      </c>
      <c r="H9" s="65">
        <f>VLOOKUP($A9,'Return Data'!$B$7:$R$2292,7,0)</f>
        <v>3.6518000000000002</v>
      </c>
      <c r="I9" s="66">
        <f t="shared" si="2"/>
        <v>11</v>
      </c>
      <c r="J9" s="65">
        <f>VLOOKUP($A9,'Return Data'!$B$7:$R$2292,8,0)</f>
        <v>3.5691999999999999</v>
      </c>
      <c r="K9" s="66">
        <f t="shared" si="3"/>
        <v>10</v>
      </c>
      <c r="L9" s="65">
        <f>VLOOKUP($A9,'Return Data'!$B$7:$R$2292,9,0)</f>
        <v>3.9679000000000002</v>
      </c>
      <c r="M9" s="66">
        <f t="shared" si="4"/>
        <v>14</v>
      </c>
      <c r="N9" s="65">
        <f>VLOOKUP($A9,'Return Data'!$B$7:$R$2292,10,0)</f>
        <v>3.4750999999999999</v>
      </c>
      <c r="O9" s="66">
        <f t="shared" si="5"/>
        <v>9</v>
      </c>
      <c r="P9" s="65">
        <f>VLOOKUP($A9,'Return Data'!$B$7:$R$2292,11,0)</f>
        <v>3.8624999999999998</v>
      </c>
      <c r="Q9" s="66">
        <f t="shared" si="6"/>
        <v>9</v>
      </c>
      <c r="R9" s="65">
        <f>VLOOKUP($A9,'Return Data'!$B$7:$R$2292,12,0)</f>
        <v>4.1430999999999996</v>
      </c>
      <c r="S9" s="66">
        <f t="shared" si="7"/>
        <v>7</v>
      </c>
      <c r="T9" s="65">
        <f>VLOOKUP($A9,'Return Data'!$B$7:$R$2292,13,0)</f>
        <v>4.0545</v>
      </c>
      <c r="U9" s="66">
        <f t="shared" si="8"/>
        <v>7</v>
      </c>
      <c r="V9" s="65">
        <f>VLOOKUP($A9,'Return Data'!$B$7:$R$2292,17,0)</f>
        <v>5.2000999999999999</v>
      </c>
      <c r="W9" s="66">
        <f t="shared" si="9"/>
        <v>7</v>
      </c>
      <c r="X9" s="65"/>
      <c r="Y9" s="66"/>
      <c r="Z9" s="65">
        <f>VLOOKUP($A9,'Return Data'!$B$7:$R$2292,16,0)</f>
        <v>6.5991</v>
      </c>
      <c r="AA9" s="67">
        <f t="shared" si="10"/>
        <v>17</v>
      </c>
    </row>
    <row r="10" spans="1:27" x14ac:dyDescent="0.3">
      <c r="A10" s="63" t="s">
        <v>1494</v>
      </c>
      <c r="B10" s="64">
        <f>VLOOKUP($A10,'Return Data'!$B$7:$R$2292,3,0)</f>
        <v>44530</v>
      </c>
      <c r="C10" s="65">
        <f>VLOOKUP($A10,'Return Data'!$B$7:$R$2292,4,0)</f>
        <v>1233.3589999999999</v>
      </c>
      <c r="D10" s="65">
        <f>VLOOKUP($A10,'Return Data'!$B$7:$R$2292,5,0)</f>
        <v>4.0667</v>
      </c>
      <c r="E10" s="66">
        <f t="shared" si="0"/>
        <v>18</v>
      </c>
      <c r="F10" s="65">
        <f>VLOOKUP($A10,'Return Data'!$B$7:$R$2292,6,0)</f>
        <v>3.6252</v>
      </c>
      <c r="G10" s="66">
        <f t="shared" si="1"/>
        <v>14</v>
      </c>
      <c r="H10" s="65">
        <f>VLOOKUP($A10,'Return Data'!$B$7:$R$2292,7,0)</f>
        <v>3.3780000000000001</v>
      </c>
      <c r="I10" s="66">
        <f t="shared" si="2"/>
        <v>15</v>
      </c>
      <c r="J10" s="65">
        <f>VLOOKUP($A10,'Return Data'!$B$7:$R$2292,8,0)</f>
        <v>4.0075000000000003</v>
      </c>
      <c r="K10" s="66">
        <f t="shared" si="3"/>
        <v>3</v>
      </c>
      <c r="L10" s="65">
        <f>VLOOKUP($A10,'Return Data'!$B$7:$R$2292,9,0)</f>
        <v>4.2332000000000001</v>
      </c>
      <c r="M10" s="66">
        <f t="shared" si="4"/>
        <v>6</v>
      </c>
      <c r="N10" s="65">
        <f>VLOOKUP($A10,'Return Data'!$B$7:$R$2292,10,0)</f>
        <v>3.6027</v>
      </c>
      <c r="O10" s="66">
        <f t="shared" si="5"/>
        <v>7</v>
      </c>
      <c r="P10" s="65">
        <f>VLOOKUP($A10,'Return Data'!$B$7:$R$2292,11,0)</f>
        <v>3.8096999999999999</v>
      </c>
      <c r="Q10" s="66">
        <f t="shared" si="6"/>
        <v>10</v>
      </c>
      <c r="R10" s="65">
        <f>VLOOKUP($A10,'Return Data'!$B$7:$R$2292,12,0)</f>
        <v>4.0701999999999998</v>
      </c>
      <c r="S10" s="66">
        <f t="shared" si="7"/>
        <v>8</v>
      </c>
      <c r="T10" s="65">
        <f>VLOOKUP($A10,'Return Data'!$B$7:$R$2292,13,0)</f>
        <v>3.7986</v>
      </c>
      <c r="U10" s="66">
        <f t="shared" si="8"/>
        <v>11</v>
      </c>
      <c r="V10" s="65">
        <f>VLOOKUP($A10,'Return Data'!$B$7:$R$2292,17,0)</f>
        <v>4.6417999999999999</v>
      </c>
      <c r="W10" s="66">
        <f t="shared" si="9"/>
        <v>16</v>
      </c>
      <c r="X10" s="65"/>
      <c r="Y10" s="66"/>
      <c r="Z10" s="65">
        <f>VLOOKUP($A10,'Return Data'!$B$7:$R$2292,16,0)</f>
        <v>6.1733000000000002</v>
      </c>
      <c r="AA10" s="67">
        <f t="shared" si="10"/>
        <v>20</v>
      </c>
    </row>
    <row r="11" spans="1:27" x14ac:dyDescent="0.3">
      <c r="A11" s="63" t="s">
        <v>1495</v>
      </c>
      <c r="B11" s="64">
        <f>VLOOKUP($A11,'Return Data'!$B$7:$R$2292,3,0)</f>
        <v>44530</v>
      </c>
      <c r="C11" s="65">
        <f>VLOOKUP($A11,'Return Data'!$B$7:$R$2292,4,0)</f>
        <v>2627.3346999999999</v>
      </c>
      <c r="D11" s="65">
        <f>VLOOKUP($A11,'Return Data'!$B$7:$R$2292,5,0)</f>
        <v>3.2442000000000002</v>
      </c>
      <c r="E11" s="66">
        <f t="shared" si="0"/>
        <v>24</v>
      </c>
      <c r="F11" s="65">
        <f>VLOOKUP($A11,'Return Data'!$B$7:$R$2292,6,0)</f>
        <v>4.0068999999999999</v>
      </c>
      <c r="G11" s="66">
        <f t="shared" si="1"/>
        <v>4</v>
      </c>
      <c r="H11" s="65">
        <f>VLOOKUP($A11,'Return Data'!$B$7:$R$2292,7,0)</f>
        <v>2.9908000000000001</v>
      </c>
      <c r="I11" s="66">
        <f t="shared" si="2"/>
        <v>21</v>
      </c>
      <c r="J11" s="65">
        <f>VLOOKUP($A11,'Return Data'!$B$7:$R$2292,8,0)</f>
        <v>3.1267</v>
      </c>
      <c r="K11" s="66">
        <f t="shared" si="3"/>
        <v>22</v>
      </c>
      <c r="L11" s="65">
        <f>VLOOKUP($A11,'Return Data'!$B$7:$R$2292,9,0)</f>
        <v>3.8900999999999999</v>
      </c>
      <c r="M11" s="66">
        <f t="shared" si="4"/>
        <v>17</v>
      </c>
      <c r="N11" s="65">
        <f>VLOOKUP($A11,'Return Data'!$B$7:$R$2292,10,0)</f>
        <v>3.0324</v>
      </c>
      <c r="O11" s="66">
        <f t="shared" si="5"/>
        <v>24</v>
      </c>
      <c r="P11" s="65">
        <f>VLOOKUP($A11,'Return Data'!$B$7:$R$2292,11,0)</f>
        <v>3.3414999999999999</v>
      </c>
      <c r="Q11" s="66">
        <f t="shared" si="6"/>
        <v>24</v>
      </c>
      <c r="R11" s="65">
        <f>VLOOKUP($A11,'Return Data'!$B$7:$R$2292,12,0)</f>
        <v>3.4498000000000002</v>
      </c>
      <c r="S11" s="66">
        <f t="shared" si="7"/>
        <v>24</v>
      </c>
      <c r="T11" s="65">
        <f>VLOOKUP($A11,'Return Data'!$B$7:$R$2292,13,0)</f>
        <v>3.2841999999999998</v>
      </c>
      <c r="U11" s="66">
        <f t="shared" si="8"/>
        <v>24</v>
      </c>
      <c r="V11" s="65">
        <f>VLOOKUP($A11,'Return Data'!$B$7:$R$2292,17,0)</f>
        <v>4.3174999999999999</v>
      </c>
      <c r="W11" s="66">
        <f t="shared" si="9"/>
        <v>18</v>
      </c>
      <c r="X11" s="65">
        <f>VLOOKUP($A11,'Return Data'!$B$7:$R$2292,14,0)</f>
        <v>5.5860000000000003</v>
      </c>
      <c r="Y11" s="66">
        <f>RANK(X11,X$8:X$34,0)</f>
        <v>11</v>
      </c>
      <c r="Z11" s="65">
        <f>VLOOKUP($A11,'Return Data'!$B$7:$R$2292,16,0)</f>
        <v>7.7618999999999998</v>
      </c>
      <c r="AA11" s="67">
        <f t="shared" si="10"/>
        <v>5</v>
      </c>
    </row>
    <row r="12" spans="1:27" x14ac:dyDescent="0.3">
      <c r="A12" s="63" t="s">
        <v>1497</v>
      </c>
      <c r="B12" s="64">
        <f>VLOOKUP($A12,'Return Data'!$B$7:$R$2292,3,0)</f>
        <v>44530</v>
      </c>
      <c r="C12" s="65">
        <f>VLOOKUP($A12,'Return Data'!$B$7:$R$2292,4,0)</f>
        <v>3233.3442</v>
      </c>
      <c r="D12" s="65">
        <f>VLOOKUP($A12,'Return Data'!$B$7:$R$2292,5,0)</f>
        <v>4.5578000000000003</v>
      </c>
      <c r="E12" s="66">
        <f t="shared" si="0"/>
        <v>8</v>
      </c>
      <c r="F12" s="65">
        <f>VLOOKUP($A12,'Return Data'!$B$7:$R$2292,6,0)</f>
        <v>3.6457000000000002</v>
      </c>
      <c r="G12" s="66">
        <f t="shared" si="1"/>
        <v>13</v>
      </c>
      <c r="H12" s="65">
        <f>VLOOKUP($A12,'Return Data'!$B$7:$R$2292,7,0)</f>
        <v>3.2995000000000001</v>
      </c>
      <c r="I12" s="66">
        <f t="shared" si="2"/>
        <v>16</v>
      </c>
      <c r="J12" s="65">
        <f>VLOOKUP($A12,'Return Data'!$B$7:$R$2292,8,0)</f>
        <v>2.9403000000000001</v>
      </c>
      <c r="K12" s="66">
        <f t="shared" si="3"/>
        <v>24</v>
      </c>
      <c r="L12" s="65">
        <f>VLOOKUP($A12,'Return Data'!$B$7:$R$2292,9,0)</f>
        <v>3.4125000000000001</v>
      </c>
      <c r="M12" s="66">
        <f t="shared" si="4"/>
        <v>25</v>
      </c>
      <c r="N12" s="65">
        <f>VLOOKUP($A12,'Return Data'!$B$7:$R$2292,10,0)</f>
        <v>2.8799000000000001</v>
      </c>
      <c r="O12" s="66">
        <f t="shared" si="5"/>
        <v>26</v>
      </c>
      <c r="P12" s="65">
        <f>VLOOKUP($A12,'Return Data'!$B$7:$R$2292,11,0)</f>
        <v>3.1812</v>
      </c>
      <c r="Q12" s="66">
        <f t="shared" si="6"/>
        <v>26</v>
      </c>
      <c r="R12" s="65">
        <f>VLOOKUP($A12,'Return Data'!$B$7:$R$2292,12,0)</f>
        <v>3.2618</v>
      </c>
      <c r="S12" s="66">
        <f t="shared" si="7"/>
        <v>25</v>
      </c>
      <c r="T12" s="65">
        <f>VLOOKUP($A12,'Return Data'!$B$7:$R$2292,13,0)</f>
        <v>3.1513</v>
      </c>
      <c r="U12" s="66">
        <f t="shared" si="8"/>
        <v>26</v>
      </c>
      <c r="V12" s="65">
        <f>VLOOKUP($A12,'Return Data'!$B$7:$R$2292,17,0)</f>
        <v>4.2233000000000001</v>
      </c>
      <c r="W12" s="66">
        <f t="shared" si="9"/>
        <v>20</v>
      </c>
      <c r="X12" s="65">
        <f>VLOOKUP($A12,'Return Data'!$B$7:$R$2292,14,0)</f>
        <v>5.2422000000000004</v>
      </c>
      <c r="Y12" s="66">
        <f>RANK(X12,X$8:X$34,0)</f>
        <v>15</v>
      </c>
      <c r="Z12" s="65">
        <f>VLOOKUP($A12,'Return Data'!$B$7:$R$2292,16,0)</f>
        <v>7.1531000000000002</v>
      </c>
      <c r="AA12" s="67">
        <f t="shared" si="10"/>
        <v>15</v>
      </c>
    </row>
    <row r="13" spans="1:27" x14ac:dyDescent="0.3">
      <c r="A13" s="63" t="s">
        <v>1499</v>
      </c>
      <c r="B13" s="64">
        <f>VLOOKUP($A13,'Return Data'!$B$7:$R$2292,3,0)</f>
        <v>44530</v>
      </c>
      <c r="C13" s="65">
        <f>VLOOKUP($A13,'Return Data'!$B$7:$R$2292,4,0)</f>
        <v>2922.0835999999999</v>
      </c>
      <c r="D13" s="65">
        <f>VLOOKUP($A13,'Return Data'!$B$7:$R$2292,5,0)</f>
        <v>4.2637</v>
      </c>
      <c r="E13" s="66">
        <f t="shared" si="0"/>
        <v>15</v>
      </c>
      <c r="F13" s="65">
        <f>VLOOKUP($A13,'Return Data'!$B$7:$R$2292,6,0)</f>
        <v>3.1301000000000001</v>
      </c>
      <c r="G13" s="66">
        <f t="shared" si="1"/>
        <v>22</v>
      </c>
      <c r="H13" s="65">
        <f>VLOOKUP($A13,'Return Data'!$B$7:$R$2292,7,0)</f>
        <v>2.9655</v>
      </c>
      <c r="I13" s="66">
        <f t="shared" si="2"/>
        <v>23</v>
      </c>
      <c r="J13" s="65">
        <f>VLOOKUP($A13,'Return Data'!$B$7:$R$2292,8,0)</f>
        <v>2.9937</v>
      </c>
      <c r="K13" s="66">
        <f t="shared" si="3"/>
        <v>23</v>
      </c>
      <c r="L13" s="65">
        <f>VLOOKUP($A13,'Return Data'!$B$7:$R$2292,9,0)</f>
        <v>3.8037999999999998</v>
      </c>
      <c r="M13" s="66">
        <f t="shared" si="4"/>
        <v>22</v>
      </c>
      <c r="N13" s="65">
        <f>VLOOKUP($A13,'Return Data'!$B$7:$R$2292,10,0)</f>
        <v>3.081</v>
      </c>
      <c r="O13" s="66">
        <f t="shared" si="5"/>
        <v>23</v>
      </c>
      <c r="P13" s="65">
        <f>VLOOKUP($A13,'Return Data'!$B$7:$R$2292,11,0)</f>
        <v>3.5081000000000002</v>
      </c>
      <c r="Q13" s="66">
        <f t="shared" si="6"/>
        <v>19</v>
      </c>
      <c r="R13" s="65">
        <f>VLOOKUP($A13,'Return Data'!$B$7:$R$2292,12,0)</f>
        <v>3.6747999999999998</v>
      </c>
      <c r="S13" s="66">
        <f t="shared" si="7"/>
        <v>18</v>
      </c>
      <c r="T13" s="65">
        <f>VLOOKUP($A13,'Return Data'!$B$7:$R$2292,13,0)</f>
        <v>3.5579999999999998</v>
      </c>
      <c r="U13" s="66">
        <f t="shared" si="8"/>
        <v>18</v>
      </c>
      <c r="V13" s="65">
        <f>VLOOKUP($A13,'Return Data'!$B$7:$R$2292,17,0)</f>
        <v>4.5643000000000002</v>
      </c>
      <c r="W13" s="66">
        <f t="shared" si="9"/>
        <v>17</v>
      </c>
      <c r="X13" s="65">
        <f>VLOOKUP($A13,'Return Data'!$B$7:$R$2292,14,0)</f>
        <v>5.4725999999999999</v>
      </c>
      <c r="Y13" s="66">
        <f>RANK(X13,X$8:X$34,0)</f>
        <v>12</v>
      </c>
      <c r="Z13" s="65">
        <f>VLOOKUP($A13,'Return Data'!$B$7:$R$2292,16,0)</f>
        <v>7.2983000000000002</v>
      </c>
      <c r="AA13" s="67">
        <f t="shared" si="10"/>
        <v>12</v>
      </c>
    </row>
    <row r="14" spans="1:27" x14ac:dyDescent="0.3">
      <c r="A14" s="63" t="s">
        <v>1504</v>
      </c>
      <c r="B14" s="64">
        <f>VLOOKUP($A14,'Return Data'!$B$7:$R$2292,3,0)</f>
        <v>44530</v>
      </c>
      <c r="C14" s="65">
        <f>VLOOKUP($A14,'Return Data'!$B$7:$R$2292,4,0)</f>
        <v>32.635800000000003</v>
      </c>
      <c r="D14" s="65">
        <f>VLOOKUP($A14,'Return Data'!$B$7:$R$2292,5,0)</f>
        <v>517.44889999999998</v>
      </c>
      <c r="E14" s="66">
        <f t="shared" si="0"/>
        <v>1</v>
      </c>
      <c r="F14" s="65">
        <f>VLOOKUP($A14,'Return Data'!$B$7:$R$2292,6,0)</f>
        <v>138.57409999999999</v>
      </c>
      <c r="G14" s="66">
        <f t="shared" si="1"/>
        <v>1</v>
      </c>
      <c r="H14" s="65">
        <f>VLOOKUP($A14,'Return Data'!$B$7:$R$2292,7,0)</f>
        <v>80.683999999999997</v>
      </c>
      <c r="I14" s="66">
        <f t="shared" si="2"/>
        <v>1</v>
      </c>
      <c r="J14" s="65">
        <f>VLOOKUP($A14,'Return Data'!$B$7:$R$2292,8,0)</f>
        <v>47.7851</v>
      </c>
      <c r="K14" s="66">
        <f t="shared" si="3"/>
        <v>1</v>
      </c>
      <c r="L14" s="65">
        <f>VLOOKUP($A14,'Return Data'!$B$7:$R$2292,9,0)</f>
        <v>28.167100000000001</v>
      </c>
      <c r="M14" s="66">
        <f t="shared" si="4"/>
        <v>1</v>
      </c>
      <c r="N14" s="65">
        <f>VLOOKUP($A14,'Return Data'!$B$7:$R$2292,10,0)</f>
        <v>18.4559</v>
      </c>
      <c r="O14" s="66">
        <f t="shared" si="5"/>
        <v>1</v>
      </c>
      <c r="P14" s="65">
        <f>VLOOKUP($A14,'Return Data'!$B$7:$R$2292,11,0)</f>
        <v>15.706200000000001</v>
      </c>
      <c r="Q14" s="66">
        <f t="shared" si="6"/>
        <v>1</v>
      </c>
      <c r="R14" s="65">
        <f>VLOOKUP($A14,'Return Data'!$B$7:$R$2292,12,0)</f>
        <v>13.1013</v>
      </c>
      <c r="S14" s="66">
        <f t="shared" si="7"/>
        <v>1</v>
      </c>
      <c r="T14" s="65">
        <f>VLOOKUP($A14,'Return Data'!$B$7:$R$2292,13,0)</f>
        <v>11.5749</v>
      </c>
      <c r="U14" s="66">
        <f t="shared" si="8"/>
        <v>1</v>
      </c>
      <c r="V14" s="65">
        <f>VLOOKUP($A14,'Return Data'!$B$7:$R$2292,17,0)</f>
        <v>7.9081999999999999</v>
      </c>
      <c r="W14" s="66">
        <f t="shared" si="9"/>
        <v>1</v>
      </c>
      <c r="X14" s="65">
        <f>VLOOKUP($A14,'Return Data'!$B$7:$R$2292,14,0)</f>
        <v>8.5502000000000002</v>
      </c>
      <c r="Y14" s="66">
        <f>RANK(X14,X$8:X$34,0)</f>
        <v>1</v>
      </c>
      <c r="Z14" s="65">
        <f>VLOOKUP($A14,'Return Data'!$B$7:$R$2292,16,0)</f>
        <v>9.1432000000000002</v>
      </c>
      <c r="AA14" s="67">
        <f t="shared" si="10"/>
        <v>1</v>
      </c>
    </row>
    <row r="15" spans="1:27" x14ac:dyDescent="0.3">
      <c r="A15" s="63" t="s">
        <v>1505</v>
      </c>
      <c r="B15" s="64">
        <f>VLOOKUP($A15,'Return Data'!$B$7:$R$2292,3,0)</f>
        <v>44530</v>
      </c>
      <c r="C15" s="65">
        <f>VLOOKUP($A15,'Return Data'!$B$7:$R$2292,4,0)</f>
        <v>12.248699999999999</v>
      </c>
      <c r="D15" s="65">
        <f>VLOOKUP($A15,'Return Data'!$B$7:$R$2292,5,0)</f>
        <v>2.9802</v>
      </c>
      <c r="E15" s="66">
        <f t="shared" si="0"/>
        <v>25</v>
      </c>
      <c r="F15" s="65">
        <f>VLOOKUP($A15,'Return Data'!$B$7:$R$2292,6,0)</f>
        <v>3.4281999999999999</v>
      </c>
      <c r="G15" s="66">
        <f t="shared" si="1"/>
        <v>18</v>
      </c>
      <c r="H15" s="65">
        <f>VLOOKUP($A15,'Return Data'!$B$7:$R$2292,7,0)</f>
        <v>3.1095000000000002</v>
      </c>
      <c r="I15" s="66">
        <f t="shared" si="2"/>
        <v>18</v>
      </c>
      <c r="J15" s="65">
        <f>VLOOKUP($A15,'Return Data'!$B$7:$R$2292,8,0)</f>
        <v>3.4314</v>
      </c>
      <c r="K15" s="66">
        <f t="shared" si="3"/>
        <v>17</v>
      </c>
      <c r="L15" s="65">
        <f>VLOOKUP($A15,'Return Data'!$B$7:$R$2292,9,0)</f>
        <v>4.0465</v>
      </c>
      <c r="M15" s="66">
        <f t="shared" si="4"/>
        <v>10</v>
      </c>
      <c r="N15" s="65">
        <f>VLOOKUP($A15,'Return Data'!$B$7:$R$2292,10,0)</f>
        <v>3.2393999999999998</v>
      </c>
      <c r="O15" s="66">
        <f t="shared" si="5"/>
        <v>16</v>
      </c>
      <c r="P15" s="65">
        <f>VLOOKUP($A15,'Return Data'!$B$7:$R$2292,11,0)</f>
        <v>3.762</v>
      </c>
      <c r="Q15" s="66">
        <f t="shared" si="6"/>
        <v>11</v>
      </c>
      <c r="R15" s="65">
        <f>VLOOKUP($A15,'Return Data'!$B$7:$R$2292,12,0)</f>
        <v>4.0255000000000001</v>
      </c>
      <c r="S15" s="66">
        <f t="shared" si="7"/>
        <v>9</v>
      </c>
      <c r="T15" s="65">
        <f>VLOOKUP($A15,'Return Data'!$B$7:$R$2292,13,0)</f>
        <v>3.8492999999999999</v>
      </c>
      <c r="U15" s="66">
        <f t="shared" si="8"/>
        <v>10</v>
      </c>
      <c r="V15" s="65">
        <f>VLOOKUP($A15,'Return Data'!$B$7:$R$2292,17,0)</f>
        <v>5.3509000000000002</v>
      </c>
      <c r="W15" s="66">
        <f t="shared" si="9"/>
        <v>6</v>
      </c>
      <c r="X15" s="65"/>
      <c r="Y15" s="66"/>
      <c r="Z15" s="65">
        <f>VLOOKUP($A15,'Return Data'!$B$7:$R$2292,16,0)</f>
        <v>6.5728</v>
      </c>
      <c r="AA15" s="67">
        <f t="shared" si="10"/>
        <v>18</v>
      </c>
    </row>
    <row r="16" spans="1:27" x14ac:dyDescent="0.3">
      <c r="A16" s="63" t="s">
        <v>1507</v>
      </c>
      <c r="B16" s="64">
        <f>VLOOKUP($A16,'Return Data'!$B$7:$R$2292,3,0)</f>
        <v>44530</v>
      </c>
      <c r="C16" s="65">
        <f>VLOOKUP($A16,'Return Data'!$B$7:$R$2292,4,0)</f>
        <v>1087.7438</v>
      </c>
      <c r="D16" s="65">
        <f>VLOOKUP($A16,'Return Data'!$B$7:$R$2292,5,0)</f>
        <v>4.6313000000000004</v>
      </c>
      <c r="E16" s="66">
        <f t="shared" si="0"/>
        <v>7</v>
      </c>
      <c r="F16" s="65">
        <f>VLOOKUP($A16,'Return Data'!$B$7:$R$2292,6,0)</f>
        <v>3.8647</v>
      </c>
      <c r="G16" s="66">
        <f t="shared" si="1"/>
        <v>7</v>
      </c>
      <c r="H16" s="65">
        <f>VLOOKUP($A16,'Return Data'!$B$7:$R$2292,7,0)</f>
        <v>3.9885000000000002</v>
      </c>
      <c r="I16" s="66">
        <f t="shared" si="2"/>
        <v>3</v>
      </c>
      <c r="J16" s="65">
        <f>VLOOKUP($A16,'Return Data'!$B$7:$R$2292,8,0)</f>
        <v>3.7488000000000001</v>
      </c>
      <c r="K16" s="66">
        <f t="shared" si="3"/>
        <v>6</v>
      </c>
      <c r="L16" s="65">
        <f>VLOOKUP($A16,'Return Data'!$B$7:$R$2292,9,0)</f>
        <v>4.3319999999999999</v>
      </c>
      <c r="M16" s="66">
        <f t="shared" si="4"/>
        <v>4</v>
      </c>
      <c r="N16" s="65">
        <f>VLOOKUP($A16,'Return Data'!$B$7:$R$2292,10,0)</f>
        <v>3.3780000000000001</v>
      </c>
      <c r="O16" s="66">
        <f t="shared" si="5"/>
        <v>11</v>
      </c>
      <c r="P16" s="65">
        <f>VLOOKUP($A16,'Return Data'!$B$7:$R$2292,11,0)</f>
        <v>3.7526999999999999</v>
      </c>
      <c r="Q16" s="66">
        <f t="shared" si="6"/>
        <v>12</v>
      </c>
      <c r="R16" s="65">
        <f>VLOOKUP($A16,'Return Data'!$B$7:$R$2292,12,0)</f>
        <v>3.8692000000000002</v>
      </c>
      <c r="S16" s="66">
        <f t="shared" si="7"/>
        <v>12</v>
      </c>
      <c r="T16" s="65">
        <f>VLOOKUP($A16,'Return Data'!$B$7:$R$2292,13,0)</f>
        <v>3.6949999999999998</v>
      </c>
      <c r="U16" s="66">
        <f t="shared" si="8"/>
        <v>13</v>
      </c>
      <c r="V16" s="65"/>
      <c r="W16" s="66"/>
      <c r="X16" s="65"/>
      <c r="Y16" s="66"/>
      <c r="Z16" s="65">
        <f>VLOOKUP($A16,'Return Data'!$B$7:$R$2292,16,0)</f>
        <v>4.6813000000000002</v>
      </c>
      <c r="AA16" s="67">
        <f t="shared" si="10"/>
        <v>25</v>
      </c>
    </row>
    <row r="17" spans="1:27" x14ac:dyDescent="0.3">
      <c r="A17" s="63" t="s">
        <v>1510</v>
      </c>
      <c r="B17" s="64">
        <f>VLOOKUP($A17,'Return Data'!$B$7:$R$2292,3,0)</f>
        <v>44530</v>
      </c>
      <c r="C17" s="65">
        <f>VLOOKUP($A17,'Return Data'!$B$7:$R$2292,4,0)</f>
        <v>23.5718</v>
      </c>
      <c r="D17" s="65">
        <f>VLOOKUP($A17,'Return Data'!$B$7:$R$2292,5,0)</f>
        <v>6.1948999999999996</v>
      </c>
      <c r="E17" s="66">
        <f t="shared" si="0"/>
        <v>2</v>
      </c>
      <c r="F17" s="65">
        <f>VLOOKUP($A17,'Return Data'!$B$7:$R$2292,6,0)</f>
        <v>4.3377999999999997</v>
      </c>
      <c r="G17" s="66">
        <f t="shared" si="1"/>
        <v>2</v>
      </c>
      <c r="H17" s="65">
        <f>VLOOKUP($A17,'Return Data'!$B$7:$R$2292,7,0)</f>
        <v>4.3615000000000004</v>
      </c>
      <c r="I17" s="66">
        <f t="shared" si="2"/>
        <v>2</v>
      </c>
      <c r="J17" s="65">
        <f>VLOOKUP($A17,'Return Data'!$B$7:$R$2292,8,0)</f>
        <v>4.2207999999999997</v>
      </c>
      <c r="K17" s="66">
        <f t="shared" si="3"/>
        <v>2</v>
      </c>
      <c r="L17" s="65">
        <f>VLOOKUP($A17,'Return Data'!$B$7:$R$2292,9,0)</f>
        <v>4.2790999999999997</v>
      </c>
      <c r="M17" s="66">
        <f t="shared" si="4"/>
        <v>5</v>
      </c>
      <c r="N17" s="65">
        <f>VLOOKUP($A17,'Return Data'!$B$7:$R$2292,10,0)</f>
        <v>3.9076</v>
      </c>
      <c r="O17" s="66">
        <f t="shared" si="5"/>
        <v>6</v>
      </c>
      <c r="P17" s="65">
        <f>VLOOKUP($A17,'Return Data'!$B$7:$R$2292,11,0)</f>
        <v>4.3684000000000003</v>
      </c>
      <c r="Q17" s="66">
        <f t="shared" si="6"/>
        <v>6</v>
      </c>
      <c r="R17" s="65">
        <f>VLOOKUP($A17,'Return Data'!$B$7:$R$2292,12,0)</f>
        <v>4.6520000000000001</v>
      </c>
      <c r="S17" s="66">
        <f t="shared" si="7"/>
        <v>4</v>
      </c>
      <c r="T17" s="65">
        <f>VLOOKUP($A17,'Return Data'!$B$7:$R$2292,13,0)</f>
        <v>4.5545999999999998</v>
      </c>
      <c r="U17" s="66">
        <f t="shared" si="8"/>
        <v>4</v>
      </c>
      <c r="V17" s="65">
        <f>VLOOKUP($A17,'Return Data'!$B$7:$R$2292,17,0)</f>
        <v>5.9806999999999997</v>
      </c>
      <c r="W17" s="66">
        <f t="shared" ref="W17:W22" si="11">RANK(V17,V$8:V$34,0)</f>
        <v>4</v>
      </c>
      <c r="X17" s="65">
        <f>VLOOKUP($A17,'Return Data'!$B$7:$R$2292,14,0)</f>
        <v>7.0899000000000001</v>
      </c>
      <c r="Y17" s="66">
        <f>RANK(X17,X$8:X$34,0)</f>
        <v>3</v>
      </c>
      <c r="Z17" s="65">
        <f>VLOOKUP($A17,'Return Data'!$B$7:$R$2292,16,0)</f>
        <v>8.5007000000000001</v>
      </c>
      <c r="AA17" s="67">
        <f t="shared" si="10"/>
        <v>3</v>
      </c>
    </row>
    <row r="18" spans="1:27" x14ac:dyDescent="0.3">
      <c r="A18" s="63" t="s">
        <v>1512</v>
      </c>
      <c r="B18" s="64">
        <f>VLOOKUP($A18,'Return Data'!$B$7:$R$2292,3,0)</f>
        <v>44530</v>
      </c>
      <c r="C18" s="65">
        <f>VLOOKUP($A18,'Return Data'!$B$7:$R$2292,4,0)</f>
        <v>2336.2269999999999</v>
      </c>
      <c r="D18" s="65">
        <f>VLOOKUP($A18,'Return Data'!$B$7:$R$2292,5,0)</f>
        <v>5.0110999999999999</v>
      </c>
      <c r="E18" s="66">
        <f t="shared" si="0"/>
        <v>4</v>
      </c>
      <c r="F18" s="65">
        <f>VLOOKUP($A18,'Return Data'!$B$7:$R$2292,6,0)</f>
        <v>3.0183</v>
      </c>
      <c r="G18" s="66">
        <f t="shared" si="1"/>
        <v>23</v>
      </c>
      <c r="H18" s="65">
        <f>VLOOKUP($A18,'Return Data'!$B$7:$R$2292,7,0)</f>
        <v>3.9702999999999999</v>
      </c>
      <c r="I18" s="66">
        <f t="shared" si="2"/>
        <v>4</v>
      </c>
      <c r="J18" s="65">
        <f>VLOOKUP($A18,'Return Data'!$B$7:$R$2292,8,0)</f>
        <v>3.7311000000000001</v>
      </c>
      <c r="K18" s="66">
        <f t="shared" si="3"/>
        <v>7</v>
      </c>
      <c r="L18" s="65">
        <f>VLOOKUP($A18,'Return Data'!$B$7:$R$2292,9,0)</f>
        <v>3.9746000000000001</v>
      </c>
      <c r="M18" s="66">
        <f t="shared" si="4"/>
        <v>13</v>
      </c>
      <c r="N18" s="65">
        <f>VLOOKUP($A18,'Return Data'!$B$7:$R$2292,10,0)</f>
        <v>5.8002000000000002</v>
      </c>
      <c r="O18" s="66">
        <f t="shared" si="5"/>
        <v>4</v>
      </c>
      <c r="P18" s="65">
        <f>VLOOKUP($A18,'Return Data'!$B$7:$R$2292,11,0)</f>
        <v>4.7950999999999997</v>
      </c>
      <c r="Q18" s="66">
        <f t="shared" si="6"/>
        <v>4</v>
      </c>
      <c r="R18" s="65">
        <f>VLOOKUP($A18,'Return Data'!$B$7:$R$2292,12,0)</f>
        <v>4.3417000000000003</v>
      </c>
      <c r="S18" s="66">
        <f t="shared" si="7"/>
        <v>6</v>
      </c>
      <c r="T18" s="65">
        <f>VLOOKUP($A18,'Return Data'!$B$7:$R$2292,13,0)</f>
        <v>4.3310000000000004</v>
      </c>
      <c r="U18" s="66">
        <f t="shared" si="8"/>
        <v>6</v>
      </c>
      <c r="V18" s="65">
        <f>VLOOKUP($A18,'Return Data'!$B$7:$R$2292,17,0)</f>
        <v>4.9817</v>
      </c>
      <c r="W18" s="66">
        <f t="shared" si="11"/>
        <v>10</v>
      </c>
      <c r="X18" s="65">
        <f>VLOOKUP($A18,'Return Data'!$B$7:$R$2292,14,0)</f>
        <v>5.9127000000000001</v>
      </c>
      <c r="Y18" s="66">
        <f>RANK(X18,X$8:X$34,0)</f>
        <v>8</v>
      </c>
      <c r="Z18" s="65">
        <f>VLOOKUP($A18,'Return Data'!$B$7:$R$2292,16,0)</f>
        <v>7.4939999999999998</v>
      </c>
      <c r="AA18" s="67">
        <f t="shared" si="10"/>
        <v>10</v>
      </c>
    </row>
    <row r="19" spans="1:27" x14ac:dyDescent="0.3">
      <c r="A19" s="63" t="s">
        <v>1513</v>
      </c>
      <c r="B19" s="64">
        <f>VLOOKUP($A19,'Return Data'!$B$7:$R$2292,3,0)</f>
        <v>44530</v>
      </c>
      <c r="C19" s="65">
        <f>VLOOKUP($A19,'Return Data'!$B$7:$R$2292,4,0)</f>
        <v>12.2515</v>
      </c>
      <c r="D19" s="65">
        <f>VLOOKUP($A19,'Return Data'!$B$7:$R$2292,5,0)</f>
        <v>4.7674000000000003</v>
      </c>
      <c r="E19" s="66">
        <f t="shared" si="0"/>
        <v>6</v>
      </c>
      <c r="F19" s="65">
        <f>VLOOKUP($A19,'Return Data'!$B$7:$R$2292,6,0)</f>
        <v>4.2473999999999998</v>
      </c>
      <c r="G19" s="66">
        <f t="shared" si="1"/>
        <v>3</v>
      </c>
      <c r="H19" s="65">
        <f>VLOOKUP($A19,'Return Data'!$B$7:$R$2292,7,0)</f>
        <v>3.7906</v>
      </c>
      <c r="I19" s="66">
        <f t="shared" si="2"/>
        <v>8</v>
      </c>
      <c r="J19" s="65">
        <f>VLOOKUP($A19,'Return Data'!$B$7:$R$2292,8,0)</f>
        <v>3.6227</v>
      </c>
      <c r="K19" s="66">
        <f t="shared" si="3"/>
        <v>9</v>
      </c>
      <c r="L19" s="65">
        <f>VLOOKUP($A19,'Return Data'!$B$7:$R$2292,9,0)</f>
        <v>3.9424000000000001</v>
      </c>
      <c r="M19" s="66">
        <f t="shared" si="4"/>
        <v>15</v>
      </c>
      <c r="N19" s="65">
        <f>VLOOKUP($A19,'Return Data'!$B$7:$R$2292,10,0)</f>
        <v>3.1596000000000002</v>
      </c>
      <c r="O19" s="66">
        <f t="shared" si="5"/>
        <v>21</v>
      </c>
      <c r="P19" s="65">
        <f>VLOOKUP($A19,'Return Data'!$B$7:$R$2292,11,0)</f>
        <v>3.4487999999999999</v>
      </c>
      <c r="Q19" s="66">
        <f t="shared" si="6"/>
        <v>23</v>
      </c>
      <c r="R19" s="65">
        <f>VLOOKUP($A19,'Return Data'!$B$7:$R$2292,12,0)</f>
        <v>3.5941000000000001</v>
      </c>
      <c r="S19" s="66">
        <f t="shared" si="7"/>
        <v>21</v>
      </c>
      <c r="T19" s="65">
        <f>VLOOKUP($A19,'Return Data'!$B$7:$R$2292,13,0)</f>
        <v>3.4089999999999998</v>
      </c>
      <c r="U19" s="66">
        <f t="shared" si="8"/>
        <v>22</v>
      </c>
      <c r="V19" s="65">
        <f>VLOOKUP($A19,'Return Data'!$B$7:$R$2292,17,0)</f>
        <v>4.6814999999999998</v>
      </c>
      <c r="W19" s="66">
        <f t="shared" si="11"/>
        <v>15</v>
      </c>
      <c r="X19" s="65"/>
      <c r="Y19" s="66"/>
      <c r="Z19" s="65">
        <f>VLOOKUP($A19,'Return Data'!$B$7:$R$2292,16,0)</f>
        <v>6.2058999999999997</v>
      </c>
      <c r="AA19" s="67">
        <f t="shared" si="10"/>
        <v>19</v>
      </c>
    </row>
    <row r="20" spans="1:27" x14ac:dyDescent="0.3">
      <c r="A20" s="63" t="s">
        <v>1518</v>
      </c>
      <c r="B20" s="64">
        <f>VLOOKUP($A20,'Return Data'!$B$7:$R$2292,3,0)</f>
        <v>44530</v>
      </c>
      <c r="C20" s="65">
        <f>VLOOKUP($A20,'Return Data'!$B$7:$R$2292,4,0)</f>
        <v>2277.3856999999998</v>
      </c>
      <c r="D20" s="65">
        <f>VLOOKUP($A20,'Return Data'!$B$7:$R$2292,5,0)</f>
        <v>3.2938999999999998</v>
      </c>
      <c r="E20" s="66">
        <f t="shared" si="0"/>
        <v>23</v>
      </c>
      <c r="F20" s="65">
        <f>VLOOKUP($A20,'Return Data'!$B$7:$R$2292,6,0)</f>
        <v>3.3742000000000001</v>
      </c>
      <c r="G20" s="66">
        <f t="shared" si="1"/>
        <v>19</v>
      </c>
      <c r="H20" s="65">
        <f>VLOOKUP($A20,'Return Data'!$B$7:$R$2292,7,0)</f>
        <v>3.4499</v>
      </c>
      <c r="I20" s="66">
        <f t="shared" si="2"/>
        <v>14</v>
      </c>
      <c r="J20" s="65">
        <f>VLOOKUP($A20,'Return Data'!$B$7:$R$2292,8,0)</f>
        <v>3.4824000000000002</v>
      </c>
      <c r="K20" s="66">
        <f t="shared" si="3"/>
        <v>15</v>
      </c>
      <c r="L20" s="65">
        <f>VLOOKUP($A20,'Return Data'!$B$7:$R$2292,9,0)</f>
        <v>4.0888</v>
      </c>
      <c r="M20" s="66">
        <f t="shared" si="4"/>
        <v>7</v>
      </c>
      <c r="N20" s="65">
        <f>VLOOKUP($A20,'Return Data'!$B$7:$R$2292,10,0)</f>
        <v>3.2017000000000002</v>
      </c>
      <c r="O20" s="66">
        <f t="shared" si="5"/>
        <v>20</v>
      </c>
      <c r="P20" s="65">
        <f>VLOOKUP($A20,'Return Data'!$B$7:$R$2292,11,0)</f>
        <v>3.6387</v>
      </c>
      <c r="Q20" s="66">
        <f t="shared" si="6"/>
        <v>16</v>
      </c>
      <c r="R20" s="65">
        <f>VLOOKUP($A20,'Return Data'!$B$7:$R$2292,12,0)</f>
        <v>3.7764000000000002</v>
      </c>
      <c r="S20" s="66">
        <f t="shared" si="7"/>
        <v>16</v>
      </c>
      <c r="T20" s="65">
        <f>VLOOKUP($A20,'Return Data'!$B$7:$R$2292,13,0)</f>
        <v>3.6574</v>
      </c>
      <c r="U20" s="66">
        <f t="shared" si="8"/>
        <v>16</v>
      </c>
      <c r="V20" s="65">
        <f>VLOOKUP($A20,'Return Data'!$B$7:$R$2292,17,0)</f>
        <v>4.7729999999999997</v>
      </c>
      <c r="W20" s="66">
        <f t="shared" si="11"/>
        <v>13</v>
      </c>
      <c r="X20" s="65">
        <f>VLOOKUP($A20,'Return Data'!$B$7:$R$2292,14,0)</f>
        <v>6.0327000000000002</v>
      </c>
      <c r="Y20" s="66">
        <f>RANK(X20,X$8:X$34,0)</f>
        <v>7</v>
      </c>
      <c r="Z20" s="65">
        <f>VLOOKUP($A20,'Return Data'!$B$7:$R$2292,16,0)</f>
        <v>7.6612999999999998</v>
      </c>
      <c r="AA20" s="67">
        <f t="shared" si="10"/>
        <v>9</v>
      </c>
    </row>
    <row r="21" spans="1:27" x14ac:dyDescent="0.3">
      <c r="A21" s="63" t="s">
        <v>1522</v>
      </c>
      <c r="B21" s="64">
        <f>VLOOKUP($A21,'Return Data'!$B$7:$R$2292,3,0)</f>
        <v>44530</v>
      </c>
      <c r="C21" s="65">
        <f>VLOOKUP($A21,'Return Data'!$B$7:$R$2292,4,0)</f>
        <v>35.534700000000001</v>
      </c>
      <c r="D21" s="65">
        <f>VLOOKUP($A21,'Return Data'!$B$7:$R$2292,5,0)</f>
        <v>4.8282999999999996</v>
      </c>
      <c r="E21" s="66">
        <f t="shared" si="0"/>
        <v>5</v>
      </c>
      <c r="F21" s="65">
        <f>VLOOKUP($A21,'Return Data'!$B$7:$R$2292,6,0)</f>
        <v>3.0053999999999998</v>
      </c>
      <c r="G21" s="66">
        <f t="shared" si="1"/>
        <v>24</v>
      </c>
      <c r="H21" s="65">
        <f>VLOOKUP($A21,'Return Data'!$B$7:$R$2292,7,0)</f>
        <v>2.9805000000000001</v>
      </c>
      <c r="I21" s="66">
        <f t="shared" si="2"/>
        <v>22</v>
      </c>
      <c r="J21" s="65">
        <f>VLOOKUP($A21,'Return Data'!$B$7:$R$2292,8,0)</f>
        <v>3.1734</v>
      </c>
      <c r="K21" s="66">
        <f t="shared" si="3"/>
        <v>21</v>
      </c>
      <c r="L21" s="65">
        <f>VLOOKUP($A21,'Return Data'!$B$7:$R$2292,9,0)</f>
        <v>3.8260999999999998</v>
      </c>
      <c r="M21" s="66">
        <f t="shared" si="4"/>
        <v>21</v>
      </c>
      <c r="N21" s="65">
        <f>VLOOKUP($A21,'Return Data'!$B$7:$R$2292,10,0)</f>
        <v>3.2361</v>
      </c>
      <c r="O21" s="66">
        <f t="shared" si="5"/>
        <v>17</v>
      </c>
      <c r="P21" s="65">
        <f>VLOOKUP($A21,'Return Data'!$B$7:$R$2292,11,0)</f>
        <v>3.6696</v>
      </c>
      <c r="Q21" s="66">
        <f t="shared" si="6"/>
        <v>15</v>
      </c>
      <c r="R21" s="65">
        <f>VLOOKUP($A21,'Return Data'!$B$7:$R$2292,12,0)</f>
        <v>3.7856999999999998</v>
      </c>
      <c r="S21" s="66">
        <f t="shared" si="7"/>
        <v>15</v>
      </c>
      <c r="T21" s="65">
        <f>VLOOKUP($A21,'Return Data'!$B$7:$R$2292,13,0)</f>
        <v>3.6204000000000001</v>
      </c>
      <c r="U21" s="66">
        <f t="shared" si="8"/>
        <v>17</v>
      </c>
      <c r="V21" s="65">
        <f>VLOOKUP($A21,'Return Data'!$B$7:$R$2292,17,0)</f>
        <v>5.0233999999999996</v>
      </c>
      <c r="W21" s="66">
        <f t="shared" si="11"/>
        <v>8</v>
      </c>
      <c r="X21" s="65">
        <f>VLOOKUP($A21,'Return Data'!$B$7:$R$2292,14,0)</f>
        <v>6.226</v>
      </c>
      <c r="Y21" s="66">
        <f>RANK(X21,X$8:X$34,0)</f>
        <v>5</v>
      </c>
      <c r="Z21" s="65">
        <f>VLOOKUP($A21,'Return Data'!$B$7:$R$2292,16,0)</f>
        <v>7.7359</v>
      </c>
      <c r="AA21" s="67">
        <f t="shared" si="10"/>
        <v>7</v>
      </c>
    </row>
    <row r="22" spans="1:27" x14ac:dyDescent="0.3">
      <c r="A22" s="63" t="s">
        <v>1524</v>
      </c>
      <c r="B22" s="64">
        <f>VLOOKUP($A22,'Return Data'!$B$7:$R$2292,3,0)</f>
        <v>44530</v>
      </c>
      <c r="C22" s="65">
        <f>VLOOKUP($A22,'Return Data'!$B$7:$R$2292,4,0)</f>
        <v>35.915500000000002</v>
      </c>
      <c r="D22" s="65">
        <f>VLOOKUP($A22,'Return Data'!$B$7:$R$2292,5,0)</f>
        <v>4.4722</v>
      </c>
      <c r="E22" s="66">
        <f t="shared" si="0"/>
        <v>10</v>
      </c>
      <c r="F22" s="65">
        <f>VLOOKUP($A22,'Return Data'!$B$7:$R$2292,6,0)</f>
        <v>3.8126000000000002</v>
      </c>
      <c r="G22" s="66">
        <f t="shared" si="1"/>
        <v>10</v>
      </c>
      <c r="H22" s="65">
        <f>VLOOKUP($A22,'Return Data'!$B$7:$R$2292,7,0)</f>
        <v>3.8210999999999999</v>
      </c>
      <c r="I22" s="66">
        <f t="shared" si="2"/>
        <v>6</v>
      </c>
      <c r="J22" s="65">
        <f>VLOOKUP($A22,'Return Data'!$B$7:$R$2292,8,0)</f>
        <v>3.3289</v>
      </c>
      <c r="K22" s="66">
        <f t="shared" si="3"/>
        <v>20</v>
      </c>
      <c r="L22" s="65">
        <f>VLOOKUP($A22,'Return Data'!$B$7:$R$2292,9,0)</f>
        <v>4.0156999999999998</v>
      </c>
      <c r="M22" s="66">
        <f t="shared" si="4"/>
        <v>11</v>
      </c>
      <c r="N22" s="65">
        <f>VLOOKUP($A22,'Return Data'!$B$7:$R$2292,10,0)</f>
        <v>3.2250999999999999</v>
      </c>
      <c r="O22" s="66">
        <f t="shared" si="5"/>
        <v>18</v>
      </c>
      <c r="P22" s="65">
        <f>VLOOKUP($A22,'Return Data'!$B$7:$R$2292,11,0)</f>
        <v>3.4952000000000001</v>
      </c>
      <c r="Q22" s="66">
        <f t="shared" si="6"/>
        <v>20</v>
      </c>
      <c r="R22" s="65">
        <f>VLOOKUP($A22,'Return Data'!$B$7:$R$2292,12,0)</f>
        <v>3.5920999999999998</v>
      </c>
      <c r="S22" s="66">
        <f t="shared" si="7"/>
        <v>22</v>
      </c>
      <c r="T22" s="65">
        <f>VLOOKUP($A22,'Return Data'!$B$7:$R$2292,13,0)</f>
        <v>3.456</v>
      </c>
      <c r="U22" s="66">
        <f t="shared" si="8"/>
        <v>21</v>
      </c>
      <c r="V22" s="65">
        <f>VLOOKUP($A22,'Return Data'!$B$7:$R$2292,17,0)</f>
        <v>4.7039</v>
      </c>
      <c r="W22" s="66">
        <f t="shared" si="11"/>
        <v>14</v>
      </c>
      <c r="X22" s="65">
        <f>VLOOKUP($A22,'Return Data'!$B$7:$R$2292,14,0)</f>
        <v>5.9069000000000003</v>
      </c>
      <c r="Y22" s="66">
        <f>RANK(X22,X$8:X$34,0)</f>
        <v>9</v>
      </c>
      <c r="Z22" s="65">
        <f>VLOOKUP($A22,'Return Data'!$B$7:$R$2292,16,0)</f>
        <v>7.6718999999999999</v>
      </c>
      <c r="AA22" s="67">
        <f t="shared" si="10"/>
        <v>8</v>
      </c>
    </row>
    <row r="23" spans="1:27" x14ac:dyDescent="0.3">
      <c r="A23" s="63" t="s">
        <v>1525</v>
      </c>
      <c r="B23" s="64">
        <f>VLOOKUP($A23,'Return Data'!$B$7:$R$2292,3,0)</f>
        <v>44530</v>
      </c>
      <c r="C23" s="65">
        <f>VLOOKUP($A23,'Return Data'!$B$7:$R$2292,4,0)</f>
        <v>1083.8739</v>
      </c>
      <c r="D23" s="65">
        <f>VLOOKUP($A23,'Return Data'!$B$7:$R$2292,5,0)</f>
        <v>5.0487000000000002</v>
      </c>
      <c r="E23" s="66">
        <f t="shared" si="0"/>
        <v>3</v>
      </c>
      <c r="F23" s="65">
        <f>VLOOKUP($A23,'Return Data'!$B$7:$R$2292,6,0)</f>
        <v>3.8532999999999999</v>
      </c>
      <c r="G23" s="66">
        <f t="shared" si="1"/>
        <v>9</v>
      </c>
      <c r="H23" s="65">
        <f>VLOOKUP($A23,'Return Data'!$B$7:$R$2292,7,0)</f>
        <v>3.7416</v>
      </c>
      <c r="I23" s="66">
        <f t="shared" si="2"/>
        <v>9</v>
      </c>
      <c r="J23" s="65">
        <f>VLOOKUP($A23,'Return Data'!$B$7:$R$2292,8,0)</f>
        <v>3.5194999999999999</v>
      </c>
      <c r="K23" s="66">
        <f t="shared" si="3"/>
        <v>12</v>
      </c>
      <c r="L23" s="65">
        <f>VLOOKUP($A23,'Return Data'!$B$7:$R$2292,9,0)</f>
        <v>3.9024000000000001</v>
      </c>
      <c r="M23" s="66">
        <f t="shared" si="4"/>
        <v>16</v>
      </c>
      <c r="N23" s="65">
        <f>VLOOKUP($A23,'Return Data'!$B$7:$R$2292,10,0)</f>
        <v>3.3191999999999999</v>
      </c>
      <c r="O23" s="66">
        <f t="shared" si="5"/>
        <v>12</v>
      </c>
      <c r="P23" s="65">
        <f>VLOOKUP($A23,'Return Data'!$B$7:$R$2292,11,0)</f>
        <v>3.4697</v>
      </c>
      <c r="Q23" s="66">
        <f t="shared" si="6"/>
        <v>21</v>
      </c>
      <c r="R23" s="65">
        <f>VLOOKUP($A23,'Return Data'!$B$7:$R$2292,12,0)</f>
        <v>3.45</v>
      </c>
      <c r="S23" s="66">
        <f t="shared" si="7"/>
        <v>23</v>
      </c>
      <c r="T23" s="65">
        <f>VLOOKUP($A23,'Return Data'!$B$7:$R$2292,13,0)</f>
        <v>3.3691</v>
      </c>
      <c r="U23" s="66">
        <f t="shared" si="8"/>
        <v>23</v>
      </c>
      <c r="V23" s="65"/>
      <c r="W23" s="66"/>
      <c r="X23" s="65"/>
      <c r="Y23" s="66"/>
      <c r="Z23" s="65">
        <f>VLOOKUP($A23,'Return Data'!$B$7:$R$2292,16,0)</f>
        <v>4.0864000000000003</v>
      </c>
      <c r="AA23" s="67">
        <f t="shared" si="10"/>
        <v>27</v>
      </c>
    </row>
    <row r="24" spans="1:27" x14ac:dyDescent="0.3">
      <c r="A24" s="63" t="s">
        <v>1527</v>
      </c>
      <c r="B24" s="64">
        <f>VLOOKUP($A24,'Return Data'!$B$7:$R$2292,3,0)</f>
        <v>44530</v>
      </c>
      <c r="C24" s="65">
        <f>VLOOKUP($A24,'Return Data'!$B$7:$R$2292,4,0)</f>
        <v>1114.8815</v>
      </c>
      <c r="D24" s="65">
        <f>VLOOKUP($A24,'Return Data'!$B$7:$R$2292,5,0)</f>
        <v>4.4367000000000001</v>
      </c>
      <c r="E24" s="66">
        <f t="shared" si="0"/>
        <v>12</v>
      </c>
      <c r="F24" s="65">
        <f>VLOOKUP($A24,'Return Data'!$B$7:$R$2292,6,0)</f>
        <v>3.6756000000000002</v>
      </c>
      <c r="G24" s="66">
        <f t="shared" si="1"/>
        <v>12</v>
      </c>
      <c r="H24" s="65">
        <f>VLOOKUP($A24,'Return Data'!$B$7:$R$2292,7,0)</f>
        <v>3.7934999999999999</v>
      </c>
      <c r="I24" s="66">
        <f t="shared" si="2"/>
        <v>7</v>
      </c>
      <c r="J24" s="65">
        <f>VLOOKUP($A24,'Return Data'!$B$7:$R$2292,8,0)</f>
        <v>3.4689000000000001</v>
      </c>
      <c r="K24" s="66">
        <f t="shared" si="3"/>
        <v>16</v>
      </c>
      <c r="L24" s="65">
        <f>VLOOKUP($A24,'Return Data'!$B$7:$R$2292,9,0)</f>
        <v>3.8714</v>
      </c>
      <c r="M24" s="66">
        <f t="shared" si="4"/>
        <v>19</v>
      </c>
      <c r="N24" s="65">
        <f>VLOOKUP($A24,'Return Data'!$B$7:$R$2292,10,0)</f>
        <v>3.2572000000000001</v>
      </c>
      <c r="O24" s="66">
        <f t="shared" si="5"/>
        <v>15</v>
      </c>
      <c r="P24" s="65">
        <f>VLOOKUP($A24,'Return Data'!$B$7:$R$2292,11,0)</f>
        <v>3.7214</v>
      </c>
      <c r="Q24" s="66">
        <f t="shared" si="6"/>
        <v>13</v>
      </c>
      <c r="R24" s="65">
        <f>VLOOKUP($A24,'Return Data'!$B$7:$R$2292,12,0)</f>
        <v>3.8658999999999999</v>
      </c>
      <c r="S24" s="66">
        <f t="shared" si="7"/>
        <v>13</v>
      </c>
      <c r="T24" s="65">
        <f>VLOOKUP($A24,'Return Data'!$B$7:$R$2292,13,0)</f>
        <v>3.6663999999999999</v>
      </c>
      <c r="U24" s="66">
        <f t="shared" si="8"/>
        <v>14</v>
      </c>
      <c r="V24" s="65"/>
      <c r="W24" s="66"/>
      <c r="X24" s="65"/>
      <c r="Y24" s="66"/>
      <c r="Z24" s="65">
        <f>VLOOKUP($A24,'Return Data'!$B$7:$R$2292,16,0)</f>
        <v>5.2550999999999997</v>
      </c>
      <c r="AA24" s="67">
        <f t="shared" si="10"/>
        <v>23</v>
      </c>
    </row>
    <row r="25" spans="1:27" x14ac:dyDescent="0.3">
      <c r="A25" s="63" t="s">
        <v>1529</v>
      </c>
      <c r="B25" s="64">
        <f>VLOOKUP($A25,'Return Data'!$B$7:$R$2292,3,0)</f>
        <v>44530</v>
      </c>
      <c r="C25" s="65">
        <f>VLOOKUP($A25,'Return Data'!$B$7:$R$2292,4,0)</f>
        <v>14.2506</v>
      </c>
      <c r="D25" s="65">
        <f>VLOOKUP($A25,'Return Data'!$B$7:$R$2292,5,0)</f>
        <v>4.3547000000000002</v>
      </c>
      <c r="E25" s="66">
        <f t="shared" si="0"/>
        <v>14</v>
      </c>
      <c r="F25" s="65">
        <f>VLOOKUP($A25,'Return Data'!$B$7:$R$2292,6,0)</f>
        <v>3.1387</v>
      </c>
      <c r="G25" s="66">
        <f t="shared" si="1"/>
        <v>20</v>
      </c>
      <c r="H25" s="65">
        <f>VLOOKUP($A25,'Return Data'!$B$7:$R$2292,7,0)</f>
        <v>2.7823000000000002</v>
      </c>
      <c r="I25" s="66">
        <f t="shared" si="2"/>
        <v>26</v>
      </c>
      <c r="J25" s="65">
        <f>VLOOKUP($A25,'Return Data'!$B$7:$R$2292,8,0)</f>
        <v>2.7471000000000001</v>
      </c>
      <c r="K25" s="66">
        <f t="shared" si="3"/>
        <v>27</v>
      </c>
      <c r="L25" s="65">
        <f>VLOOKUP($A25,'Return Data'!$B$7:$R$2292,9,0)</f>
        <v>3.2991999999999999</v>
      </c>
      <c r="M25" s="66">
        <f t="shared" si="4"/>
        <v>26</v>
      </c>
      <c r="N25" s="65">
        <f>VLOOKUP($A25,'Return Data'!$B$7:$R$2292,10,0)</f>
        <v>2.9788000000000001</v>
      </c>
      <c r="O25" s="66">
        <f t="shared" si="5"/>
        <v>25</v>
      </c>
      <c r="P25" s="65">
        <f>VLOOKUP($A25,'Return Data'!$B$7:$R$2292,11,0)</f>
        <v>3.2305000000000001</v>
      </c>
      <c r="Q25" s="66">
        <f t="shared" si="6"/>
        <v>25</v>
      </c>
      <c r="R25" s="65">
        <f>VLOOKUP($A25,'Return Data'!$B$7:$R$2292,12,0)</f>
        <v>3.2362000000000002</v>
      </c>
      <c r="S25" s="66">
        <f t="shared" si="7"/>
        <v>26</v>
      </c>
      <c r="T25" s="65">
        <f>VLOOKUP($A25,'Return Data'!$B$7:$R$2292,13,0)</f>
        <v>3.1815000000000002</v>
      </c>
      <c r="U25" s="66">
        <f t="shared" si="8"/>
        <v>25</v>
      </c>
      <c r="V25" s="65">
        <f>VLOOKUP($A25,'Return Data'!$B$7:$R$2292,17,0)</f>
        <v>3.8363999999999998</v>
      </c>
      <c r="W25" s="66">
        <f t="shared" ref="W25:W30" si="12">RANK(V25,V$8:V$34,0)</f>
        <v>21</v>
      </c>
      <c r="X25" s="65">
        <f>VLOOKUP($A25,'Return Data'!$B$7:$R$2292,14,0)</f>
        <v>1.8597999999999999</v>
      </c>
      <c r="Y25" s="66">
        <f t="shared" ref="Y25:Y30" si="13">RANK(X25,X$8:X$34,0)</f>
        <v>17</v>
      </c>
      <c r="Z25" s="65">
        <f>VLOOKUP($A25,'Return Data'!$B$7:$R$2292,16,0)</f>
        <v>4.3933</v>
      </c>
      <c r="AA25" s="67">
        <f t="shared" si="10"/>
        <v>26</v>
      </c>
    </row>
    <row r="26" spans="1:27" x14ac:dyDescent="0.3">
      <c r="A26" s="63" t="s">
        <v>2019</v>
      </c>
      <c r="B26" s="64">
        <f>VLOOKUP($A26,'Return Data'!$B$7:$R$2292,3,0)</f>
        <v>44530</v>
      </c>
      <c r="C26" s="65">
        <f>VLOOKUP($A26,'Return Data'!$B$7:$R$2292,4,0)</f>
        <v>2357.1241</v>
      </c>
      <c r="D26" s="65">
        <f>VLOOKUP($A26,'Return Data'!$B$7:$R$2292,5,0)</f>
        <v>4.0792000000000002</v>
      </c>
      <c r="E26" s="66">
        <f t="shared" si="0"/>
        <v>17</v>
      </c>
      <c r="F26" s="65">
        <f>VLOOKUP($A26,'Return Data'!$B$7:$R$2292,6,0)</f>
        <v>2.9767999999999999</v>
      </c>
      <c r="G26" s="66">
        <f t="shared" si="1"/>
        <v>25</v>
      </c>
      <c r="H26" s="65">
        <f>VLOOKUP($A26,'Return Data'!$B$7:$R$2292,7,0)</f>
        <v>2.7385000000000002</v>
      </c>
      <c r="I26" s="66">
        <f t="shared" si="2"/>
        <v>27</v>
      </c>
      <c r="J26" s="65">
        <f>VLOOKUP($A26,'Return Data'!$B$7:$R$2292,8,0)</f>
        <v>2.9011999999999998</v>
      </c>
      <c r="K26" s="66">
        <f t="shared" si="3"/>
        <v>25</v>
      </c>
      <c r="L26" s="65">
        <f>VLOOKUP($A26,'Return Data'!$B$7:$R$2292,9,0)</f>
        <v>3.4378000000000002</v>
      </c>
      <c r="M26" s="66">
        <f t="shared" si="4"/>
        <v>24</v>
      </c>
      <c r="N26" s="65">
        <f>VLOOKUP($A26,'Return Data'!$B$7:$R$2292,10,0)</f>
        <v>2.6814</v>
      </c>
      <c r="O26" s="66">
        <f t="shared" si="5"/>
        <v>27</v>
      </c>
      <c r="P26" s="65">
        <f>VLOOKUP($A26,'Return Data'!$B$7:$R$2292,11,0)</f>
        <v>2.9238</v>
      </c>
      <c r="Q26" s="66">
        <f t="shared" si="6"/>
        <v>27</v>
      </c>
      <c r="R26" s="65">
        <f>VLOOKUP($A26,'Return Data'!$B$7:$R$2292,12,0)</f>
        <v>2.9839000000000002</v>
      </c>
      <c r="S26" s="66">
        <f t="shared" si="7"/>
        <v>27</v>
      </c>
      <c r="T26" s="65">
        <f>VLOOKUP($A26,'Return Data'!$B$7:$R$2292,13,0)</f>
        <v>2.7995000000000001</v>
      </c>
      <c r="U26" s="66">
        <f t="shared" si="8"/>
        <v>27</v>
      </c>
      <c r="V26" s="65">
        <f>VLOOKUP($A26,'Return Data'!$B$7:$R$2292,17,0)</f>
        <v>3.7673000000000001</v>
      </c>
      <c r="W26" s="66">
        <f t="shared" si="12"/>
        <v>22</v>
      </c>
      <c r="X26" s="65">
        <f>VLOOKUP($A26,'Return Data'!$B$7:$R$2292,14,0)</f>
        <v>4.9702999999999999</v>
      </c>
      <c r="Y26" s="66">
        <f t="shared" si="13"/>
        <v>16</v>
      </c>
      <c r="Z26" s="65">
        <f>VLOOKUP($A26,'Return Data'!$B$7:$R$2292,16,0)</f>
        <v>7.2072000000000003</v>
      </c>
      <c r="AA26" s="67">
        <f t="shared" si="10"/>
        <v>14</v>
      </c>
    </row>
    <row r="27" spans="1:27" x14ac:dyDescent="0.3">
      <c r="A27" s="63" t="s">
        <v>1532</v>
      </c>
      <c r="B27" s="64">
        <f>VLOOKUP($A27,'Return Data'!$B$7:$R$2292,3,0)</f>
        <v>44530</v>
      </c>
      <c r="C27" s="65">
        <f>VLOOKUP($A27,'Return Data'!$B$7:$R$2292,4,0)</f>
        <v>3470.8326999999999</v>
      </c>
      <c r="D27" s="65">
        <f>VLOOKUP($A27,'Return Data'!$B$7:$R$2292,5,0)</f>
        <v>4.4993999999999996</v>
      </c>
      <c r="E27" s="66">
        <f t="shared" si="0"/>
        <v>9</v>
      </c>
      <c r="F27" s="65">
        <f>VLOOKUP($A27,'Return Data'!$B$7:$R$2292,6,0)</f>
        <v>3.9260999999999999</v>
      </c>
      <c r="G27" s="66">
        <f t="shared" si="1"/>
        <v>5</v>
      </c>
      <c r="H27" s="65">
        <f>VLOOKUP($A27,'Return Data'!$B$7:$R$2292,7,0)</f>
        <v>2.8294999999999999</v>
      </c>
      <c r="I27" s="66">
        <f t="shared" si="2"/>
        <v>25</v>
      </c>
      <c r="J27" s="65">
        <f>VLOOKUP($A27,'Return Data'!$B$7:$R$2292,8,0)</f>
        <v>3.7826</v>
      </c>
      <c r="K27" s="66">
        <f t="shared" si="3"/>
        <v>5</v>
      </c>
      <c r="L27" s="65">
        <f>VLOOKUP($A27,'Return Data'!$B$7:$R$2292,9,0)</f>
        <v>4.4800000000000004</v>
      </c>
      <c r="M27" s="66">
        <f t="shared" si="4"/>
        <v>2</v>
      </c>
      <c r="N27" s="65">
        <f>VLOOKUP($A27,'Return Data'!$B$7:$R$2292,10,0)</f>
        <v>4.1784999999999997</v>
      </c>
      <c r="O27" s="66">
        <f t="shared" si="5"/>
        <v>5</v>
      </c>
      <c r="P27" s="65">
        <f>VLOOKUP($A27,'Return Data'!$B$7:$R$2292,11,0)</f>
        <v>11.7021</v>
      </c>
      <c r="Q27" s="66">
        <f t="shared" si="6"/>
        <v>2</v>
      </c>
      <c r="R27" s="65">
        <f>VLOOKUP($A27,'Return Data'!$B$7:$R$2292,12,0)</f>
        <v>9.9182000000000006</v>
      </c>
      <c r="S27" s="66">
        <f t="shared" si="7"/>
        <v>2</v>
      </c>
      <c r="T27" s="65">
        <f>VLOOKUP($A27,'Return Data'!$B$7:$R$2292,13,0)</f>
        <v>8.6278000000000006</v>
      </c>
      <c r="U27" s="66">
        <f t="shared" si="8"/>
        <v>2</v>
      </c>
      <c r="V27" s="65">
        <f>VLOOKUP($A27,'Return Data'!$B$7:$R$2292,17,0)</f>
        <v>7.2796000000000003</v>
      </c>
      <c r="W27" s="66">
        <f t="shared" si="12"/>
        <v>2</v>
      </c>
      <c r="X27" s="65">
        <f>VLOOKUP($A27,'Return Data'!$B$7:$R$2292,14,0)</f>
        <v>5.4379</v>
      </c>
      <c r="Y27" s="66">
        <f t="shared" si="13"/>
        <v>13</v>
      </c>
      <c r="Z27" s="65">
        <f>VLOOKUP($A27,'Return Data'!$B$7:$R$2292,16,0)</f>
        <v>7.2816000000000001</v>
      </c>
      <c r="AA27" s="67">
        <f t="shared" si="10"/>
        <v>13</v>
      </c>
    </row>
    <row r="28" spans="1:27" x14ac:dyDescent="0.3">
      <c r="A28" s="63" t="s">
        <v>1536</v>
      </c>
      <c r="B28" s="64">
        <f>VLOOKUP($A28,'Return Data'!$B$7:$R$2292,3,0)</f>
        <v>44530</v>
      </c>
      <c r="C28" s="65">
        <f>VLOOKUP($A28,'Return Data'!$B$7:$R$2292,4,0)</f>
        <v>28.2651</v>
      </c>
      <c r="D28" s="65">
        <f>VLOOKUP($A28,'Return Data'!$B$7:$R$2292,5,0)</f>
        <v>4.3910999999999998</v>
      </c>
      <c r="E28" s="66">
        <f t="shared" si="0"/>
        <v>13</v>
      </c>
      <c r="F28" s="65">
        <f>VLOOKUP($A28,'Return Data'!$B$7:$R$2292,6,0)</f>
        <v>3.5526</v>
      </c>
      <c r="G28" s="66">
        <f t="shared" si="1"/>
        <v>15</v>
      </c>
      <c r="H28" s="65">
        <f>VLOOKUP($A28,'Return Data'!$B$7:$R$2292,7,0)</f>
        <v>3.5259</v>
      </c>
      <c r="I28" s="66">
        <f t="shared" si="2"/>
        <v>13</v>
      </c>
      <c r="J28" s="65">
        <f>VLOOKUP($A28,'Return Data'!$B$7:$R$2292,8,0)</f>
        <v>3.5190000000000001</v>
      </c>
      <c r="K28" s="66">
        <f t="shared" si="3"/>
        <v>13</v>
      </c>
      <c r="L28" s="65">
        <f>VLOOKUP($A28,'Return Data'!$B$7:$R$2292,9,0)</f>
        <v>3.8546999999999998</v>
      </c>
      <c r="M28" s="66">
        <f t="shared" si="4"/>
        <v>20</v>
      </c>
      <c r="N28" s="65">
        <f>VLOOKUP($A28,'Return Data'!$B$7:$R$2292,10,0)</f>
        <v>3.2178</v>
      </c>
      <c r="O28" s="66">
        <f t="shared" si="5"/>
        <v>19</v>
      </c>
      <c r="P28" s="65">
        <f>VLOOKUP($A28,'Return Data'!$B$7:$R$2292,11,0)</f>
        <v>3.6808000000000001</v>
      </c>
      <c r="Q28" s="66">
        <f t="shared" si="6"/>
        <v>14</v>
      </c>
      <c r="R28" s="65">
        <f>VLOOKUP($A28,'Return Data'!$B$7:$R$2292,12,0)</f>
        <v>3.7883</v>
      </c>
      <c r="S28" s="66">
        <f t="shared" si="7"/>
        <v>14</v>
      </c>
      <c r="T28" s="65">
        <f>VLOOKUP($A28,'Return Data'!$B$7:$R$2292,13,0)</f>
        <v>3.7189000000000001</v>
      </c>
      <c r="U28" s="66">
        <f t="shared" si="8"/>
        <v>12</v>
      </c>
      <c r="V28" s="65">
        <f>VLOOKUP($A28,'Return Data'!$B$7:$R$2292,17,0)</f>
        <v>5.0106999999999999</v>
      </c>
      <c r="W28" s="66">
        <f t="shared" si="12"/>
        <v>9</v>
      </c>
      <c r="X28" s="65">
        <f>VLOOKUP($A28,'Return Data'!$B$7:$R$2292,14,0)</f>
        <v>8.0541</v>
      </c>
      <c r="Y28" s="66">
        <f t="shared" si="13"/>
        <v>2</v>
      </c>
      <c r="Z28" s="65">
        <f>VLOOKUP($A28,'Return Data'!$B$7:$R$2292,16,0)</f>
        <v>8.5265000000000004</v>
      </c>
      <c r="AA28" s="67">
        <f t="shared" si="10"/>
        <v>2</v>
      </c>
    </row>
    <row r="29" spans="1:27" x14ac:dyDescent="0.3">
      <c r="A29" s="63" t="s">
        <v>1538</v>
      </c>
      <c r="B29" s="64">
        <f>VLOOKUP($A29,'Return Data'!$B$7:$R$2292,3,0)</f>
        <v>44530</v>
      </c>
      <c r="C29" s="65">
        <f>VLOOKUP($A29,'Return Data'!$B$7:$R$2292,4,0)</f>
        <v>2313.6628000000001</v>
      </c>
      <c r="D29" s="65">
        <f>VLOOKUP($A29,'Return Data'!$B$7:$R$2292,5,0)</f>
        <v>4.4683000000000002</v>
      </c>
      <c r="E29" s="66">
        <f t="shared" si="0"/>
        <v>11</v>
      </c>
      <c r="F29" s="65">
        <f>VLOOKUP($A29,'Return Data'!$B$7:$R$2292,6,0)</f>
        <v>3.6863000000000001</v>
      </c>
      <c r="G29" s="66">
        <f t="shared" si="1"/>
        <v>11</v>
      </c>
      <c r="H29" s="65">
        <f>VLOOKUP($A29,'Return Data'!$B$7:$R$2292,7,0)</f>
        <v>3.0891999999999999</v>
      </c>
      <c r="I29" s="66">
        <f t="shared" si="2"/>
        <v>20</v>
      </c>
      <c r="J29" s="65">
        <f>VLOOKUP($A29,'Return Data'!$B$7:$R$2292,8,0)</f>
        <v>2.8921000000000001</v>
      </c>
      <c r="K29" s="66">
        <f t="shared" si="3"/>
        <v>26</v>
      </c>
      <c r="L29" s="65">
        <f>VLOOKUP($A29,'Return Data'!$B$7:$R$2292,9,0)</f>
        <v>3.7858000000000001</v>
      </c>
      <c r="M29" s="66">
        <f t="shared" si="4"/>
        <v>23</v>
      </c>
      <c r="N29" s="65">
        <f>VLOOKUP($A29,'Return Data'!$B$7:$R$2292,10,0)</f>
        <v>3.1347</v>
      </c>
      <c r="O29" s="66">
        <f t="shared" si="5"/>
        <v>22</v>
      </c>
      <c r="P29" s="65">
        <f>VLOOKUP($A29,'Return Data'!$B$7:$R$2292,11,0)</f>
        <v>3.4643999999999999</v>
      </c>
      <c r="Q29" s="66">
        <f t="shared" si="6"/>
        <v>22</v>
      </c>
      <c r="R29" s="65">
        <f>VLOOKUP($A29,'Return Data'!$B$7:$R$2292,12,0)</f>
        <v>3.5966</v>
      </c>
      <c r="S29" s="66">
        <f t="shared" si="7"/>
        <v>20</v>
      </c>
      <c r="T29" s="65">
        <f>VLOOKUP($A29,'Return Data'!$B$7:$R$2292,13,0)</f>
        <v>3.4792999999999998</v>
      </c>
      <c r="U29" s="66">
        <f t="shared" si="8"/>
        <v>20</v>
      </c>
      <c r="V29" s="65">
        <f>VLOOKUP($A29,'Return Data'!$B$7:$R$2292,17,0)</f>
        <v>4.2657999999999996</v>
      </c>
      <c r="W29" s="66">
        <f t="shared" si="12"/>
        <v>19</v>
      </c>
      <c r="X29" s="65">
        <f>VLOOKUP($A29,'Return Data'!$B$7:$R$2292,14,0)</f>
        <v>5.4257999999999997</v>
      </c>
      <c r="Y29" s="66">
        <f t="shared" si="13"/>
        <v>14</v>
      </c>
      <c r="Z29" s="65">
        <f>VLOOKUP($A29,'Return Data'!$B$7:$R$2292,16,0)</f>
        <v>6.8074000000000003</v>
      </c>
      <c r="AA29" s="67">
        <f t="shared" si="10"/>
        <v>16</v>
      </c>
    </row>
    <row r="30" spans="1:27" x14ac:dyDescent="0.3">
      <c r="A30" s="63" t="s">
        <v>1539</v>
      </c>
      <c r="B30" s="64">
        <f>VLOOKUP($A30,'Return Data'!$B$7:$R$2292,3,0)</f>
        <v>44530</v>
      </c>
      <c r="C30" s="65">
        <f>VLOOKUP($A30,'Return Data'!$B$7:$R$2292,4,0)</f>
        <v>4831.7307000000001</v>
      </c>
      <c r="D30" s="65">
        <f>VLOOKUP($A30,'Return Data'!$B$7:$R$2292,5,0)</f>
        <v>4.0964</v>
      </c>
      <c r="E30" s="66">
        <f t="shared" si="0"/>
        <v>16</v>
      </c>
      <c r="F30" s="65">
        <f>VLOOKUP($A30,'Return Data'!$B$7:$R$2292,6,0)</f>
        <v>3.1341999999999999</v>
      </c>
      <c r="G30" s="66">
        <f t="shared" si="1"/>
        <v>21</v>
      </c>
      <c r="H30" s="65">
        <f>VLOOKUP($A30,'Return Data'!$B$7:$R$2292,7,0)</f>
        <v>3.298</v>
      </c>
      <c r="I30" s="66">
        <f t="shared" si="2"/>
        <v>17</v>
      </c>
      <c r="J30" s="65">
        <f>VLOOKUP($A30,'Return Data'!$B$7:$R$2292,8,0)</f>
        <v>3.3334999999999999</v>
      </c>
      <c r="K30" s="66">
        <f t="shared" si="3"/>
        <v>19</v>
      </c>
      <c r="L30" s="65">
        <f>VLOOKUP($A30,'Return Data'!$B$7:$R$2292,9,0)</f>
        <v>3.8803999999999998</v>
      </c>
      <c r="M30" s="66">
        <f t="shared" si="4"/>
        <v>18</v>
      </c>
      <c r="N30" s="65">
        <f>VLOOKUP($A30,'Return Data'!$B$7:$R$2292,10,0)</f>
        <v>3.2593000000000001</v>
      </c>
      <c r="O30" s="66">
        <f t="shared" si="5"/>
        <v>14</v>
      </c>
      <c r="P30" s="65">
        <f>VLOOKUP($A30,'Return Data'!$B$7:$R$2292,11,0)</f>
        <v>3.5863999999999998</v>
      </c>
      <c r="Q30" s="66">
        <f t="shared" si="6"/>
        <v>18</v>
      </c>
      <c r="R30" s="65">
        <f>VLOOKUP($A30,'Return Data'!$B$7:$R$2292,12,0)</f>
        <v>3.6619999999999999</v>
      </c>
      <c r="S30" s="66">
        <f t="shared" si="7"/>
        <v>19</v>
      </c>
      <c r="T30" s="65">
        <f>VLOOKUP($A30,'Return Data'!$B$7:$R$2292,13,0)</f>
        <v>3.5203000000000002</v>
      </c>
      <c r="U30" s="66">
        <f t="shared" si="8"/>
        <v>19</v>
      </c>
      <c r="V30" s="65">
        <f>VLOOKUP($A30,'Return Data'!$B$7:$R$2292,17,0)</f>
        <v>4.8659999999999997</v>
      </c>
      <c r="W30" s="66">
        <f t="shared" si="12"/>
        <v>11</v>
      </c>
      <c r="X30" s="65">
        <f>VLOOKUP($A30,'Return Data'!$B$7:$R$2292,14,0)</f>
        <v>6.0644</v>
      </c>
      <c r="Y30" s="66">
        <f t="shared" si="13"/>
        <v>6</v>
      </c>
      <c r="Z30" s="65">
        <f>VLOOKUP($A30,'Return Data'!$B$7:$R$2292,16,0)</f>
        <v>7.4805999999999999</v>
      </c>
      <c r="AA30" s="67">
        <f t="shared" si="10"/>
        <v>11</v>
      </c>
    </row>
    <row r="31" spans="1:27" x14ac:dyDescent="0.3">
      <c r="A31" s="63" t="s">
        <v>1541</v>
      </c>
      <c r="B31" s="64">
        <f>VLOOKUP($A31,'Return Data'!$B$7:$R$2292,3,0)</f>
        <v>44530</v>
      </c>
      <c r="C31" s="65">
        <f>VLOOKUP($A31,'Return Data'!$B$7:$R$2292,4,0)</f>
        <v>11.343999999999999</v>
      </c>
      <c r="D31" s="65">
        <f>VLOOKUP($A31,'Return Data'!$B$7:$R$2292,5,0)</f>
        <v>2.8959999999999999</v>
      </c>
      <c r="E31" s="66">
        <f t="shared" si="0"/>
        <v>26</v>
      </c>
      <c r="F31" s="65">
        <f>VLOOKUP($A31,'Return Data'!$B$7:$R$2292,6,0)</f>
        <v>3.4601999999999999</v>
      </c>
      <c r="G31" s="66">
        <f t="shared" si="1"/>
        <v>16</v>
      </c>
      <c r="H31" s="65">
        <f>VLOOKUP($A31,'Return Data'!$B$7:$R$2292,7,0)</f>
        <v>3.7258</v>
      </c>
      <c r="I31" s="66">
        <f t="shared" si="2"/>
        <v>10</v>
      </c>
      <c r="J31" s="65">
        <f>VLOOKUP($A31,'Return Data'!$B$7:$R$2292,8,0)</f>
        <v>3.5211000000000001</v>
      </c>
      <c r="K31" s="66">
        <f t="shared" si="3"/>
        <v>11</v>
      </c>
      <c r="L31" s="65">
        <f>VLOOKUP($A31,'Return Data'!$B$7:$R$2292,9,0)</f>
        <v>4.0766999999999998</v>
      </c>
      <c r="M31" s="66">
        <f t="shared" si="4"/>
        <v>8</v>
      </c>
      <c r="N31" s="65">
        <f>VLOOKUP($A31,'Return Data'!$B$7:$R$2292,10,0)</f>
        <v>3.2688000000000001</v>
      </c>
      <c r="O31" s="66">
        <f t="shared" si="5"/>
        <v>13</v>
      </c>
      <c r="P31" s="65">
        <f>VLOOKUP($A31,'Return Data'!$B$7:$R$2292,11,0)</f>
        <v>3.6151</v>
      </c>
      <c r="Q31" s="66">
        <f t="shared" si="6"/>
        <v>17</v>
      </c>
      <c r="R31" s="65">
        <f>VLOOKUP($A31,'Return Data'!$B$7:$R$2292,12,0)</f>
        <v>3.7757999999999998</v>
      </c>
      <c r="S31" s="66">
        <f t="shared" si="7"/>
        <v>17</v>
      </c>
      <c r="T31" s="65">
        <f>VLOOKUP($A31,'Return Data'!$B$7:$R$2292,13,0)</f>
        <v>3.6637</v>
      </c>
      <c r="U31" s="66">
        <f t="shared" si="8"/>
        <v>15</v>
      </c>
      <c r="V31" s="65"/>
      <c r="W31" s="66"/>
      <c r="X31" s="65"/>
      <c r="Y31" s="66"/>
      <c r="Z31" s="65">
        <f>VLOOKUP($A31,'Return Data'!$B$7:$R$2292,16,0)</f>
        <v>5.3076999999999996</v>
      </c>
      <c r="AA31" s="67">
        <f t="shared" si="10"/>
        <v>22</v>
      </c>
    </row>
    <row r="32" spans="1:27" x14ac:dyDescent="0.3">
      <c r="A32" s="63" t="s">
        <v>1543</v>
      </c>
      <c r="B32" s="64">
        <f>VLOOKUP($A32,'Return Data'!$B$7:$R$2292,3,0)</f>
        <v>44530</v>
      </c>
      <c r="C32" s="65">
        <f>VLOOKUP($A32,'Return Data'!$B$7:$R$2292,4,0)</f>
        <v>11.7392</v>
      </c>
      <c r="D32" s="65">
        <f>VLOOKUP($A32,'Return Data'!$B$7:$R$2292,5,0)</f>
        <v>3.4205000000000001</v>
      </c>
      <c r="E32" s="66">
        <f t="shared" si="0"/>
        <v>22</v>
      </c>
      <c r="F32" s="65">
        <f>VLOOKUP($A32,'Return Data'!$B$7:$R$2292,6,0)</f>
        <v>3.8881999999999999</v>
      </c>
      <c r="G32" s="66">
        <f t="shared" si="1"/>
        <v>6</v>
      </c>
      <c r="H32" s="65">
        <f>VLOOKUP($A32,'Return Data'!$B$7:$R$2292,7,0)</f>
        <v>3.8227000000000002</v>
      </c>
      <c r="I32" s="66">
        <f t="shared" si="2"/>
        <v>5</v>
      </c>
      <c r="J32" s="65">
        <f>VLOOKUP($A32,'Return Data'!$B$7:$R$2292,8,0)</f>
        <v>3.6696</v>
      </c>
      <c r="K32" s="66">
        <f t="shared" si="3"/>
        <v>8</v>
      </c>
      <c r="L32" s="65">
        <f>VLOOKUP($A32,'Return Data'!$B$7:$R$2292,9,0)</f>
        <v>4.0564</v>
      </c>
      <c r="M32" s="66">
        <f t="shared" si="4"/>
        <v>9</v>
      </c>
      <c r="N32" s="65">
        <f>VLOOKUP($A32,'Return Data'!$B$7:$R$2292,10,0)</f>
        <v>3.5703</v>
      </c>
      <c r="O32" s="66">
        <f t="shared" si="5"/>
        <v>8</v>
      </c>
      <c r="P32" s="65">
        <f>VLOOKUP($A32,'Return Data'!$B$7:$R$2292,11,0)</f>
        <v>3.8833000000000002</v>
      </c>
      <c r="Q32" s="66">
        <f t="shared" si="6"/>
        <v>8</v>
      </c>
      <c r="R32" s="65">
        <f>VLOOKUP($A32,'Return Data'!$B$7:$R$2292,12,0)</f>
        <v>3.9956999999999998</v>
      </c>
      <c r="S32" s="66">
        <f t="shared" si="7"/>
        <v>10</v>
      </c>
      <c r="T32" s="65">
        <f>VLOOKUP($A32,'Return Data'!$B$7:$R$2292,13,0)</f>
        <v>3.8523000000000001</v>
      </c>
      <c r="U32" s="66">
        <f t="shared" si="8"/>
        <v>9</v>
      </c>
      <c r="V32" s="65">
        <f>VLOOKUP($A32,'Return Data'!$B$7:$R$2292,17,0)</f>
        <v>4.8207000000000004</v>
      </c>
      <c r="W32" s="66">
        <f>RANK(V32,V$8:V$34,0)</f>
        <v>12</v>
      </c>
      <c r="X32" s="65"/>
      <c r="Y32" s="66"/>
      <c r="Z32" s="65">
        <f>VLOOKUP($A32,'Return Data'!$B$7:$R$2292,16,0)</f>
        <v>5.7718999999999996</v>
      </c>
      <c r="AA32" s="67">
        <f t="shared" si="10"/>
        <v>21</v>
      </c>
    </row>
    <row r="33" spans="1:27" x14ac:dyDescent="0.3">
      <c r="A33" s="63" t="s">
        <v>1545</v>
      </c>
      <c r="B33" s="64">
        <f>VLOOKUP($A33,'Return Data'!$B$7:$R$2292,3,0)</f>
        <v>44530</v>
      </c>
      <c r="C33" s="65">
        <f>VLOOKUP($A33,'Return Data'!$B$7:$R$2292,4,0)</f>
        <v>3597.6774</v>
      </c>
      <c r="D33" s="65">
        <f>VLOOKUP($A33,'Return Data'!$B$7:$R$2292,5,0)</f>
        <v>3.9165999999999999</v>
      </c>
      <c r="E33" s="66">
        <f t="shared" si="0"/>
        <v>20</v>
      </c>
      <c r="F33" s="65">
        <f>VLOOKUP($A33,'Return Data'!$B$7:$R$2292,6,0)</f>
        <v>3.4426000000000001</v>
      </c>
      <c r="G33" s="66">
        <f t="shared" si="1"/>
        <v>17</v>
      </c>
      <c r="H33" s="65">
        <f>VLOOKUP($A33,'Return Data'!$B$7:$R$2292,7,0)</f>
        <v>3.5750999999999999</v>
      </c>
      <c r="I33" s="66">
        <f t="shared" si="2"/>
        <v>12</v>
      </c>
      <c r="J33" s="65">
        <f>VLOOKUP($A33,'Return Data'!$B$7:$R$2292,8,0)</f>
        <v>3.4828999999999999</v>
      </c>
      <c r="K33" s="66">
        <f t="shared" si="3"/>
        <v>14</v>
      </c>
      <c r="L33" s="65">
        <f>VLOOKUP($A33,'Return Data'!$B$7:$R$2292,9,0)</f>
        <v>3.9817999999999998</v>
      </c>
      <c r="M33" s="66">
        <f t="shared" si="4"/>
        <v>12</v>
      </c>
      <c r="N33" s="65">
        <f>VLOOKUP($A33,'Return Data'!$B$7:$R$2292,10,0)</f>
        <v>14.484</v>
      </c>
      <c r="O33" s="66">
        <f t="shared" si="5"/>
        <v>2</v>
      </c>
      <c r="P33" s="65">
        <f>VLOOKUP($A33,'Return Data'!$B$7:$R$2292,11,0)</f>
        <v>9.2820999999999998</v>
      </c>
      <c r="Q33" s="66">
        <f t="shared" si="6"/>
        <v>3</v>
      </c>
      <c r="R33" s="65">
        <f>VLOOKUP($A33,'Return Data'!$B$7:$R$2292,12,0)</f>
        <v>7.5952000000000002</v>
      </c>
      <c r="S33" s="66">
        <f t="shared" si="7"/>
        <v>3</v>
      </c>
      <c r="T33" s="65">
        <f>VLOOKUP($A33,'Return Data'!$B$7:$R$2292,13,0)</f>
        <v>6.7206999999999999</v>
      </c>
      <c r="U33" s="66">
        <f t="shared" si="8"/>
        <v>3</v>
      </c>
      <c r="V33" s="65">
        <f>VLOOKUP($A33,'Return Data'!$B$7:$R$2292,17,0)</f>
        <v>6.3594999999999997</v>
      </c>
      <c r="W33" s="66">
        <f>RANK(V33,V$8:V$34,0)</f>
        <v>3</v>
      </c>
      <c r="X33" s="65">
        <f>VLOOKUP($A33,'Return Data'!$B$7:$R$2292,14,0)</f>
        <v>5.6166</v>
      </c>
      <c r="Y33" s="66">
        <f>RANK(X33,X$8:X$34,0)</f>
        <v>10</v>
      </c>
      <c r="Z33" s="65">
        <f>VLOOKUP($A33,'Return Data'!$B$7:$R$2292,16,0)</f>
        <v>7.7588999999999997</v>
      </c>
      <c r="AA33" s="67">
        <f t="shared" si="10"/>
        <v>6</v>
      </c>
    </row>
    <row r="34" spans="1:27" x14ac:dyDescent="0.3">
      <c r="A34" s="63" t="s">
        <v>1547</v>
      </c>
      <c r="B34" s="64">
        <f>VLOOKUP($A34,'Return Data'!$B$7:$R$2292,3,0)</f>
        <v>44530</v>
      </c>
      <c r="C34" s="65">
        <f>VLOOKUP($A34,'Return Data'!$B$7:$R$2292,4,0)</f>
        <v>1125.5572999999999</v>
      </c>
      <c r="D34" s="65">
        <f>VLOOKUP($A34,'Return Data'!$B$7:$R$2292,5,0)</f>
        <v>3.9794</v>
      </c>
      <c r="E34" s="66">
        <f t="shared" si="0"/>
        <v>19</v>
      </c>
      <c r="F34" s="65">
        <f>VLOOKUP($A34,'Return Data'!$B$7:$R$2292,6,0)</f>
        <v>2.5024999999999999</v>
      </c>
      <c r="G34" s="66">
        <f t="shared" si="1"/>
        <v>27</v>
      </c>
      <c r="H34" s="65">
        <f>VLOOKUP($A34,'Return Data'!$B$7:$R$2292,7,0)</f>
        <v>2.8658999999999999</v>
      </c>
      <c r="I34" s="66">
        <f t="shared" si="2"/>
        <v>24</v>
      </c>
      <c r="J34" s="65">
        <f>VLOOKUP($A34,'Return Data'!$B$7:$R$2292,8,0)</f>
        <v>3.3639000000000001</v>
      </c>
      <c r="K34" s="66">
        <f t="shared" si="3"/>
        <v>18</v>
      </c>
      <c r="L34" s="65">
        <f>VLOOKUP($A34,'Return Data'!$B$7:$R$2292,9,0)</f>
        <v>3.1920000000000002</v>
      </c>
      <c r="M34" s="66">
        <f t="shared" si="4"/>
        <v>27</v>
      </c>
      <c r="N34" s="65">
        <f>VLOOKUP($A34,'Return Data'!$B$7:$R$2292,10,0)</f>
        <v>5.8369</v>
      </c>
      <c r="O34" s="66">
        <f t="shared" si="5"/>
        <v>3</v>
      </c>
      <c r="P34" s="65">
        <f>VLOOKUP($A34,'Return Data'!$B$7:$R$2292,11,0)</f>
        <v>4.3707000000000003</v>
      </c>
      <c r="Q34" s="66">
        <f t="shared" si="6"/>
        <v>5</v>
      </c>
      <c r="R34" s="65">
        <f>VLOOKUP($A34,'Return Data'!$B$7:$R$2292,12,0)</f>
        <v>3.9807000000000001</v>
      </c>
      <c r="S34" s="66">
        <f t="shared" si="7"/>
        <v>11</v>
      </c>
      <c r="T34" s="65">
        <f>VLOOKUP($A34,'Return Data'!$B$7:$R$2292,13,0)</f>
        <v>4.4706000000000001</v>
      </c>
      <c r="U34" s="66">
        <f t="shared" si="8"/>
        <v>5</v>
      </c>
      <c r="V34" s="65"/>
      <c r="W34" s="66"/>
      <c r="X34" s="65"/>
      <c r="Y34" s="66"/>
      <c r="Z34" s="65">
        <f>VLOOKUP($A34,'Return Data'!$B$7:$R$2292,16,0)</f>
        <v>4.8693999999999997</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23.1579962962963</v>
      </c>
      <c r="E36" s="74"/>
      <c r="F36" s="75">
        <f>AVERAGE(F8:F34)</f>
        <v>8.5164777777777765</v>
      </c>
      <c r="G36" s="74"/>
      <c r="H36" s="75">
        <f>AVERAGE(H8:H34)</f>
        <v>6.271248148148147</v>
      </c>
      <c r="I36" s="74"/>
      <c r="J36" s="75">
        <f>AVERAGE(J8:J34)</f>
        <v>5.0811407407407403</v>
      </c>
      <c r="K36" s="74"/>
      <c r="L36" s="75">
        <f>AVERAGE(L8:L34)</f>
        <v>4.8250925925925916</v>
      </c>
      <c r="M36" s="74"/>
      <c r="N36" s="75">
        <f>AVERAGE(N8:N34)</f>
        <v>4.4552296296296294</v>
      </c>
      <c r="O36" s="74"/>
      <c r="P36" s="75">
        <f>AVERAGE(P8:P34)</f>
        <v>4.6415814814814818</v>
      </c>
      <c r="Q36" s="74"/>
      <c r="R36" s="75">
        <f>AVERAGE(R8:R34)</f>
        <v>4.5031703703703716</v>
      </c>
      <c r="S36" s="74"/>
      <c r="T36" s="75">
        <f>AVERAGE(T8:T34)</f>
        <v>4.2634703703703716</v>
      </c>
      <c r="U36" s="74"/>
      <c r="V36" s="75">
        <f>AVERAGE(V8:V34)</f>
        <v>5.1014863636363632</v>
      </c>
      <c r="W36" s="74"/>
      <c r="X36" s="75">
        <f>AVERAGE(X8:X34)</f>
        <v>5.8951647058823529</v>
      </c>
      <c r="Y36" s="74"/>
      <c r="Z36" s="75">
        <f>AVERAGE(Z8:Z34)</f>
        <v>6.7962296296296296</v>
      </c>
      <c r="AA36" s="76"/>
    </row>
    <row r="37" spans="1:27" x14ac:dyDescent="0.3">
      <c r="A37" s="73" t="s">
        <v>28</v>
      </c>
      <c r="B37" s="74"/>
      <c r="C37" s="74"/>
      <c r="D37" s="75">
        <f>MIN(D8:D34)</f>
        <v>2.3536000000000001</v>
      </c>
      <c r="E37" s="74"/>
      <c r="F37" s="75">
        <f>MIN(F8:F34)</f>
        <v>2.5024999999999999</v>
      </c>
      <c r="G37" s="74"/>
      <c r="H37" s="75">
        <f>MIN(H8:H34)</f>
        <v>2.7385000000000002</v>
      </c>
      <c r="I37" s="74"/>
      <c r="J37" s="75">
        <f>MIN(J8:J34)</f>
        <v>2.7471000000000001</v>
      </c>
      <c r="K37" s="74"/>
      <c r="L37" s="75">
        <f>MIN(L8:L34)</f>
        <v>3.1920000000000002</v>
      </c>
      <c r="M37" s="74"/>
      <c r="N37" s="75">
        <f>MIN(N8:N34)</f>
        <v>2.6814</v>
      </c>
      <c r="O37" s="74"/>
      <c r="P37" s="75">
        <f>MIN(P8:P34)</f>
        <v>2.9238</v>
      </c>
      <c r="Q37" s="74"/>
      <c r="R37" s="75">
        <f>MIN(R8:R34)</f>
        <v>2.9839000000000002</v>
      </c>
      <c r="S37" s="74"/>
      <c r="T37" s="75">
        <f>MIN(T8:T34)</f>
        <v>2.7995000000000001</v>
      </c>
      <c r="U37" s="74"/>
      <c r="V37" s="75">
        <f>MIN(V8:V34)</f>
        <v>3.7673000000000001</v>
      </c>
      <c r="W37" s="74"/>
      <c r="X37" s="75">
        <f>MIN(X8:X34)</f>
        <v>1.8597999999999999</v>
      </c>
      <c r="Y37" s="74"/>
      <c r="Z37" s="75">
        <f>MIN(Z8:Z34)</f>
        <v>4.0864000000000003</v>
      </c>
      <c r="AA37" s="76"/>
    </row>
    <row r="38" spans="1:27" ht="15" thickBot="1" x14ac:dyDescent="0.35">
      <c r="A38" s="77" t="s">
        <v>29</v>
      </c>
      <c r="B38" s="78"/>
      <c r="C38" s="78"/>
      <c r="D38" s="79">
        <f>MAX(D8:D34)</f>
        <v>517.44889999999998</v>
      </c>
      <c r="E38" s="78"/>
      <c r="F38" s="79">
        <f>MAX(F8:F34)</f>
        <v>138.57409999999999</v>
      </c>
      <c r="G38" s="78"/>
      <c r="H38" s="79">
        <f>MAX(H8:H34)</f>
        <v>80.683999999999997</v>
      </c>
      <c r="I38" s="78"/>
      <c r="J38" s="79">
        <f>MAX(J8:J34)</f>
        <v>47.7851</v>
      </c>
      <c r="K38" s="78"/>
      <c r="L38" s="79">
        <f>MAX(L8:L34)</f>
        <v>28.167100000000001</v>
      </c>
      <c r="M38" s="78"/>
      <c r="N38" s="79">
        <f>MAX(N8:N34)</f>
        <v>18.4559</v>
      </c>
      <c r="O38" s="78"/>
      <c r="P38" s="79">
        <f>MAX(P8:P34)</f>
        <v>15.706200000000001</v>
      </c>
      <c r="Q38" s="78"/>
      <c r="R38" s="79">
        <f>MAX(R8:R34)</f>
        <v>13.1013</v>
      </c>
      <c r="S38" s="78"/>
      <c r="T38" s="79">
        <f>MAX(T8:T34)</f>
        <v>11.5749</v>
      </c>
      <c r="U38" s="78"/>
      <c r="V38" s="79">
        <f>MAX(V8:V34)</f>
        <v>7.9081999999999999</v>
      </c>
      <c r="W38" s="78"/>
      <c r="X38" s="79">
        <f>MAX(X8:X34)</f>
        <v>8.5502000000000002</v>
      </c>
      <c r="Y38" s="78"/>
      <c r="Z38" s="79">
        <f>MAX(Z8:Z34)</f>
        <v>9.1432000000000002</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1490</v>
      </c>
      <c r="B8" s="64">
        <f>VLOOKUP($A8,'Return Data'!$B$7:$R$2292,3,0)</f>
        <v>44530</v>
      </c>
      <c r="C8" s="65">
        <f>VLOOKUP($A8,'Return Data'!$B$7:$R$2292,4,0)</f>
        <v>434.21379999999999</v>
      </c>
      <c r="D8" s="65">
        <f>VLOOKUP($A8,'Return Data'!$B$7:$R$2292,5,0)</f>
        <v>2.2109000000000001</v>
      </c>
      <c r="E8" s="66">
        <f t="shared" ref="E8:E34" si="0">RANK(D8,D$8:D$34,0)</f>
        <v>26</v>
      </c>
      <c r="F8" s="65">
        <f>VLOOKUP($A8,'Return Data'!$B$7:$R$2292,6,0)</f>
        <v>2.6318000000000001</v>
      </c>
      <c r="G8" s="66">
        <f t="shared" ref="G8:G34" si="1">RANK(F8,F$8:F$34,0)</f>
        <v>22</v>
      </c>
      <c r="H8" s="65">
        <f>VLOOKUP($A8,'Return Data'!$B$7:$R$2292,7,0)</f>
        <v>2.9510000000000001</v>
      </c>
      <c r="I8" s="66">
        <f t="shared" ref="I8:I34" si="2">RANK(H8,H$8:H$34,0)</f>
        <v>14</v>
      </c>
      <c r="J8" s="65">
        <f>VLOOKUP($A8,'Return Data'!$B$7:$R$2292,8,0)</f>
        <v>3.6852</v>
      </c>
      <c r="K8" s="66">
        <f t="shared" ref="K8:K34" si="3">RANK(J8,J$8:J$34,0)</f>
        <v>4</v>
      </c>
      <c r="L8" s="65">
        <f>VLOOKUP($A8,'Return Data'!$B$7:$R$2292,9,0)</f>
        <v>4.3376000000000001</v>
      </c>
      <c r="M8" s="66">
        <f t="shared" ref="M8:M34" si="4">RANK(L8,L$8:L$34,0)</f>
        <v>2</v>
      </c>
      <c r="N8" s="65">
        <f>VLOOKUP($A8,'Return Data'!$B$7:$R$2292,10,0)</f>
        <v>3.2879999999999998</v>
      </c>
      <c r="O8" s="66">
        <f t="shared" ref="O8:O34" si="5">RANK(N8,N$8:N$34,0)</f>
        <v>8</v>
      </c>
      <c r="P8" s="65">
        <f>VLOOKUP($A8,'Return Data'!$B$7:$R$2292,11,0)</f>
        <v>3.8988999999999998</v>
      </c>
      <c r="Q8" s="66">
        <f t="shared" ref="Q8:Q34" si="6">RANK(P8,P$8:P$34,0)</f>
        <v>5</v>
      </c>
      <c r="R8" s="65">
        <f>VLOOKUP($A8,'Return Data'!$B$7:$R$2292,12,0)</f>
        <v>4.2371999999999996</v>
      </c>
      <c r="S8" s="66">
        <f>RANK(R8,R$8:R$34,0)</f>
        <v>4</v>
      </c>
      <c r="T8" s="65">
        <f>VLOOKUP($A8,'Return Data'!$B$7:$R$2292,13,0)</f>
        <v>3.8875000000000002</v>
      </c>
      <c r="U8" s="66">
        <f>RANK(T8,T$8:T$34,0)</f>
        <v>7</v>
      </c>
      <c r="V8" s="65">
        <f>VLOOKUP($A8,'Return Data'!$B$7:$R$2292,17,0)</f>
        <v>5.5246000000000004</v>
      </c>
      <c r="W8" s="66">
        <f>RANK(V8,V$8:V$34,0)</f>
        <v>4</v>
      </c>
      <c r="X8" s="65">
        <f>VLOOKUP($A8,'Return Data'!$B$7:$R$2292,14,0)</f>
        <v>6.6247999999999996</v>
      </c>
      <c r="Y8" s="66">
        <f>RANK(X8,X$8:X$34,0)</f>
        <v>3</v>
      </c>
      <c r="Z8" s="65">
        <f>VLOOKUP($A8,'Return Data'!$B$7:$R$2292,16,0)</f>
        <v>7.5651000000000002</v>
      </c>
      <c r="AA8" s="67">
        <f>RANK(Z8,Z$8:Z$34,0)</f>
        <v>4</v>
      </c>
    </row>
    <row r="9" spans="1:27" x14ac:dyDescent="0.3">
      <c r="A9" s="63" t="s">
        <v>1492</v>
      </c>
      <c r="B9" s="64">
        <f>VLOOKUP($A9,'Return Data'!$B$7:$R$2292,3,0)</f>
        <v>44530</v>
      </c>
      <c r="C9" s="65">
        <f>VLOOKUP($A9,'Return Data'!$B$7:$R$2292,4,0)</f>
        <v>11.9414</v>
      </c>
      <c r="D9" s="65">
        <f>VLOOKUP($A9,'Return Data'!$B$7:$R$2292,5,0)</f>
        <v>2.7511000000000001</v>
      </c>
      <c r="E9" s="66">
        <f t="shared" si="0"/>
        <v>23</v>
      </c>
      <c r="F9" s="65">
        <f>VLOOKUP($A9,'Return Data'!$B$7:$R$2292,6,0)</f>
        <v>2.9811999999999999</v>
      </c>
      <c r="G9" s="66">
        <f t="shared" si="1"/>
        <v>15</v>
      </c>
      <c r="H9" s="65">
        <f>VLOOKUP($A9,'Return Data'!$B$7:$R$2292,7,0)</f>
        <v>2.7961</v>
      </c>
      <c r="I9" s="66">
        <f t="shared" si="2"/>
        <v>18</v>
      </c>
      <c r="J9" s="65">
        <f>VLOOKUP($A9,'Return Data'!$B$7:$R$2292,8,0)</f>
        <v>2.7101000000000002</v>
      </c>
      <c r="K9" s="66">
        <f t="shared" si="3"/>
        <v>21</v>
      </c>
      <c r="L9" s="65">
        <f>VLOOKUP($A9,'Return Data'!$B$7:$R$2292,9,0)</f>
        <v>3.0840000000000001</v>
      </c>
      <c r="M9" s="66">
        <f t="shared" si="4"/>
        <v>20</v>
      </c>
      <c r="N9" s="65">
        <f>VLOOKUP($A9,'Return Data'!$B$7:$R$2292,10,0)</f>
        <v>2.5882999999999998</v>
      </c>
      <c r="O9" s="66">
        <f t="shared" si="5"/>
        <v>20</v>
      </c>
      <c r="P9" s="65">
        <f>VLOOKUP($A9,'Return Data'!$B$7:$R$2292,11,0)</f>
        <v>2.9676999999999998</v>
      </c>
      <c r="Q9" s="66">
        <f t="shared" si="6"/>
        <v>21</v>
      </c>
      <c r="R9" s="65">
        <f>VLOOKUP($A9,'Return Data'!$B$7:$R$2292,12,0)</f>
        <v>3.2357</v>
      </c>
      <c r="S9" s="66">
        <f t="shared" ref="S9:S34" si="7">RANK(R9,R$8:R$34,0)</f>
        <v>18</v>
      </c>
      <c r="T9" s="65">
        <f>VLOOKUP($A9,'Return Data'!$B$7:$R$2292,13,0)</f>
        <v>3.1379000000000001</v>
      </c>
      <c r="U9" s="66">
        <f t="shared" ref="U9:U34" si="8">RANK(T9,T$8:T$34,0)</f>
        <v>18</v>
      </c>
      <c r="V9" s="65">
        <f>VLOOKUP($A9,'Return Data'!$B$7:$R$2292,17,0)</f>
        <v>4.2637</v>
      </c>
      <c r="W9" s="66">
        <f t="shared" ref="W9:W33" si="9">RANK(V9,V$8:V$34,0)</f>
        <v>14</v>
      </c>
      <c r="X9" s="65"/>
      <c r="Y9" s="66"/>
      <c r="Z9" s="65">
        <f>VLOOKUP($A9,'Return Data'!$B$7:$R$2292,16,0)</f>
        <v>5.6563999999999997</v>
      </c>
      <c r="AA9" s="67">
        <f t="shared" ref="AA9:AA34" si="10">RANK(Z9,Z$8:Z$34,0)</f>
        <v>19</v>
      </c>
    </row>
    <row r="10" spans="1:27" x14ac:dyDescent="0.3">
      <c r="A10" s="63" t="s">
        <v>1493</v>
      </c>
      <c r="B10" s="64">
        <f>VLOOKUP($A10,'Return Data'!$B$7:$R$2292,3,0)</f>
        <v>44530</v>
      </c>
      <c r="C10" s="65">
        <f>VLOOKUP($A10,'Return Data'!$B$7:$R$2292,4,0)</f>
        <v>1225.0197000000001</v>
      </c>
      <c r="D10" s="65">
        <f>VLOOKUP($A10,'Return Data'!$B$7:$R$2292,5,0)</f>
        <v>3.8679000000000001</v>
      </c>
      <c r="E10" s="66">
        <f t="shared" si="0"/>
        <v>13</v>
      </c>
      <c r="F10" s="65">
        <f>VLOOKUP($A10,'Return Data'!$B$7:$R$2292,6,0)</f>
        <v>3.4247999999999998</v>
      </c>
      <c r="G10" s="66">
        <f t="shared" si="1"/>
        <v>8</v>
      </c>
      <c r="H10" s="65">
        <f>VLOOKUP($A10,'Return Data'!$B$7:$R$2292,7,0)</f>
        <v>3.1781000000000001</v>
      </c>
      <c r="I10" s="66">
        <f t="shared" si="2"/>
        <v>9</v>
      </c>
      <c r="J10" s="65">
        <f>VLOOKUP($A10,'Return Data'!$B$7:$R$2292,8,0)</f>
        <v>3.8071999999999999</v>
      </c>
      <c r="K10" s="66">
        <f t="shared" si="3"/>
        <v>2</v>
      </c>
      <c r="L10" s="65">
        <f>VLOOKUP($A10,'Return Data'!$B$7:$R$2292,9,0)</f>
        <v>4.0174000000000003</v>
      </c>
      <c r="M10" s="66">
        <f t="shared" si="4"/>
        <v>4</v>
      </c>
      <c r="N10" s="65">
        <f>VLOOKUP($A10,'Return Data'!$B$7:$R$2292,10,0)</f>
        <v>3.3693</v>
      </c>
      <c r="O10" s="66">
        <f t="shared" si="5"/>
        <v>6</v>
      </c>
      <c r="P10" s="65">
        <f>VLOOKUP($A10,'Return Data'!$B$7:$R$2292,11,0)</f>
        <v>3.5712000000000002</v>
      </c>
      <c r="Q10" s="66">
        <f t="shared" si="6"/>
        <v>8</v>
      </c>
      <c r="R10" s="65">
        <f>VLOOKUP($A10,'Return Data'!$B$7:$R$2292,12,0)</f>
        <v>3.8443000000000001</v>
      </c>
      <c r="S10" s="66">
        <f t="shared" si="7"/>
        <v>7</v>
      </c>
      <c r="T10" s="65">
        <f>VLOOKUP($A10,'Return Data'!$B$7:$R$2292,13,0)</f>
        <v>3.5783</v>
      </c>
      <c r="U10" s="66">
        <f t="shared" si="8"/>
        <v>8</v>
      </c>
      <c r="V10" s="65">
        <f>VLOOKUP($A10,'Return Data'!$B$7:$R$2292,17,0)</f>
        <v>4.4362000000000004</v>
      </c>
      <c r="W10" s="66">
        <f t="shared" si="9"/>
        <v>13</v>
      </c>
      <c r="X10" s="65"/>
      <c r="Y10" s="66"/>
      <c r="Z10" s="65">
        <f>VLOOKUP($A10,'Return Data'!$B$7:$R$2292,16,0)</f>
        <v>5.9678000000000004</v>
      </c>
      <c r="AA10" s="67">
        <f t="shared" si="10"/>
        <v>17</v>
      </c>
    </row>
    <row r="11" spans="1:27" x14ac:dyDescent="0.3">
      <c r="A11" s="63" t="s">
        <v>1496</v>
      </c>
      <c r="B11" s="64">
        <f>VLOOKUP($A11,'Return Data'!$B$7:$R$2292,3,0)</f>
        <v>44530</v>
      </c>
      <c r="C11" s="65">
        <f>VLOOKUP($A11,'Return Data'!$B$7:$R$2292,4,0)</f>
        <v>2574.4859999999999</v>
      </c>
      <c r="D11" s="65">
        <f>VLOOKUP($A11,'Return Data'!$B$7:$R$2292,5,0)</f>
        <v>3.0825</v>
      </c>
      <c r="E11" s="66">
        <f t="shared" si="0"/>
        <v>21</v>
      </c>
      <c r="F11" s="65">
        <f>VLOOKUP($A11,'Return Data'!$B$7:$R$2292,6,0)</f>
        <v>3.8448000000000002</v>
      </c>
      <c r="G11" s="66">
        <f t="shared" si="1"/>
        <v>3</v>
      </c>
      <c r="H11" s="65">
        <f>VLOOKUP($A11,'Return Data'!$B$7:$R$2292,7,0)</f>
        <v>2.8287</v>
      </c>
      <c r="I11" s="66">
        <f t="shared" si="2"/>
        <v>16</v>
      </c>
      <c r="J11" s="65">
        <f>VLOOKUP($A11,'Return Data'!$B$7:$R$2292,8,0)</f>
        <v>2.9645000000000001</v>
      </c>
      <c r="K11" s="66">
        <f t="shared" si="3"/>
        <v>14</v>
      </c>
      <c r="L11" s="65">
        <f>VLOOKUP($A11,'Return Data'!$B$7:$R$2292,9,0)</f>
        <v>3.7275</v>
      </c>
      <c r="M11" s="66">
        <f t="shared" si="4"/>
        <v>9</v>
      </c>
      <c r="N11" s="65">
        <f>VLOOKUP($A11,'Return Data'!$B$7:$R$2292,10,0)</f>
        <v>2.8466</v>
      </c>
      <c r="O11" s="66">
        <f t="shared" si="5"/>
        <v>15</v>
      </c>
      <c r="P11" s="65">
        <f>VLOOKUP($A11,'Return Data'!$B$7:$R$2292,11,0)</f>
        <v>3.1402999999999999</v>
      </c>
      <c r="Q11" s="66">
        <f t="shared" si="6"/>
        <v>18</v>
      </c>
      <c r="R11" s="65">
        <f>VLOOKUP($A11,'Return Data'!$B$7:$R$2292,12,0)</f>
        <v>3.2343999999999999</v>
      </c>
      <c r="S11" s="66">
        <f t="shared" si="7"/>
        <v>19</v>
      </c>
      <c r="T11" s="65">
        <f>VLOOKUP($A11,'Return Data'!$B$7:$R$2292,13,0)</f>
        <v>3.0596000000000001</v>
      </c>
      <c r="U11" s="66">
        <f t="shared" si="8"/>
        <v>19</v>
      </c>
      <c r="V11" s="65">
        <f>VLOOKUP($A11,'Return Data'!$B$7:$R$2292,17,0)</f>
        <v>4.0805999999999996</v>
      </c>
      <c r="W11" s="66">
        <f t="shared" si="9"/>
        <v>16</v>
      </c>
      <c r="X11" s="65">
        <f>VLOOKUP($A11,'Return Data'!$B$7:$R$2292,14,0)</f>
        <v>5.3342999999999998</v>
      </c>
      <c r="Y11" s="66">
        <f t="shared" ref="Y11:Y33" si="11">RANK(X11,X$8:X$34,0)</f>
        <v>10</v>
      </c>
      <c r="Z11" s="65">
        <f>VLOOKUP($A11,'Return Data'!$B$7:$R$2292,16,0)</f>
        <v>7.3213999999999997</v>
      </c>
      <c r="AA11" s="67">
        <f t="shared" si="10"/>
        <v>8</v>
      </c>
    </row>
    <row r="12" spans="1:27" x14ac:dyDescent="0.3">
      <c r="A12" s="63" t="s">
        <v>1498</v>
      </c>
      <c r="B12" s="64">
        <f>VLOOKUP($A12,'Return Data'!$B$7:$R$2292,3,0)</f>
        <v>44530</v>
      </c>
      <c r="C12" s="65">
        <f>VLOOKUP($A12,'Return Data'!$B$7:$R$2292,4,0)</f>
        <v>3100.0855000000001</v>
      </c>
      <c r="D12" s="65">
        <f>VLOOKUP($A12,'Return Data'!$B$7:$R$2292,5,0)</f>
        <v>3.9893999999999998</v>
      </c>
      <c r="E12" s="66">
        <f t="shared" si="0"/>
        <v>10</v>
      </c>
      <c r="F12" s="65">
        <f>VLOOKUP($A12,'Return Data'!$B$7:$R$2292,6,0)</f>
        <v>3.0831</v>
      </c>
      <c r="G12" s="66">
        <f t="shared" si="1"/>
        <v>12</v>
      </c>
      <c r="H12" s="65">
        <f>VLOOKUP($A12,'Return Data'!$B$7:$R$2292,7,0)</f>
        <v>2.7343000000000002</v>
      </c>
      <c r="I12" s="66">
        <f t="shared" si="2"/>
        <v>19</v>
      </c>
      <c r="J12" s="65">
        <f>VLOOKUP($A12,'Return Data'!$B$7:$R$2292,8,0)</f>
        <v>2.3759999999999999</v>
      </c>
      <c r="K12" s="66">
        <f t="shared" si="3"/>
        <v>22</v>
      </c>
      <c r="L12" s="65">
        <f>VLOOKUP($A12,'Return Data'!$B$7:$R$2292,9,0)</f>
        <v>2.8479000000000001</v>
      </c>
      <c r="M12" s="66">
        <f t="shared" si="4"/>
        <v>23</v>
      </c>
      <c r="N12" s="65">
        <f>VLOOKUP($A12,'Return Data'!$B$7:$R$2292,10,0)</f>
        <v>2.3092000000000001</v>
      </c>
      <c r="O12" s="66">
        <f t="shared" si="5"/>
        <v>24</v>
      </c>
      <c r="P12" s="65">
        <f>VLOOKUP($A12,'Return Data'!$B$7:$R$2292,11,0)</f>
        <v>2.6257999999999999</v>
      </c>
      <c r="Q12" s="66">
        <f t="shared" si="6"/>
        <v>24</v>
      </c>
      <c r="R12" s="65">
        <f>VLOOKUP($A12,'Return Data'!$B$7:$R$2292,12,0)</f>
        <v>2.7056</v>
      </c>
      <c r="S12" s="66">
        <f t="shared" si="7"/>
        <v>24</v>
      </c>
      <c r="T12" s="65">
        <f>VLOOKUP($A12,'Return Data'!$B$7:$R$2292,13,0)</f>
        <v>2.5790000000000002</v>
      </c>
      <c r="U12" s="66">
        <f t="shared" si="8"/>
        <v>24</v>
      </c>
      <c r="V12" s="65">
        <f>VLOOKUP($A12,'Return Data'!$B$7:$R$2292,17,0)</f>
        <v>3.6312000000000002</v>
      </c>
      <c r="W12" s="66">
        <f t="shared" si="9"/>
        <v>19</v>
      </c>
      <c r="X12" s="65">
        <f>VLOOKUP($A12,'Return Data'!$B$7:$R$2292,14,0)</f>
        <v>4.6829999999999998</v>
      </c>
      <c r="Y12" s="66">
        <f t="shared" si="11"/>
        <v>13</v>
      </c>
      <c r="Z12" s="65">
        <f>VLOOKUP($A12,'Return Data'!$B$7:$R$2292,16,0)</f>
        <v>7.0743</v>
      </c>
      <c r="AA12" s="67">
        <f t="shared" si="10"/>
        <v>10</v>
      </c>
    </row>
    <row r="13" spans="1:27" x14ac:dyDescent="0.3">
      <c r="A13" s="63" t="s">
        <v>1500</v>
      </c>
      <c r="B13" s="64">
        <f>VLOOKUP($A13,'Return Data'!$B$7:$R$2292,3,0)</f>
        <v>44530</v>
      </c>
      <c r="C13" s="65">
        <f>VLOOKUP($A13,'Return Data'!$B$7:$R$2292,4,0)</f>
        <v>2757.5338999999999</v>
      </c>
      <c r="D13" s="65">
        <f>VLOOKUP($A13,'Return Data'!$B$7:$R$2292,5,0)</f>
        <v>3.5529999999999999</v>
      </c>
      <c r="E13" s="66">
        <f t="shared" si="0"/>
        <v>17</v>
      </c>
      <c r="F13" s="65">
        <f>VLOOKUP($A13,'Return Data'!$B$7:$R$2292,6,0)</f>
        <v>2.4192999999999998</v>
      </c>
      <c r="G13" s="66">
        <f t="shared" si="1"/>
        <v>24</v>
      </c>
      <c r="H13" s="65">
        <f>VLOOKUP($A13,'Return Data'!$B$7:$R$2292,7,0)</f>
        <v>2.2492999999999999</v>
      </c>
      <c r="I13" s="66">
        <f t="shared" si="2"/>
        <v>25</v>
      </c>
      <c r="J13" s="65">
        <f>VLOOKUP($A13,'Return Data'!$B$7:$R$2292,8,0)</f>
        <v>2.2700999999999998</v>
      </c>
      <c r="K13" s="66">
        <f t="shared" si="3"/>
        <v>23</v>
      </c>
      <c r="L13" s="65">
        <f>VLOOKUP($A13,'Return Data'!$B$7:$R$2292,9,0)</f>
        <v>3.0747</v>
      </c>
      <c r="M13" s="66">
        <f t="shared" si="4"/>
        <v>21</v>
      </c>
      <c r="N13" s="65">
        <f>VLOOKUP($A13,'Return Data'!$B$7:$R$2292,10,0)</f>
        <v>2.3671000000000002</v>
      </c>
      <c r="O13" s="66">
        <f t="shared" si="5"/>
        <v>22</v>
      </c>
      <c r="P13" s="65">
        <f>VLOOKUP($A13,'Return Data'!$B$7:$R$2292,11,0)</f>
        <v>2.7951999999999999</v>
      </c>
      <c r="Q13" s="66">
        <f t="shared" si="6"/>
        <v>22</v>
      </c>
      <c r="R13" s="65">
        <f>VLOOKUP($A13,'Return Data'!$B$7:$R$2292,12,0)</f>
        <v>2.9573</v>
      </c>
      <c r="S13" s="66">
        <f t="shared" si="7"/>
        <v>22</v>
      </c>
      <c r="T13" s="65">
        <f>VLOOKUP($A13,'Return Data'!$B$7:$R$2292,13,0)</f>
        <v>2.8304</v>
      </c>
      <c r="U13" s="66">
        <f t="shared" si="8"/>
        <v>22</v>
      </c>
      <c r="V13" s="65">
        <f>VLOOKUP($A13,'Return Data'!$B$7:$R$2292,17,0)</f>
        <v>3.8372000000000002</v>
      </c>
      <c r="W13" s="66">
        <f t="shared" si="9"/>
        <v>18</v>
      </c>
      <c r="X13" s="65">
        <f>VLOOKUP($A13,'Return Data'!$B$7:$R$2292,14,0)</f>
        <v>4.7175000000000002</v>
      </c>
      <c r="Y13" s="66">
        <f t="shared" si="11"/>
        <v>12</v>
      </c>
      <c r="Z13" s="65">
        <f>VLOOKUP($A13,'Return Data'!$B$7:$R$2292,16,0)</f>
        <v>6.8334999999999999</v>
      </c>
      <c r="AA13" s="67">
        <f t="shared" si="10"/>
        <v>13</v>
      </c>
    </row>
    <row r="14" spans="1:27" x14ac:dyDescent="0.3">
      <c r="A14" s="63" t="s">
        <v>1503</v>
      </c>
      <c r="B14" s="64">
        <f>VLOOKUP($A14,'Return Data'!$B$7:$R$2292,3,0)</f>
        <v>44530</v>
      </c>
      <c r="C14" s="65">
        <f>VLOOKUP($A14,'Return Data'!$B$7:$R$2292,4,0)</f>
        <v>32.4345</v>
      </c>
      <c r="D14" s="65">
        <f>VLOOKUP($A14,'Return Data'!$B$7:$R$2292,5,0)</f>
        <v>517.46500000000003</v>
      </c>
      <c r="E14" s="66">
        <f t="shared" si="0"/>
        <v>1</v>
      </c>
      <c r="F14" s="65">
        <f>VLOOKUP($A14,'Return Data'!$B$7:$R$2292,6,0)</f>
        <v>138.57740000000001</v>
      </c>
      <c r="G14" s="66">
        <f t="shared" si="1"/>
        <v>1</v>
      </c>
      <c r="H14" s="65">
        <f>VLOOKUP($A14,'Return Data'!$B$7:$R$2292,7,0)</f>
        <v>80.6952</v>
      </c>
      <c r="I14" s="66">
        <f t="shared" si="2"/>
        <v>1</v>
      </c>
      <c r="J14" s="65">
        <f>VLOOKUP($A14,'Return Data'!$B$7:$R$2292,8,0)</f>
        <v>47.778700000000001</v>
      </c>
      <c r="K14" s="66">
        <f t="shared" si="3"/>
        <v>1</v>
      </c>
      <c r="L14" s="65">
        <f>VLOOKUP($A14,'Return Data'!$B$7:$R$2292,9,0)</f>
        <v>28.165299999999998</v>
      </c>
      <c r="M14" s="66">
        <f t="shared" si="4"/>
        <v>1</v>
      </c>
      <c r="N14" s="65">
        <f>VLOOKUP($A14,'Return Data'!$B$7:$R$2292,10,0)</f>
        <v>18.456600000000002</v>
      </c>
      <c r="O14" s="66">
        <f t="shared" si="5"/>
        <v>1</v>
      </c>
      <c r="P14" s="65">
        <f>VLOOKUP($A14,'Return Data'!$B$7:$R$2292,11,0)</f>
        <v>15.706300000000001</v>
      </c>
      <c r="Q14" s="66">
        <f t="shared" si="6"/>
        <v>1</v>
      </c>
      <c r="R14" s="65">
        <f>VLOOKUP($A14,'Return Data'!$B$7:$R$2292,12,0)</f>
        <v>13.100300000000001</v>
      </c>
      <c r="S14" s="66">
        <f t="shared" si="7"/>
        <v>1</v>
      </c>
      <c r="T14" s="65">
        <f>VLOOKUP($A14,'Return Data'!$B$7:$R$2292,13,0)</f>
        <v>11.5495</v>
      </c>
      <c r="U14" s="66">
        <f t="shared" si="8"/>
        <v>1</v>
      </c>
      <c r="V14" s="65">
        <f>VLOOKUP($A14,'Return Data'!$B$7:$R$2292,17,0)</f>
        <v>7.8440000000000003</v>
      </c>
      <c r="W14" s="66">
        <f t="shared" si="9"/>
        <v>1</v>
      </c>
      <c r="X14" s="65">
        <f>VLOOKUP($A14,'Return Data'!$B$7:$R$2292,14,0)</f>
        <v>8.4756</v>
      </c>
      <c r="Y14" s="66">
        <f t="shared" si="11"/>
        <v>1</v>
      </c>
      <c r="Z14" s="65">
        <f>VLOOKUP($A14,'Return Data'!$B$7:$R$2292,16,0)</f>
        <v>8.7929999999999993</v>
      </c>
      <c r="AA14" s="67">
        <f t="shared" si="10"/>
        <v>1</v>
      </c>
    </row>
    <row r="15" spans="1:27" x14ac:dyDescent="0.3">
      <c r="A15" s="63" t="s">
        <v>1506</v>
      </c>
      <c r="B15" s="64">
        <f>VLOOKUP($A15,'Return Data'!$B$7:$R$2292,3,0)</f>
        <v>44530</v>
      </c>
      <c r="C15" s="65">
        <f>VLOOKUP($A15,'Return Data'!$B$7:$R$2292,4,0)</f>
        <v>12.1273</v>
      </c>
      <c r="D15" s="65">
        <f>VLOOKUP($A15,'Return Data'!$B$7:$R$2292,5,0)</f>
        <v>2.7090000000000001</v>
      </c>
      <c r="E15" s="66">
        <f t="shared" si="0"/>
        <v>24</v>
      </c>
      <c r="F15" s="65">
        <f>VLOOKUP($A15,'Return Data'!$B$7:$R$2292,6,0)</f>
        <v>3.0859999999999999</v>
      </c>
      <c r="G15" s="66">
        <f t="shared" si="1"/>
        <v>11</v>
      </c>
      <c r="H15" s="65">
        <f>VLOOKUP($A15,'Return Data'!$B$7:$R$2292,7,0)</f>
        <v>2.8393000000000002</v>
      </c>
      <c r="I15" s="66">
        <f t="shared" si="2"/>
        <v>15</v>
      </c>
      <c r="J15" s="65">
        <f>VLOOKUP($A15,'Return Data'!$B$7:$R$2292,8,0)</f>
        <v>3.1425000000000001</v>
      </c>
      <c r="K15" s="66">
        <f t="shared" si="3"/>
        <v>11</v>
      </c>
      <c r="L15" s="65">
        <f>VLOOKUP($A15,'Return Data'!$B$7:$R$2292,9,0)</f>
        <v>3.7368000000000001</v>
      </c>
      <c r="M15" s="66">
        <f t="shared" si="4"/>
        <v>8</v>
      </c>
      <c r="N15" s="65">
        <f>VLOOKUP($A15,'Return Data'!$B$7:$R$2292,10,0)</f>
        <v>2.9363999999999999</v>
      </c>
      <c r="O15" s="66">
        <f t="shared" si="5"/>
        <v>14</v>
      </c>
      <c r="P15" s="65">
        <f>VLOOKUP($A15,'Return Data'!$B$7:$R$2292,11,0)</f>
        <v>3.4546000000000001</v>
      </c>
      <c r="Q15" s="66">
        <f t="shared" si="6"/>
        <v>10</v>
      </c>
      <c r="R15" s="65">
        <f>VLOOKUP($A15,'Return Data'!$B$7:$R$2292,12,0)</f>
        <v>3.6905000000000001</v>
      </c>
      <c r="S15" s="66">
        <f t="shared" si="7"/>
        <v>8</v>
      </c>
      <c r="T15" s="65">
        <f>VLOOKUP($A15,'Return Data'!$B$7:$R$2292,13,0)</f>
        <v>3.5169999999999999</v>
      </c>
      <c r="U15" s="66">
        <f t="shared" si="8"/>
        <v>9</v>
      </c>
      <c r="V15" s="65">
        <f>VLOOKUP($A15,'Return Data'!$B$7:$R$2292,17,0)</f>
        <v>5.0209000000000001</v>
      </c>
      <c r="W15" s="66">
        <f t="shared" si="9"/>
        <v>6</v>
      </c>
      <c r="X15" s="65"/>
      <c r="Y15" s="66"/>
      <c r="Z15" s="65">
        <f>VLOOKUP($A15,'Return Data'!$B$7:$R$2292,16,0)</f>
        <v>6.2401999999999997</v>
      </c>
      <c r="AA15" s="67">
        <f t="shared" si="10"/>
        <v>14</v>
      </c>
    </row>
    <row r="16" spans="1:27" x14ac:dyDescent="0.3">
      <c r="A16" s="63" t="s">
        <v>1508</v>
      </c>
      <c r="B16" s="64">
        <f>VLOOKUP($A16,'Return Data'!$B$7:$R$2292,3,0)</f>
        <v>44530</v>
      </c>
      <c r="C16" s="65">
        <f>VLOOKUP($A16,'Return Data'!$B$7:$R$2292,4,0)</f>
        <v>1082.5597</v>
      </c>
      <c r="D16" s="65">
        <f>VLOOKUP($A16,'Return Data'!$B$7:$R$2292,5,0)</f>
        <v>4.3701999999999996</v>
      </c>
      <c r="E16" s="66">
        <f t="shared" si="0"/>
        <v>6</v>
      </c>
      <c r="F16" s="65">
        <f>VLOOKUP($A16,'Return Data'!$B$7:$R$2292,6,0)</f>
        <v>3.6057000000000001</v>
      </c>
      <c r="G16" s="66">
        <f t="shared" si="1"/>
        <v>7</v>
      </c>
      <c r="H16" s="65">
        <f>VLOOKUP($A16,'Return Data'!$B$7:$R$2292,7,0)</f>
        <v>3.7292999999999998</v>
      </c>
      <c r="I16" s="66">
        <f t="shared" si="2"/>
        <v>3</v>
      </c>
      <c r="J16" s="65">
        <f>VLOOKUP($A16,'Return Data'!$B$7:$R$2292,8,0)</f>
        <v>3.4893000000000001</v>
      </c>
      <c r="K16" s="66">
        <f t="shared" si="3"/>
        <v>5</v>
      </c>
      <c r="L16" s="65">
        <f>VLOOKUP($A16,'Return Data'!$B$7:$R$2292,9,0)</f>
        <v>4.0719000000000003</v>
      </c>
      <c r="M16" s="66">
        <f t="shared" si="4"/>
        <v>3</v>
      </c>
      <c r="N16" s="65">
        <f>VLOOKUP($A16,'Return Data'!$B$7:$R$2292,10,0)</f>
        <v>3.1168</v>
      </c>
      <c r="O16" s="66">
        <f t="shared" si="5"/>
        <v>10</v>
      </c>
      <c r="P16" s="65">
        <f>VLOOKUP($A16,'Return Data'!$B$7:$R$2292,11,0)</f>
        <v>3.4889000000000001</v>
      </c>
      <c r="Q16" s="66">
        <f t="shared" si="6"/>
        <v>9</v>
      </c>
      <c r="R16" s="65">
        <f>VLOOKUP($A16,'Return Data'!$B$7:$R$2292,12,0)</f>
        <v>3.6013999999999999</v>
      </c>
      <c r="S16" s="66">
        <f t="shared" si="7"/>
        <v>9</v>
      </c>
      <c r="T16" s="65">
        <f>VLOOKUP($A16,'Return Data'!$B$7:$R$2292,13,0)</f>
        <v>3.4228999999999998</v>
      </c>
      <c r="U16" s="66">
        <f t="shared" si="8"/>
        <v>10</v>
      </c>
      <c r="V16" s="65"/>
      <c r="W16" s="66"/>
      <c r="X16" s="65"/>
      <c r="Y16" s="66"/>
      <c r="Z16" s="65">
        <f>VLOOKUP($A16,'Return Data'!$B$7:$R$2292,16,0)</f>
        <v>4.4096000000000002</v>
      </c>
      <c r="AA16" s="67">
        <f t="shared" si="10"/>
        <v>22</v>
      </c>
    </row>
    <row r="17" spans="1:27" x14ac:dyDescent="0.3">
      <c r="A17" s="63" t="s">
        <v>1509</v>
      </c>
      <c r="B17" s="64">
        <f>VLOOKUP($A17,'Return Data'!$B$7:$R$2292,3,0)</f>
        <v>44530</v>
      </c>
      <c r="C17" s="65">
        <f>VLOOKUP($A17,'Return Data'!$B$7:$R$2292,4,0)</f>
        <v>22.1401</v>
      </c>
      <c r="D17" s="65">
        <f>VLOOKUP($A17,'Return Data'!$B$7:$R$2292,5,0)</f>
        <v>5.7709999999999999</v>
      </c>
      <c r="E17" s="66">
        <f t="shared" si="0"/>
        <v>2</v>
      </c>
      <c r="F17" s="65">
        <f>VLOOKUP($A17,'Return Data'!$B$7:$R$2292,6,0)</f>
        <v>3.7932999999999999</v>
      </c>
      <c r="G17" s="66">
        <f t="shared" si="1"/>
        <v>4</v>
      </c>
      <c r="H17" s="65">
        <f>VLOOKUP($A17,'Return Data'!$B$7:$R$2292,7,0)</f>
        <v>3.8416999999999999</v>
      </c>
      <c r="I17" s="66">
        <f t="shared" si="2"/>
        <v>2</v>
      </c>
      <c r="J17" s="65">
        <f>VLOOKUP($A17,'Return Data'!$B$7:$R$2292,8,0)</f>
        <v>3.7027999999999999</v>
      </c>
      <c r="K17" s="66">
        <f t="shared" si="3"/>
        <v>3</v>
      </c>
      <c r="L17" s="65">
        <f>VLOOKUP($A17,'Return Data'!$B$7:$R$2292,9,0)</f>
        <v>3.7576999999999998</v>
      </c>
      <c r="M17" s="66">
        <f t="shared" si="4"/>
        <v>6</v>
      </c>
      <c r="N17" s="65">
        <f>VLOOKUP($A17,'Return Data'!$B$7:$R$2292,10,0)</f>
        <v>3.3831000000000002</v>
      </c>
      <c r="O17" s="66">
        <f t="shared" si="5"/>
        <v>5</v>
      </c>
      <c r="P17" s="65">
        <f>VLOOKUP($A17,'Return Data'!$B$7:$R$2292,11,0)</f>
        <v>3.8222</v>
      </c>
      <c r="Q17" s="66">
        <f t="shared" si="6"/>
        <v>7</v>
      </c>
      <c r="R17" s="65">
        <f>VLOOKUP($A17,'Return Data'!$B$7:$R$2292,12,0)</f>
        <v>4.0842000000000001</v>
      </c>
      <c r="S17" s="66">
        <f t="shared" si="7"/>
        <v>5</v>
      </c>
      <c r="T17" s="65">
        <f>VLOOKUP($A17,'Return Data'!$B$7:$R$2292,13,0)</f>
        <v>3.9735</v>
      </c>
      <c r="U17" s="66">
        <f t="shared" si="8"/>
        <v>5</v>
      </c>
      <c r="V17" s="65">
        <f>VLOOKUP($A17,'Return Data'!$B$7:$R$2292,17,0)</f>
        <v>5.3632</v>
      </c>
      <c r="W17" s="66">
        <f t="shared" si="9"/>
        <v>5</v>
      </c>
      <c r="X17" s="65">
        <f>VLOOKUP($A17,'Return Data'!$B$7:$R$2292,14,0)</f>
        <v>6.4748999999999999</v>
      </c>
      <c r="Y17" s="66">
        <f t="shared" si="11"/>
        <v>4</v>
      </c>
      <c r="Z17" s="65">
        <f>VLOOKUP($A17,'Return Data'!$B$7:$R$2292,16,0)</f>
        <v>7.7968999999999999</v>
      </c>
      <c r="AA17" s="67">
        <f t="shared" si="10"/>
        <v>3</v>
      </c>
    </row>
    <row r="18" spans="1:27" x14ac:dyDescent="0.3">
      <c r="A18" s="63" t="s">
        <v>1511</v>
      </c>
      <c r="B18" s="64">
        <f>VLOOKUP($A18,'Return Data'!$B$7:$R$2292,3,0)</f>
        <v>44530</v>
      </c>
      <c r="C18" s="65">
        <f>VLOOKUP($A18,'Return Data'!$B$7:$R$2292,4,0)</f>
        <v>2228.1590000000001</v>
      </c>
      <c r="D18" s="65">
        <f>VLOOKUP($A18,'Return Data'!$B$7:$R$2292,5,0)</f>
        <v>4.6905999999999999</v>
      </c>
      <c r="E18" s="66">
        <f t="shared" si="0"/>
        <v>4</v>
      </c>
      <c r="F18" s="65">
        <f>VLOOKUP($A18,'Return Data'!$B$7:$R$2292,6,0)</f>
        <v>2.698</v>
      </c>
      <c r="G18" s="66">
        <f t="shared" si="1"/>
        <v>20</v>
      </c>
      <c r="H18" s="65">
        <f>VLOOKUP($A18,'Return Data'!$B$7:$R$2292,7,0)</f>
        <v>3.65</v>
      </c>
      <c r="I18" s="66">
        <f t="shared" si="2"/>
        <v>5</v>
      </c>
      <c r="J18" s="65">
        <f>VLOOKUP($A18,'Return Data'!$B$7:$R$2292,8,0)</f>
        <v>3.4106000000000001</v>
      </c>
      <c r="K18" s="66">
        <f t="shared" si="3"/>
        <v>7</v>
      </c>
      <c r="L18" s="65">
        <f>VLOOKUP($A18,'Return Data'!$B$7:$R$2292,9,0)</f>
        <v>3.6536</v>
      </c>
      <c r="M18" s="66">
        <f t="shared" si="4"/>
        <v>12</v>
      </c>
      <c r="N18" s="65">
        <f>VLOOKUP($A18,'Return Data'!$B$7:$R$2292,10,0)</f>
        <v>5.4755000000000003</v>
      </c>
      <c r="O18" s="66">
        <f t="shared" si="5"/>
        <v>3</v>
      </c>
      <c r="P18" s="65">
        <f>VLOOKUP($A18,'Return Data'!$B$7:$R$2292,11,0)</f>
        <v>4.4675000000000002</v>
      </c>
      <c r="Q18" s="66">
        <f t="shared" si="6"/>
        <v>4</v>
      </c>
      <c r="R18" s="65">
        <f>VLOOKUP($A18,'Return Data'!$B$7:$R$2292,12,0)</f>
        <v>4.0113000000000003</v>
      </c>
      <c r="S18" s="66">
        <f t="shared" si="7"/>
        <v>6</v>
      </c>
      <c r="T18" s="65">
        <f>VLOOKUP($A18,'Return Data'!$B$7:$R$2292,13,0)</f>
        <v>3.9975999999999998</v>
      </c>
      <c r="U18" s="66">
        <f t="shared" si="8"/>
        <v>4</v>
      </c>
      <c r="V18" s="65">
        <f>VLOOKUP($A18,'Return Data'!$B$7:$R$2292,17,0)</f>
        <v>4.6052999999999997</v>
      </c>
      <c r="W18" s="66">
        <f t="shared" si="9"/>
        <v>8</v>
      </c>
      <c r="X18" s="65">
        <f>VLOOKUP($A18,'Return Data'!$B$7:$R$2292,14,0)</f>
        <v>5.4764999999999997</v>
      </c>
      <c r="Y18" s="66">
        <f t="shared" si="11"/>
        <v>8</v>
      </c>
      <c r="Z18" s="65">
        <f>VLOOKUP($A18,'Return Data'!$B$7:$R$2292,16,0)</f>
        <v>7.3817000000000004</v>
      </c>
      <c r="AA18" s="67">
        <f t="shared" si="10"/>
        <v>6</v>
      </c>
    </row>
    <row r="19" spans="1:27" x14ac:dyDescent="0.3">
      <c r="A19" s="63" t="s">
        <v>1514</v>
      </c>
      <c r="B19" s="64">
        <f>VLOOKUP($A19,'Return Data'!$B$7:$R$2292,3,0)</f>
        <v>44530</v>
      </c>
      <c r="C19" s="65">
        <f>VLOOKUP($A19,'Return Data'!$B$7:$R$2292,4,0)</f>
        <v>12.1845</v>
      </c>
      <c r="D19" s="65">
        <f>VLOOKUP($A19,'Return Data'!$B$7:$R$2292,5,0)</f>
        <v>4.1943000000000001</v>
      </c>
      <c r="E19" s="66">
        <f t="shared" si="0"/>
        <v>8</v>
      </c>
      <c r="F19" s="65">
        <f>VLOOKUP($A19,'Return Data'!$B$7:$R$2292,6,0)</f>
        <v>4.0458999999999996</v>
      </c>
      <c r="G19" s="66">
        <f t="shared" si="1"/>
        <v>2</v>
      </c>
      <c r="H19" s="65">
        <f>VLOOKUP($A19,'Return Data'!$B$7:$R$2292,7,0)</f>
        <v>3.5972</v>
      </c>
      <c r="I19" s="66">
        <f t="shared" si="2"/>
        <v>6</v>
      </c>
      <c r="J19" s="65">
        <f>VLOOKUP($A19,'Return Data'!$B$7:$R$2292,8,0)</f>
        <v>3.4281000000000001</v>
      </c>
      <c r="K19" s="66">
        <f t="shared" si="3"/>
        <v>6</v>
      </c>
      <c r="L19" s="65">
        <f>VLOOKUP($A19,'Return Data'!$B$7:$R$2292,9,0)</f>
        <v>3.7473999999999998</v>
      </c>
      <c r="M19" s="66">
        <f t="shared" si="4"/>
        <v>7</v>
      </c>
      <c r="N19" s="65">
        <f>VLOOKUP($A19,'Return Data'!$B$7:$R$2292,10,0)</f>
        <v>2.9786999999999999</v>
      </c>
      <c r="O19" s="66">
        <f t="shared" si="5"/>
        <v>13</v>
      </c>
      <c r="P19" s="65">
        <f>VLOOKUP($A19,'Return Data'!$B$7:$R$2292,11,0)</f>
        <v>3.2765</v>
      </c>
      <c r="Q19" s="66">
        <f t="shared" si="6"/>
        <v>14</v>
      </c>
      <c r="R19" s="65">
        <f>VLOOKUP($A19,'Return Data'!$B$7:$R$2292,12,0)</f>
        <v>3.4251999999999998</v>
      </c>
      <c r="S19" s="66">
        <f t="shared" si="7"/>
        <v>14</v>
      </c>
      <c r="T19" s="65">
        <f>VLOOKUP($A19,'Return Data'!$B$7:$R$2292,13,0)</f>
        <v>3.2389000000000001</v>
      </c>
      <c r="U19" s="66">
        <f t="shared" si="8"/>
        <v>14</v>
      </c>
      <c r="V19" s="65">
        <f>VLOOKUP($A19,'Return Data'!$B$7:$R$2292,17,0)</f>
        <v>4.5164999999999997</v>
      </c>
      <c r="W19" s="66">
        <f t="shared" si="9"/>
        <v>11</v>
      </c>
      <c r="X19" s="65"/>
      <c r="Y19" s="66"/>
      <c r="Z19" s="65">
        <f>VLOOKUP($A19,'Return Data'!$B$7:$R$2292,16,0)</f>
        <v>6.0334000000000003</v>
      </c>
      <c r="AA19" s="67">
        <f t="shared" si="10"/>
        <v>16</v>
      </c>
    </row>
    <row r="20" spans="1:27" x14ac:dyDescent="0.3">
      <c r="A20" s="63" t="s">
        <v>1517</v>
      </c>
      <c r="B20" s="64">
        <f>VLOOKUP($A20,'Return Data'!$B$7:$R$2292,3,0)</f>
        <v>44530</v>
      </c>
      <c r="C20" s="65">
        <f>VLOOKUP($A20,'Return Data'!$B$7:$R$2292,4,0)</f>
        <v>2173.1889999999999</v>
      </c>
      <c r="D20" s="65">
        <f>VLOOKUP($A20,'Return Data'!$B$7:$R$2292,5,0)</f>
        <v>2.6455000000000002</v>
      </c>
      <c r="E20" s="66">
        <f t="shared" si="0"/>
        <v>25</v>
      </c>
      <c r="F20" s="65">
        <f>VLOOKUP($A20,'Return Data'!$B$7:$R$2292,6,0)</f>
        <v>2.7242000000000002</v>
      </c>
      <c r="G20" s="66">
        <f t="shared" si="1"/>
        <v>19</v>
      </c>
      <c r="H20" s="65">
        <f>VLOOKUP($A20,'Return Data'!$B$7:$R$2292,7,0)</f>
        <v>2.7995999999999999</v>
      </c>
      <c r="I20" s="66">
        <f t="shared" si="2"/>
        <v>17</v>
      </c>
      <c r="J20" s="65">
        <f>VLOOKUP($A20,'Return Data'!$B$7:$R$2292,8,0)</f>
        <v>2.8317000000000001</v>
      </c>
      <c r="K20" s="66">
        <f t="shared" si="3"/>
        <v>19</v>
      </c>
      <c r="L20" s="65">
        <f>VLOOKUP($A20,'Return Data'!$B$7:$R$2292,9,0)</f>
        <v>3.4365999999999999</v>
      </c>
      <c r="M20" s="66">
        <f t="shared" si="4"/>
        <v>15</v>
      </c>
      <c r="N20" s="65">
        <f>VLOOKUP($A20,'Return Data'!$B$7:$R$2292,10,0)</f>
        <v>2.5468999999999999</v>
      </c>
      <c r="O20" s="66">
        <f t="shared" si="5"/>
        <v>21</v>
      </c>
      <c r="P20" s="65">
        <f>VLOOKUP($A20,'Return Data'!$B$7:$R$2292,11,0)</f>
        <v>2.9769000000000001</v>
      </c>
      <c r="Q20" s="66">
        <f t="shared" si="6"/>
        <v>20</v>
      </c>
      <c r="R20" s="65">
        <f>VLOOKUP($A20,'Return Data'!$B$7:$R$2292,12,0)</f>
        <v>3.109</v>
      </c>
      <c r="S20" s="66">
        <f t="shared" si="7"/>
        <v>21</v>
      </c>
      <c r="T20" s="65">
        <f>VLOOKUP($A20,'Return Data'!$B$7:$R$2292,13,0)</f>
        <v>2.9853999999999998</v>
      </c>
      <c r="U20" s="66">
        <f t="shared" si="8"/>
        <v>21</v>
      </c>
      <c r="V20" s="65">
        <f>VLOOKUP($A20,'Return Data'!$B$7:$R$2292,17,0)</f>
        <v>4.1075999999999997</v>
      </c>
      <c r="W20" s="66">
        <f t="shared" si="9"/>
        <v>15</v>
      </c>
      <c r="X20" s="65">
        <f>VLOOKUP($A20,'Return Data'!$B$7:$R$2292,14,0)</f>
        <v>5.4081000000000001</v>
      </c>
      <c r="Y20" s="66">
        <f t="shared" si="11"/>
        <v>9</v>
      </c>
      <c r="Z20" s="65">
        <f>VLOOKUP($A20,'Return Data'!$B$7:$R$2292,16,0)</f>
        <v>7.3624999999999998</v>
      </c>
      <c r="AA20" s="67">
        <f t="shared" si="10"/>
        <v>7</v>
      </c>
    </row>
    <row r="21" spans="1:27" x14ac:dyDescent="0.3">
      <c r="A21" s="63" t="s">
        <v>1521</v>
      </c>
      <c r="B21" s="64">
        <f>VLOOKUP($A21,'Return Data'!$B$7:$R$2292,3,0)</f>
        <v>44530</v>
      </c>
      <c r="C21" s="65">
        <f>VLOOKUP($A21,'Return Data'!$B$7:$R$2292,4,0)</f>
        <v>34.457500000000003</v>
      </c>
      <c r="D21" s="65">
        <f>VLOOKUP($A21,'Return Data'!$B$7:$R$2292,5,0)</f>
        <v>4.3434999999999997</v>
      </c>
      <c r="E21" s="66">
        <f t="shared" si="0"/>
        <v>7</v>
      </c>
      <c r="F21" s="65">
        <f>VLOOKUP($A21,'Return Data'!$B$7:$R$2292,6,0)</f>
        <v>2.5695000000000001</v>
      </c>
      <c r="G21" s="66">
        <f t="shared" si="1"/>
        <v>23</v>
      </c>
      <c r="H21" s="65">
        <f>VLOOKUP($A21,'Return Data'!$B$7:$R$2292,7,0)</f>
        <v>2.5434999999999999</v>
      </c>
      <c r="I21" s="66">
        <f t="shared" si="2"/>
        <v>20</v>
      </c>
      <c r="J21" s="65">
        <f>VLOOKUP($A21,'Return Data'!$B$7:$R$2292,8,0)</f>
        <v>2.7267000000000001</v>
      </c>
      <c r="K21" s="66">
        <f t="shared" si="3"/>
        <v>20</v>
      </c>
      <c r="L21" s="65">
        <f>VLOOKUP($A21,'Return Data'!$B$7:$R$2292,9,0)</f>
        <v>3.3831000000000002</v>
      </c>
      <c r="M21" s="66">
        <f t="shared" si="4"/>
        <v>18</v>
      </c>
      <c r="N21" s="65">
        <f>VLOOKUP($A21,'Return Data'!$B$7:$R$2292,10,0)</f>
        <v>2.7921</v>
      </c>
      <c r="O21" s="66">
        <f t="shared" si="5"/>
        <v>17</v>
      </c>
      <c r="P21" s="65">
        <f>VLOOKUP($A21,'Return Data'!$B$7:$R$2292,11,0)</f>
        <v>3.2212999999999998</v>
      </c>
      <c r="Q21" s="66">
        <f t="shared" si="6"/>
        <v>16</v>
      </c>
      <c r="R21" s="65">
        <f>VLOOKUP($A21,'Return Data'!$B$7:$R$2292,12,0)</f>
        <v>3.3334999999999999</v>
      </c>
      <c r="S21" s="66">
        <f t="shared" si="7"/>
        <v>15</v>
      </c>
      <c r="T21" s="65">
        <f>VLOOKUP($A21,'Return Data'!$B$7:$R$2292,13,0)</f>
        <v>3.1652</v>
      </c>
      <c r="U21" s="66">
        <f t="shared" si="8"/>
        <v>17</v>
      </c>
      <c r="V21" s="65">
        <f>VLOOKUP($A21,'Return Data'!$B$7:$R$2292,17,0)</f>
        <v>4.5603999999999996</v>
      </c>
      <c r="W21" s="66">
        <f t="shared" si="9"/>
        <v>9</v>
      </c>
      <c r="X21" s="65">
        <f>VLOOKUP($A21,'Return Data'!$B$7:$R$2292,14,0)</f>
        <v>5.7732999999999999</v>
      </c>
      <c r="Y21" s="66">
        <f t="shared" si="11"/>
        <v>6</v>
      </c>
      <c r="Z21" s="65">
        <f>VLOOKUP($A21,'Return Data'!$B$7:$R$2292,16,0)</f>
        <v>7.4086999999999996</v>
      </c>
      <c r="AA21" s="67">
        <f t="shared" si="10"/>
        <v>5</v>
      </c>
    </row>
    <row r="22" spans="1:27" x14ac:dyDescent="0.3">
      <c r="A22" s="63" t="s">
        <v>1523</v>
      </c>
      <c r="B22" s="64">
        <f>VLOOKUP($A22,'Return Data'!$B$7:$R$2292,3,0)</f>
        <v>44530</v>
      </c>
      <c r="C22" s="65">
        <f>VLOOKUP($A22,'Return Data'!$B$7:$R$2292,4,0)</f>
        <v>34.993899999999996</v>
      </c>
      <c r="D22" s="65">
        <f>VLOOKUP($A22,'Return Data'!$B$7:$R$2292,5,0)</f>
        <v>4.3813000000000004</v>
      </c>
      <c r="E22" s="66">
        <f t="shared" si="0"/>
        <v>5</v>
      </c>
      <c r="F22" s="65">
        <f>VLOOKUP($A22,'Return Data'!$B$7:$R$2292,6,0)</f>
        <v>3.6520999999999999</v>
      </c>
      <c r="G22" s="66">
        <f t="shared" si="1"/>
        <v>6</v>
      </c>
      <c r="H22" s="65">
        <f>VLOOKUP($A22,'Return Data'!$B$7:$R$2292,7,0)</f>
        <v>3.6532</v>
      </c>
      <c r="I22" s="66">
        <f t="shared" si="2"/>
        <v>4</v>
      </c>
      <c r="J22" s="65">
        <f>VLOOKUP($A22,'Return Data'!$B$7:$R$2292,8,0)</f>
        <v>3.1701999999999999</v>
      </c>
      <c r="K22" s="66">
        <f t="shared" si="3"/>
        <v>9</v>
      </c>
      <c r="L22" s="65">
        <f>VLOOKUP($A22,'Return Data'!$B$7:$R$2292,9,0)</f>
        <v>3.8559000000000001</v>
      </c>
      <c r="M22" s="66">
        <f t="shared" si="4"/>
        <v>5</v>
      </c>
      <c r="N22" s="65">
        <f>VLOOKUP($A22,'Return Data'!$B$7:$R$2292,10,0)</f>
        <v>3.0630000000000002</v>
      </c>
      <c r="O22" s="66">
        <f t="shared" si="5"/>
        <v>12</v>
      </c>
      <c r="P22" s="65">
        <f>VLOOKUP($A22,'Return Data'!$B$7:$R$2292,11,0)</f>
        <v>3.3328000000000002</v>
      </c>
      <c r="Q22" s="66">
        <f t="shared" si="6"/>
        <v>12</v>
      </c>
      <c r="R22" s="65">
        <f>VLOOKUP($A22,'Return Data'!$B$7:$R$2292,12,0)</f>
        <v>3.4276</v>
      </c>
      <c r="S22" s="66">
        <f t="shared" si="7"/>
        <v>13</v>
      </c>
      <c r="T22" s="65">
        <f>VLOOKUP($A22,'Return Data'!$B$7:$R$2292,13,0)</f>
        <v>3.2906</v>
      </c>
      <c r="U22" s="66">
        <f t="shared" si="8"/>
        <v>12</v>
      </c>
      <c r="V22" s="65">
        <f>VLOOKUP($A22,'Return Data'!$B$7:$R$2292,17,0)</f>
        <v>4.4744000000000002</v>
      </c>
      <c r="W22" s="66">
        <f t="shared" si="9"/>
        <v>12</v>
      </c>
      <c r="X22" s="65">
        <f>VLOOKUP($A22,'Return Data'!$B$7:$R$2292,14,0)</f>
        <v>5.6467999999999998</v>
      </c>
      <c r="Y22" s="66">
        <f t="shared" si="11"/>
        <v>7</v>
      </c>
      <c r="Z22" s="65">
        <f>VLOOKUP($A22,'Return Data'!$B$7:$R$2292,16,0)</f>
        <v>3.8285999999999998</v>
      </c>
      <c r="AA22" s="67">
        <f t="shared" si="10"/>
        <v>27</v>
      </c>
    </row>
    <row r="23" spans="1:27" x14ac:dyDescent="0.3">
      <c r="A23" s="63" t="s">
        <v>1526</v>
      </c>
      <c r="B23" s="64">
        <f>VLOOKUP($A23,'Return Data'!$B$7:$R$2292,3,0)</f>
        <v>44530</v>
      </c>
      <c r="C23" s="65">
        <f>VLOOKUP($A23,'Return Data'!$B$7:$R$2292,4,0)</f>
        <v>1078.9377999999999</v>
      </c>
      <c r="D23" s="65">
        <f>VLOOKUP($A23,'Return Data'!$B$7:$R$2292,5,0)</f>
        <v>4.8483999999999998</v>
      </c>
      <c r="E23" s="66">
        <f t="shared" si="0"/>
        <v>3</v>
      </c>
      <c r="F23" s="65">
        <f>VLOOKUP($A23,'Return Data'!$B$7:$R$2292,6,0)</f>
        <v>3.6558999999999999</v>
      </c>
      <c r="G23" s="66">
        <f t="shared" si="1"/>
        <v>5</v>
      </c>
      <c r="H23" s="65">
        <f>VLOOKUP($A23,'Return Data'!$B$7:$R$2292,7,0)</f>
        <v>3.5424000000000002</v>
      </c>
      <c r="I23" s="66">
        <f t="shared" si="2"/>
        <v>7</v>
      </c>
      <c r="J23" s="65">
        <f>VLOOKUP($A23,'Return Data'!$B$7:$R$2292,8,0)</f>
        <v>3.3201999999999998</v>
      </c>
      <c r="K23" s="66">
        <f t="shared" si="3"/>
        <v>8</v>
      </c>
      <c r="L23" s="65">
        <f>VLOOKUP($A23,'Return Data'!$B$7:$R$2292,9,0)</f>
        <v>3.7048999999999999</v>
      </c>
      <c r="M23" s="66">
        <f t="shared" si="4"/>
        <v>10</v>
      </c>
      <c r="N23" s="65">
        <f>VLOOKUP($A23,'Return Data'!$B$7:$R$2292,10,0)</f>
        <v>3.1206</v>
      </c>
      <c r="O23" s="66">
        <f t="shared" si="5"/>
        <v>9</v>
      </c>
      <c r="P23" s="65">
        <f>VLOOKUP($A23,'Return Data'!$B$7:$R$2292,11,0)</f>
        <v>3.2677999999999998</v>
      </c>
      <c r="Q23" s="66">
        <f t="shared" si="6"/>
        <v>15</v>
      </c>
      <c r="R23" s="65">
        <f>VLOOKUP($A23,'Return Data'!$B$7:$R$2292,12,0)</f>
        <v>3.2534999999999998</v>
      </c>
      <c r="S23" s="66">
        <f t="shared" si="7"/>
        <v>17</v>
      </c>
      <c r="T23" s="65">
        <f>VLOOKUP($A23,'Return Data'!$B$7:$R$2292,13,0)</f>
        <v>3.169</v>
      </c>
      <c r="U23" s="66">
        <f t="shared" si="8"/>
        <v>16</v>
      </c>
      <c r="V23" s="65"/>
      <c r="W23" s="66"/>
      <c r="X23" s="65"/>
      <c r="Y23" s="66"/>
      <c r="Z23" s="65">
        <f>VLOOKUP($A23,'Return Data'!$B$7:$R$2292,16,0)</f>
        <v>3.8504</v>
      </c>
      <c r="AA23" s="67">
        <f t="shared" si="10"/>
        <v>26</v>
      </c>
    </row>
    <row r="24" spans="1:27" x14ac:dyDescent="0.3">
      <c r="A24" s="63" t="s">
        <v>1528</v>
      </c>
      <c r="B24" s="64">
        <f>VLOOKUP($A24,'Return Data'!$B$7:$R$2292,3,0)</f>
        <v>44530</v>
      </c>
      <c r="C24" s="65">
        <f>VLOOKUP($A24,'Return Data'!$B$7:$R$2292,4,0)</f>
        <v>1104.9761000000001</v>
      </c>
      <c r="D24" s="65">
        <f>VLOOKUP($A24,'Return Data'!$B$7:$R$2292,5,0)</f>
        <v>4.0138999999999996</v>
      </c>
      <c r="E24" s="66">
        <f t="shared" si="0"/>
        <v>9</v>
      </c>
      <c r="F24" s="65">
        <f>VLOOKUP($A24,'Return Data'!$B$7:$R$2292,6,0)</f>
        <v>3.2557</v>
      </c>
      <c r="G24" s="66">
        <f t="shared" si="1"/>
        <v>9</v>
      </c>
      <c r="H24" s="65">
        <f>VLOOKUP($A24,'Return Data'!$B$7:$R$2292,7,0)</f>
        <v>3.3723999999999998</v>
      </c>
      <c r="I24" s="66">
        <f t="shared" si="2"/>
        <v>8</v>
      </c>
      <c r="J24" s="65">
        <f>VLOOKUP($A24,'Return Data'!$B$7:$R$2292,8,0)</f>
        <v>3.048</v>
      </c>
      <c r="K24" s="66">
        <f t="shared" si="3"/>
        <v>13</v>
      </c>
      <c r="L24" s="65">
        <f>VLOOKUP($A24,'Return Data'!$B$7:$R$2292,9,0)</f>
        <v>3.4491000000000001</v>
      </c>
      <c r="M24" s="66">
        <f t="shared" si="4"/>
        <v>14</v>
      </c>
      <c r="N24" s="65">
        <f>VLOOKUP($A24,'Return Data'!$B$7:$R$2292,10,0)</f>
        <v>2.8424</v>
      </c>
      <c r="O24" s="66">
        <f t="shared" si="5"/>
        <v>16</v>
      </c>
      <c r="P24" s="65">
        <f>VLOOKUP($A24,'Return Data'!$B$7:$R$2292,11,0)</f>
        <v>3.2978999999999998</v>
      </c>
      <c r="Q24" s="66">
        <f t="shared" si="6"/>
        <v>13</v>
      </c>
      <c r="R24" s="65">
        <f>VLOOKUP($A24,'Return Data'!$B$7:$R$2292,12,0)</f>
        <v>3.4369000000000001</v>
      </c>
      <c r="S24" s="66">
        <f t="shared" si="7"/>
        <v>12</v>
      </c>
      <c r="T24" s="65">
        <f>VLOOKUP($A24,'Return Data'!$B$7:$R$2292,13,0)</f>
        <v>3.2339000000000002</v>
      </c>
      <c r="U24" s="66">
        <f t="shared" si="8"/>
        <v>15</v>
      </c>
      <c r="V24" s="65"/>
      <c r="W24" s="66"/>
      <c r="X24" s="65"/>
      <c r="Y24" s="66"/>
      <c r="Z24" s="65">
        <f>VLOOKUP($A24,'Return Data'!$B$7:$R$2292,16,0)</f>
        <v>4.8136000000000001</v>
      </c>
      <c r="AA24" s="67">
        <f t="shared" si="10"/>
        <v>21</v>
      </c>
    </row>
    <row r="25" spans="1:27" x14ac:dyDescent="0.3">
      <c r="A25" s="63" t="s">
        <v>1530</v>
      </c>
      <c r="B25" s="64">
        <f>VLOOKUP($A25,'Return Data'!$B$7:$R$2292,3,0)</f>
        <v>44530</v>
      </c>
      <c r="C25" s="65">
        <f>VLOOKUP($A25,'Return Data'!$B$7:$R$2292,4,0)</f>
        <v>13.7568</v>
      </c>
      <c r="D25" s="65">
        <f>VLOOKUP($A25,'Return Data'!$B$7:$R$2292,5,0)</f>
        <v>3.9803000000000002</v>
      </c>
      <c r="E25" s="66">
        <f t="shared" si="0"/>
        <v>11</v>
      </c>
      <c r="F25" s="65">
        <f>VLOOKUP($A25,'Return Data'!$B$7:$R$2292,6,0)</f>
        <v>2.6539999999999999</v>
      </c>
      <c r="G25" s="66">
        <f t="shared" si="1"/>
        <v>21</v>
      </c>
      <c r="H25" s="65">
        <f>VLOOKUP($A25,'Return Data'!$B$7:$R$2292,7,0)</f>
        <v>2.2751999999999999</v>
      </c>
      <c r="I25" s="66">
        <f t="shared" si="2"/>
        <v>23</v>
      </c>
      <c r="J25" s="65">
        <f>VLOOKUP($A25,'Return Data'!$B$7:$R$2292,8,0)</f>
        <v>2.2002000000000002</v>
      </c>
      <c r="K25" s="66">
        <f t="shared" si="3"/>
        <v>24</v>
      </c>
      <c r="L25" s="65">
        <f>VLOOKUP($A25,'Return Data'!$B$7:$R$2292,9,0)</f>
        <v>2.6177999999999999</v>
      </c>
      <c r="M25" s="66">
        <f t="shared" si="4"/>
        <v>26</v>
      </c>
      <c r="N25" s="65">
        <f>VLOOKUP($A25,'Return Data'!$B$7:$R$2292,10,0)</f>
        <v>2.2126999999999999</v>
      </c>
      <c r="O25" s="66">
        <f t="shared" si="5"/>
        <v>25</v>
      </c>
      <c r="P25" s="65">
        <f>VLOOKUP($A25,'Return Data'!$B$7:$R$2292,11,0)</f>
        <v>2.4392999999999998</v>
      </c>
      <c r="Q25" s="66">
        <f t="shared" si="6"/>
        <v>25</v>
      </c>
      <c r="R25" s="65">
        <f>VLOOKUP($A25,'Return Data'!$B$7:$R$2292,12,0)</f>
        <v>2.4329999999999998</v>
      </c>
      <c r="S25" s="66">
        <f t="shared" si="7"/>
        <v>25</v>
      </c>
      <c r="T25" s="65">
        <f>VLOOKUP($A25,'Return Data'!$B$7:$R$2292,13,0)</f>
        <v>2.4377</v>
      </c>
      <c r="U25" s="66">
        <f t="shared" si="8"/>
        <v>25</v>
      </c>
      <c r="V25" s="65">
        <f>VLOOKUP($A25,'Return Data'!$B$7:$R$2292,17,0)</f>
        <v>3.4598</v>
      </c>
      <c r="W25" s="66">
        <f t="shared" si="9"/>
        <v>20</v>
      </c>
      <c r="X25" s="65">
        <f>VLOOKUP($A25,'Return Data'!$B$7:$R$2292,14,0)</f>
        <v>1.6129</v>
      </c>
      <c r="Y25" s="66">
        <f t="shared" si="11"/>
        <v>17</v>
      </c>
      <c r="Z25" s="65">
        <f>VLOOKUP($A25,'Return Data'!$B$7:$R$2292,16,0)</f>
        <v>3.9474</v>
      </c>
      <c r="AA25" s="67">
        <f t="shared" si="10"/>
        <v>25</v>
      </c>
    </row>
    <row r="26" spans="1:27" x14ac:dyDescent="0.3">
      <c r="A26" s="63" t="s">
        <v>2020</v>
      </c>
      <c r="B26" s="64">
        <f>VLOOKUP($A26,'Return Data'!$B$7:$R$2292,3,0)</f>
        <v>44530</v>
      </c>
      <c r="C26" s="65">
        <f>VLOOKUP($A26,'Return Data'!$B$7:$R$2292,4,0)</f>
        <v>2223.2489999999998</v>
      </c>
      <c r="D26" s="65">
        <f>VLOOKUP($A26,'Return Data'!$B$7:$R$2292,5,0)</f>
        <v>3.1589999999999998</v>
      </c>
      <c r="E26" s="66">
        <f t="shared" si="0"/>
        <v>20</v>
      </c>
      <c r="F26" s="65">
        <f>VLOOKUP($A26,'Return Data'!$B$7:$R$2292,6,0)</f>
        <v>2.0558999999999998</v>
      </c>
      <c r="G26" s="66">
        <f t="shared" si="1"/>
        <v>26</v>
      </c>
      <c r="H26" s="65">
        <f>VLOOKUP($A26,'Return Data'!$B$7:$R$2292,7,0)</f>
        <v>1.8178000000000001</v>
      </c>
      <c r="I26" s="66">
        <f t="shared" si="2"/>
        <v>27</v>
      </c>
      <c r="J26" s="65">
        <f>VLOOKUP($A26,'Return Data'!$B$7:$R$2292,8,0)</f>
        <v>1.9810000000000001</v>
      </c>
      <c r="K26" s="66">
        <f t="shared" si="3"/>
        <v>27</v>
      </c>
      <c r="L26" s="65">
        <f>VLOOKUP($A26,'Return Data'!$B$7:$R$2292,9,0)</f>
        <v>2.5154000000000001</v>
      </c>
      <c r="M26" s="66">
        <f t="shared" si="4"/>
        <v>27</v>
      </c>
      <c r="N26" s="65">
        <f>VLOOKUP($A26,'Return Data'!$B$7:$R$2292,10,0)</f>
        <v>1.7565</v>
      </c>
      <c r="O26" s="66">
        <f t="shared" si="5"/>
        <v>27</v>
      </c>
      <c r="P26" s="65">
        <f>VLOOKUP($A26,'Return Data'!$B$7:$R$2292,11,0)</f>
        <v>1.9922</v>
      </c>
      <c r="Q26" s="66">
        <f t="shared" si="6"/>
        <v>27</v>
      </c>
      <c r="R26" s="65">
        <f>VLOOKUP($A26,'Return Data'!$B$7:$R$2292,12,0)</f>
        <v>2.0465</v>
      </c>
      <c r="S26" s="66">
        <f t="shared" si="7"/>
        <v>27</v>
      </c>
      <c r="T26" s="65">
        <f>VLOOKUP($A26,'Return Data'!$B$7:$R$2292,13,0)</f>
        <v>1.8583000000000001</v>
      </c>
      <c r="U26" s="66">
        <f t="shared" si="8"/>
        <v>27</v>
      </c>
      <c r="V26" s="65">
        <f>VLOOKUP($A26,'Return Data'!$B$7:$R$2292,17,0)</f>
        <v>2.9047999999999998</v>
      </c>
      <c r="W26" s="66">
        <f t="shared" si="9"/>
        <v>22</v>
      </c>
      <c r="X26" s="65">
        <f>VLOOKUP($A26,'Return Data'!$B$7:$R$2292,14,0)</f>
        <v>4.1020000000000003</v>
      </c>
      <c r="Y26" s="66">
        <f t="shared" si="11"/>
        <v>16</v>
      </c>
      <c r="Z26" s="65">
        <f>VLOOKUP($A26,'Return Data'!$B$7:$R$2292,16,0)</f>
        <v>7.0137999999999998</v>
      </c>
      <c r="AA26" s="67">
        <f t="shared" si="10"/>
        <v>11</v>
      </c>
    </row>
    <row r="27" spans="1:27" x14ac:dyDescent="0.3">
      <c r="A27" s="63" t="s">
        <v>1531</v>
      </c>
      <c r="B27" s="64">
        <f>VLOOKUP($A27,'Return Data'!$B$7:$R$2292,3,0)</f>
        <v>44530</v>
      </c>
      <c r="C27" s="65">
        <f>VLOOKUP($A27,'Return Data'!$B$7:$R$2292,4,0)</f>
        <v>3235.3692999999998</v>
      </c>
      <c r="D27" s="65">
        <f>VLOOKUP($A27,'Return Data'!$B$7:$R$2292,5,0)</f>
        <v>3.6307999999999998</v>
      </c>
      <c r="E27" s="66">
        <f t="shared" si="0"/>
        <v>16</v>
      </c>
      <c r="F27" s="65">
        <f>VLOOKUP($A27,'Return Data'!$B$7:$R$2292,6,0)</f>
        <v>3.0560999999999998</v>
      </c>
      <c r="G27" s="66">
        <f t="shared" si="1"/>
        <v>14</v>
      </c>
      <c r="H27" s="65">
        <f>VLOOKUP($A27,'Return Data'!$B$7:$R$2292,7,0)</f>
        <v>1.9489000000000001</v>
      </c>
      <c r="I27" s="66">
        <f t="shared" si="2"/>
        <v>26</v>
      </c>
      <c r="J27" s="65">
        <f>VLOOKUP($A27,'Return Data'!$B$7:$R$2292,8,0)</f>
        <v>2.9066000000000001</v>
      </c>
      <c r="K27" s="66">
        <f t="shared" si="3"/>
        <v>16</v>
      </c>
      <c r="L27" s="65">
        <f>VLOOKUP($A27,'Return Data'!$B$7:$R$2292,9,0)</f>
        <v>3.6046999999999998</v>
      </c>
      <c r="M27" s="66">
        <f t="shared" si="4"/>
        <v>13</v>
      </c>
      <c r="N27" s="65">
        <f>VLOOKUP($A27,'Return Data'!$B$7:$R$2292,10,0)</f>
        <v>3.2995999999999999</v>
      </c>
      <c r="O27" s="66">
        <f t="shared" si="5"/>
        <v>7</v>
      </c>
      <c r="P27" s="65">
        <f>VLOOKUP($A27,'Return Data'!$B$7:$R$2292,11,0)</f>
        <v>10.782</v>
      </c>
      <c r="Q27" s="66">
        <f t="shared" si="6"/>
        <v>2</v>
      </c>
      <c r="R27" s="65">
        <f>VLOOKUP($A27,'Return Data'!$B$7:$R$2292,12,0)</f>
        <v>9.0139999999999993</v>
      </c>
      <c r="S27" s="66">
        <f t="shared" si="7"/>
        <v>2</v>
      </c>
      <c r="T27" s="65">
        <f>VLOOKUP($A27,'Return Data'!$B$7:$R$2292,13,0)</f>
        <v>7.7347999999999999</v>
      </c>
      <c r="U27" s="66">
        <f t="shared" si="8"/>
        <v>2</v>
      </c>
      <c r="V27" s="65">
        <f>VLOOKUP($A27,'Return Data'!$B$7:$R$2292,17,0)</f>
        <v>6.4257999999999997</v>
      </c>
      <c r="W27" s="66">
        <f t="shared" si="9"/>
        <v>2</v>
      </c>
      <c r="X27" s="65">
        <f>VLOOKUP($A27,'Return Data'!$B$7:$R$2292,14,0)</f>
        <v>4.6083999999999996</v>
      </c>
      <c r="Y27" s="66">
        <f t="shared" si="11"/>
        <v>14</v>
      </c>
      <c r="Z27" s="65">
        <f>VLOOKUP($A27,'Return Data'!$B$7:$R$2292,16,0)</f>
        <v>6.0472999999999999</v>
      </c>
      <c r="AA27" s="67">
        <f t="shared" si="10"/>
        <v>15</v>
      </c>
    </row>
    <row r="28" spans="1:27" x14ac:dyDescent="0.3">
      <c r="A28" s="63" t="s">
        <v>1535</v>
      </c>
      <c r="B28" s="64">
        <f>VLOOKUP($A28,'Return Data'!$B$7:$R$2292,3,0)</f>
        <v>44530</v>
      </c>
      <c r="C28" s="65">
        <f>VLOOKUP($A28,'Return Data'!$B$7:$R$2292,4,0)</f>
        <v>27.647300000000001</v>
      </c>
      <c r="D28" s="65">
        <f>VLOOKUP($A28,'Return Data'!$B$7:$R$2292,5,0)</f>
        <v>3.8290000000000002</v>
      </c>
      <c r="E28" s="66">
        <f t="shared" si="0"/>
        <v>14</v>
      </c>
      <c r="F28" s="65">
        <f>VLOOKUP($A28,'Return Data'!$B$7:$R$2292,6,0)</f>
        <v>3.0705</v>
      </c>
      <c r="G28" s="66">
        <f t="shared" si="1"/>
        <v>13</v>
      </c>
      <c r="H28" s="65">
        <f>VLOOKUP($A28,'Return Data'!$B$7:$R$2292,7,0)</f>
        <v>3.0571000000000002</v>
      </c>
      <c r="I28" s="66">
        <f t="shared" si="2"/>
        <v>12</v>
      </c>
      <c r="J28" s="65">
        <f>VLOOKUP($A28,'Return Data'!$B$7:$R$2292,8,0)</f>
        <v>3.0495000000000001</v>
      </c>
      <c r="K28" s="66">
        <f t="shared" si="3"/>
        <v>12</v>
      </c>
      <c r="L28" s="65">
        <f>VLOOKUP($A28,'Return Data'!$B$7:$R$2292,9,0)</f>
        <v>3.3847999999999998</v>
      </c>
      <c r="M28" s="66">
        <f t="shared" si="4"/>
        <v>17</v>
      </c>
      <c r="N28" s="65">
        <f>VLOOKUP($A28,'Return Data'!$B$7:$R$2292,10,0)</f>
        <v>2.7467999999999999</v>
      </c>
      <c r="O28" s="66">
        <f t="shared" si="5"/>
        <v>19</v>
      </c>
      <c r="P28" s="65">
        <f>VLOOKUP($A28,'Return Data'!$B$7:$R$2292,11,0)</f>
        <v>3.2109000000000001</v>
      </c>
      <c r="Q28" s="66">
        <f t="shared" si="6"/>
        <v>17</v>
      </c>
      <c r="R28" s="65">
        <f>VLOOKUP($A28,'Return Data'!$B$7:$R$2292,12,0)</f>
        <v>3.3140999999999998</v>
      </c>
      <c r="S28" s="66">
        <f t="shared" si="7"/>
        <v>16</v>
      </c>
      <c r="T28" s="65">
        <f>VLOOKUP($A28,'Return Data'!$B$7:$R$2292,13,0)</f>
        <v>3.2404999999999999</v>
      </c>
      <c r="U28" s="66">
        <f t="shared" si="8"/>
        <v>13</v>
      </c>
      <c r="V28" s="65">
        <f>VLOOKUP($A28,'Return Data'!$B$7:$R$2292,17,0)</f>
        <v>4.5166000000000004</v>
      </c>
      <c r="W28" s="66">
        <f t="shared" si="9"/>
        <v>10</v>
      </c>
      <c r="X28" s="65">
        <f>VLOOKUP($A28,'Return Data'!$B$7:$R$2292,14,0)</f>
        <v>7.7431999999999999</v>
      </c>
      <c r="Y28" s="66">
        <f t="shared" si="11"/>
        <v>2</v>
      </c>
      <c r="Z28" s="65">
        <f>VLOOKUP($A28,'Return Data'!$B$7:$R$2292,16,0)</f>
        <v>7.8745000000000003</v>
      </c>
      <c r="AA28" s="67">
        <f t="shared" si="10"/>
        <v>2</v>
      </c>
    </row>
    <row r="29" spans="1:27" x14ac:dyDescent="0.3">
      <c r="A29" s="63" t="s">
        <v>1537</v>
      </c>
      <c r="B29" s="64">
        <f>VLOOKUP($A29,'Return Data'!$B$7:$R$2292,3,0)</f>
        <v>44530</v>
      </c>
      <c r="C29" s="65">
        <f>VLOOKUP($A29,'Return Data'!$B$7:$R$2292,4,0)</f>
        <v>2215.8112999999998</v>
      </c>
      <c r="D29" s="65">
        <f>VLOOKUP($A29,'Return Data'!$B$7:$R$2292,5,0)</f>
        <v>3.6309</v>
      </c>
      <c r="E29" s="66">
        <f t="shared" si="0"/>
        <v>15</v>
      </c>
      <c r="F29" s="65">
        <f>VLOOKUP($A29,'Return Data'!$B$7:$R$2292,6,0)</f>
        <v>2.8534999999999999</v>
      </c>
      <c r="G29" s="66">
        <f t="shared" si="1"/>
        <v>18</v>
      </c>
      <c r="H29" s="65">
        <f>VLOOKUP($A29,'Return Data'!$B$7:$R$2292,7,0)</f>
        <v>2.2572000000000001</v>
      </c>
      <c r="I29" s="66">
        <f t="shared" si="2"/>
        <v>24</v>
      </c>
      <c r="J29" s="65">
        <f>VLOOKUP($A29,'Return Data'!$B$7:$R$2292,8,0)</f>
        <v>2.0672000000000001</v>
      </c>
      <c r="K29" s="66">
        <f t="shared" si="3"/>
        <v>26</v>
      </c>
      <c r="L29" s="65">
        <f>VLOOKUP($A29,'Return Data'!$B$7:$R$2292,9,0)</f>
        <v>2.9952999999999999</v>
      </c>
      <c r="M29" s="66">
        <f t="shared" si="4"/>
        <v>22</v>
      </c>
      <c r="N29" s="65">
        <f>VLOOKUP($A29,'Return Data'!$B$7:$R$2292,10,0)</f>
        <v>2.3431000000000002</v>
      </c>
      <c r="O29" s="66">
        <f t="shared" si="5"/>
        <v>23</v>
      </c>
      <c r="P29" s="65">
        <f>VLOOKUP($A29,'Return Data'!$B$7:$R$2292,11,0)</f>
        <v>2.6606000000000001</v>
      </c>
      <c r="Q29" s="66">
        <f t="shared" si="6"/>
        <v>23</v>
      </c>
      <c r="R29" s="65">
        <f>VLOOKUP($A29,'Return Data'!$B$7:$R$2292,12,0)</f>
        <v>2.7768000000000002</v>
      </c>
      <c r="S29" s="66">
        <f t="shared" si="7"/>
        <v>23</v>
      </c>
      <c r="T29" s="65">
        <f>VLOOKUP($A29,'Return Data'!$B$7:$R$2292,13,0)</f>
        <v>2.6497000000000002</v>
      </c>
      <c r="U29" s="66">
        <f t="shared" si="8"/>
        <v>23</v>
      </c>
      <c r="V29" s="65">
        <f>VLOOKUP($A29,'Return Data'!$B$7:$R$2292,17,0)</f>
        <v>3.4157999999999999</v>
      </c>
      <c r="W29" s="66">
        <f t="shared" si="9"/>
        <v>21</v>
      </c>
      <c r="X29" s="65">
        <f>VLOOKUP($A29,'Return Data'!$B$7:$R$2292,14,0)</f>
        <v>4.5705</v>
      </c>
      <c r="Y29" s="66">
        <f t="shared" si="11"/>
        <v>15</v>
      </c>
      <c r="Z29" s="65">
        <f>VLOOKUP($A29,'Return Data'!$B$7:$R$2292,16,0)</f>
        <v>5.8760000000000003</v>
      </c>
      <c r="AA29" s="67">
        <f t="shared" si="10"/>
        <v>18</v>
      </c>
    </row>
    <row r="30" spans="1:27" x14ac:dyDescent="0.3">
      <c r="A30" s="63" t="s">
        <v>1540</v>
      </c>
      <c r="B30" s="64">
        <f>VLOOKUP($A30,'Return Data'!$B$7:$R$2292,3,0)</f>
        <v>44530</v>
      </c>
      <c r="C30" s="65">
        <f>VLOOKUP($A30,'Return Data'!$B$7:$R$2292,4,0)</f>
        <v>4783.8181999999997</v>
      </c>
      <c r="D30" s="65">
        <f>VLOOKUP($A30,'Return Data'!$B$7:$R$2292,5,0)</f>
        <v>3.9161000000000001</v>
      </c>
      <c r="E30" s="66">
        <f t="shared" si="0"/>
        <v>12</v>
      </c>
      <c r="F30" s="65">
        <f>VLOOKUP($A30,'Return Data'!$B$7:$R$2292,6,0)</f>
        <v>2.9542999999999999</v>
      </c>
      <c r="G30" s="66">
        <f t="shared" si="1"/>
        <v>16</v>
      </c>
      <c r="H30" s="65">
        <f>VLOOKUP($A30,'Return Data'!$B$7:$R$2292,7,0)</f>
        <v>3.1179999999999999</v>
      </c>
      <c r="I30" s="66">
        <f t="shared" si="2"/>
        <v>10</v>
      </c>
      <c r="J30" s="65">
        <f>VLOOKUP($A30,'Return Data'!$B$7:$R$2292,8,0)</f>
        <v>3.1551</v>
      </c>
      <c r="K30" s="66">
        <f t="shared" si="3"/>
        <v>10</v>
      </c>
      <c r="L30" s="65">
        <f>VLOOKUP($A30,'Return Data'!$B$7:$R$2292,9,0)</f>
        <v>3.7002999999999999</v>
      </c>
      <c r="M30" s="66">
        <f t="shared" si="4"/>
        <v>11</v>
      </c>
      <c r="N30" s="65">
        <f>VLOOKUP($A30,'Return Data'!$B$7:$R$2292,10,0)</f>
        <v>3.0773999999999999</v>
      </c>
      <c r="O30" s="66">
        <f t="shared" si="5"/>
        <v>11</v>
      </c>
      <c r="P30" s="65">
        <f>VLOOKUP($A30,'Return Data'!$B$7:$R$2292,11,0)</f>
        <v>3.4026000000000001</v>
      </c>
      <c r="Q30" s="66">
        <f t="shared" si="6"/>
        <v>11</v>
      </c>
      <c r="R30" s="65">
        <f>VLOOKUP($A30,'Return Data'!$B$7:$R$2292,12,0)</f>
        <v>3.4767999999999999</v>
      </c>
      <c r="S30" s="66">
        <f t="shared" si="7"/>
        <v>10</v>
      </c>
      <c r="T30" s="65">
        <f>VLOOKUP($A30,'Return Data'!$B$7:$R$2292,13,0)</f>
        <v>3.3336000000000001</v>
      </c>
      <c r="U30" s="66">
        <f t="shared" si="8"/>
        <v>11</v>
      </c>
      <c r="V30" s="65">
        <f>VLOOKUP($A30,'Return Data'!$B$7:$R$2292,17,0)</f>
        <v>4.6844000000000001</v>
      </c>
      <c r="W30" s="66">
        <f t="shared" si="9"/>
        <v>7</v>
      </c>
      <c r="X30" s="65">
        <f>VLOOKUP($A30,'Return Data'!$B$7:$R$2292,14,0)</f>
        <v>5.8869999999999996</v>
      </c>
      <c r="Y30" s="66">
        <f t="shared" si="11"/>
        <v>5</v>
      </c>
      <c r="Z30" s="65">
        <f>VLOOKUP($A30,'Return Data'!$B$7:$R$2292,16,0)</f>
        <v>7.1875</v>
      </c>
      <c r="AA30" s="67">
        <f t="shared" si="10"/>
        <v>9</v>
      </c>
    </row>
    <row r="31" spans="1:27" x14ac:dyDescent="0.3">
      <c r="A31" s="63" t="s">
        <v>1542</v>
      </c>
      <c r="B31" s="64">
        <f>VLOOKUP($A31,'Return Data'!$B$7:$R$2292,3,0)</f>
        <v>44530</v>
      </c>
      <c r="C31" s="65">
        <f>VLOOKUP($A31,'Return Data'!$B$7:$R$2292,4,0)</f>
        <v>11.016299999999999</v>
      </c>
      <c r="D31" s="65">
        <f>VLOOKUP($A31,'Return Data'!$B$7:$R$2292,5,0)</f>
        <v>1.6567000000000001</v>
      </c>
      <c r="E31" s="66">
        <f t="shared" si="0"/>
        <v>27</v>
      </c>
      <c r="F31" s="65">
        <f>VLOOKUP($A31,'Return Data'!$B$7:$R$2292,6,0)</f>
        <v>2.0712999999999999</v>
      </c>
      <c r="G31" s="66">
        <f t="shared" si="1"/>
        <v>25</v>
      </c>
      <c r="H31" s="65">
        <f>VLOOKUP($A31,'Return Data'!$B$7:$R$2292,7,0)</f>
        <v>2.3677000000000001</v>
      </c>
      <c r="I31" s="66">
        <f t="shared" si="2"/>
        <v>21</v>
      </c>
      <c r="J31" s="65">
        <f>VLOOKUP($A31,'Return Data'!$B$7:$R$2292,8,0)</f>
        <v>2.1791</v>
      </c>
      <c r="K31" s="66">
        <f t="shared" si="3"/>
        <v>25</v>
      </c>
      <c r="L31" s="65">
        <f>VLOOKUP($A31,'Return Data'!$B$7:$R$2292,9,0)</f>
        <v>2.74</v>
      </c>
      <c r="M31" s="66">
        <f t="shared" si="4"/>
        <v>24</v>
      </c>
      <c r="N31" s="65">
        <f>VLOOKUP($A31,'Return Data'!$B$7:$R$2292,10,0)</f>
        <v>1.9325000000000001</v>
      </c>
      <c r="O31" s="66">
        <f t="shared" si="5"/>
        <v>26</v>
      </c>
      <c r="P31" s="65">
        <f>VLOOKUP($A31,'Return Data'!$B$7:$R$2292,11,0)</f>
        <v>2.2723</v>
      </c>
      <c r="Q31" s="66">
        <f t="shared" si="6"/>
        <v>26</v>
      </c>
      <c r="R31" s="65">
        <f>VLOOKUP($A31,'Return Data'!$B$7:$R$2292,12,0)</f>
        <v>2.4066999999999998</v>
      </c>
      <c r="S31" s="66">
        <f t="shared" si="7"/>
        <v>26</v>
      </c>
      <c r="T31" s="65">
        <f>VLOOKUP($A31,'Return Data'!$B$7:$R$2292,13,0)</f>
        <v>2.2843</v>
      </c>
      <c r="U31" s="66">
        <f t="shared" si="8"/>
        <v>26</v>
      </c>
      <c r="V31" s="65"/>
      <c r="W31" s="66"/>
      <c r="X31" s="65"/>
      <c r="Y31" s="66"/>
      <c r="Z31" s="65">
        <f>VLOOKUP($A31,'Return Data'!$B$7:$R$2292,16,0)</f>
        <v>4.0494000000000003</v>
      </c>
      <c r="AA31" s="67">
        <f t="shared" si="10"/>
        <v>24</v>
      </c>
    </row>
    <row r="32" spans="1:27" x14ac:dyDescent="0.3">
      <c r="A32" s="63" t="s">
        <v>1544</v>
      </c>
      <c r="B32" s="64">
        <f>VLOOKUP($A32,'Return Data'!$B$7:$R$2292,3,0)</f>
        <v>44530</v>
      </c>
      <c r="C32" s="65">
        <f>VLOOKUP($A32,'Return Data'!$B$7:$R$2292,4,0)</f>
        <v>11.5047</v>
      </c>
      <c r="D32" s="65">
        <f>VLOOKUP($A32,'Return Data'!$B$7:$R$2292,5,0)</f>
        <v>2.8555999999999999</v>
      </c>
      <c r="E32" s="66">
        <f t="shared" si="0"/>
        <v>22</v>
      </c>
      <c r="F32" s="65">
        <f>VLOOKUP($A32,'Return Data'!$B$7:$R$2292,6,0)</f>
        <v>3.1737000000000002</v>
      </c>
      <c r="G32" s="66">
        <f t="shared" si="1"/>
        <v>10</v>
      </c>
      <c r="H32" s="65">
        <f>VLOOKUP($A32,'Return Data'!$B$7:$R$2292,7,0)</f>
        <v>3.0838000000000001</v>
      </c>
      <c r="I32" s="66">
        <f t="shared" si="2"/>
        <v>11</v>
      </c>
      <c r="J32" s="65">
        <f>VLOOKUP($A32,'Return Data'!$B$7:$R$2292,8,0)</f>
        <v>2.9266000000000001</v>
      </c>
      <c r="K32" s="66">
        <f t="shared" si="3"/>
        <v>15</v>
      </c>
      <c r="L32" s="65">
        <f>VLOOKUP($A32,'Return Data'!$B$7:$R$2292,9,0)</f>
        <v>3.3210999999999999</v>
      </c>
      <c r="M32" s="66">
        <f t="shared" si="4"/>
        <v>19</v>
      </c>
      <c r="N32" s="65">
        <f>VLOOKUP($A32,'Return Data'!$B$7:$R$2292,10,0)</f>
        <v>2.7850999999999999</v>
      </c>
      <c r="O32" s="66">
        <f t="shared" si="5"/>
        <v>18</v>
      </c>
      <c r="P32" s="65">
        <f>VLOOKUP($A32,'Return Data'!$B$7:$R$2292,11,0)</f>
        <v>3.1032000000000002</v>
      </c>
      <c r="Q32" s="66">
        <f t="shared" si="6"/>
        <v>19</v>
      </c>
      <c r="R32" s="65">
        <f>VLOOKUP($A32,'Return Data'!$B$7:$R$2292,12,0)</f>
        <v>3.2075999999999998</v>
      </c>
      <c r="S32" s="66">
        <f t="shared" si="7"/>
        <v>20</v>
      </c>
      <c r="T32" s="65">
        <f>VLOOKUP($A32,'Return Data'!$B$7:$R$2292,13,0)</f>
        <v>3.0268999999999999</v>
      </c>
      <c r="U32" s="66">
        <f t="shared" si="8"/>
        <v>20</v>
      </c>
      <c r="V32" s="65">
        <f>VLOOKUP($A32,'Return Data'!$B$7:$R$2292,17,0)</f>
        <v>4.0403000000000002</v>
      </c>
      <c r="W32" s="66">
        <f t="shared" si="9"/>
        <v>17</v>
      </c>
      <c r="X32" s="65"/>
      <c r="Y32" s="66"/>
      <c r="Z32" s="65">
        <f>VLOOKUP($A32,'Return Data'!$B$7:$R$2292,16,0)</f>
        <v>5.0275999999999996</v>
      </c>
      <c r="AA32" s="67">
        <f t="shared" si="10"/>
        <v>20</v>
      </c>
    </row>
    <row r="33" spans="1:27" x14ac:dyDescent="0.3">
      <c r="A33" s="63" t="s">
        <v>1546</v>
      </c>
      <c r="B33" s="64">
        <f>VLOOKUP($A33,'Return Data'!$B$7:$R$2292,3,0)</f>
        <v>44530</v>
      </c>
      <c r="C33" s="65">
        <f>VLOOKUP($A33,'Return Data'!$B$7:$R$2292,4,0)</f>
        <v>3421.2665000000002</v>
      </c>
      <c r="D33" s="65">
        <f>VLOOKUP($A33,'Return Data'!$B$7:$R$2292,5,0)</f>
        <v>3.3374000000000001</v>
      </c>
      <c r="E33" s="66">
        <f t="shared" si="0"/>
        <v>19</v>
      </c>
      <c r="F33" s="65">
        <f>VLOOKUP($A33,'Return Data'!$B$7:$R$2292,6,0)</f>
        <v>2.8624999999999998</v>
      </c>
      <c r="G33" s="66">
        <f t="shared" si="1"/>
        <v>17</v>
      </c>
      <c r="H33" s="65">
        <f>VLOOKUP($A33,'Return Data'!$B$7:$R$2292,7,0)</f>
        <v>2.9946999999999999</v>
      </c>
      <c r="I33" s="66">
        <f t="shared" si="2"/>
        <v>13</v>
      </c>
      <c r="J33" s="65">
        <f>VLOOKUP($A33,'Return Data'!$B$7:$R$2292,8,0)</f>
        <v>2.9022000000000001</v>
      </c>
      <c r="K33" s="66">
        <f t="shared" si="3"/>
        <v>17</v>
      </c>
      <c r="L33" s="65">
        <f>VLOOKUP($A33,'Return Data'!$B$7:$R$2292,9,0)</f>
        <v>3.3999000000000001</v>
      </c>
      <c r="M33" s="66">
        <f t="shared" si="4"/>
        <v>16</v>
      </c>
      <c r="N33" s="65">
        <f>VLOOKUP($A33,'Return Data'!$B$7:$R$2292,10,0)</f>
        <v>13.8924</v>
      </c>
      <c r="O33" s="66">
        <f t="shared" si="5"/>
        <v>2</v>
      </c>
      <c r="P33" s="65">
        <f>VLOOKUP($A33,'Return Data'!$B$7:$R$2292,11,0)</f>
        <v>8.7091999999999992</v>
      </c>
      <c r="Q33" s="66">
        <f t="shared" si="6"/>
        <v>3</v>
      </c>
      <c r="R33" s="65">
        <f>VLOOKUP($A33,'Return Data'!$B$7:$R$2292,12,0)</f>
        <v>7.0061</v>
      </c>
      <c r="S33" s="66">
        <f t="shared" si="7"/>
        <v>3</v>
      </c>
      <c r="T33" s="65">
        <f>VLOOKUP($A33,'Return Data'!$B$7:$R$2292,13,0)</f>
        <v>6.1455000000000002</v>
      </c>
      <c r="U33" s="66">
        <f t="shared" si="8"/>
        <v>3</v>
      </c>
      <c r="V33" s="65">
        <f>VLOOKUP($A33,'Return Data'!$B$7:$R$2292,17,0)</f>
        <v>5.7826000000000004</v>
      </c>
      <c r="W33" s="66">
        <f t="shared" si="9"/>
        <v>3</v>
      </c>
      <c r="X33" s="65">
        <f>VLOOKUP($A33,'Return Data'!$B$7:$R$2292,14,0)</f>
        <v>5.0393999999999997</v>
      </c>
      <c r="Y33" s="66">
        <f t="shared" si="11"/>
        <v>11</v>
      </c>
      <c r="Z33" s="65">
        <f>VLOOKUP($A33,'Return Data'!$B$7:$R$2292,16,0)</f>
        <v>6.9648000000000003</v>
      </c>
      <c r="AA33" s="67">
        <f t="shared" si="10"/>
        <v>12</v>
      </c>
    </row>
    <row r="34" spans="1:27" x14ac:dyDescent="0.3">
      <c r="A34" s="63" t="s">
        <v>1548</v>
      </c>
      <c r="B34" s="64">
        <f>VLOOKUP($A34,'Return Data'!$B$7:$R$2292,3,0)</f>
        <v>44530</v>
      </c>
      <c r="C34" s="65">
        <f>VLOOKUP($A34,'Return Data'!$B$7:$R$2292,4,0)</f>
        <v>1111.0524</v>
      </c>
      <c r="D34" s="65">
        <f>VLOOKUP($A34,'Return Data'!$B$7:$R$2292,5,0)</f>
        <v>3.4792999999999998</v>
      </c>
      <c r="E34" s="66">
        <f t="shared" si="0"/>
        <v>18</v>
      </c>
      <c r="F34" s="65">
        <f>VLOOKUP($A34,'Return Data'!$B$7:$R$2292,6,0)</f>
        <v>2.0019</v>
      </c>
      <c r="G34" s="66">
        <f t="shared" si="1"/>
        <v>27</v>
      </c>
      <c r="H34" s="65">
        <f>VLOOKUP($A34,'Return Data'!$B$7:$R$2292,7,0)</f>
        <v>2.3654999999999999</v>
      </c>
      <c r="I34" s="66">
        <f t="shared" si="2"/>
        <v>22</v>
      </c>
      <c r="J34" s="65">
        <f>VLOOKUP($A34,'Return Data'!$B$7:$R$2292,8,0)</f>
        <v>2.8633999999999999</v>
      </c>
      <c r="K34" s="66">
        <f t="shared" si="3"/>
        <v>18</v>
      </c>
      <c r="L34" s="65">
        <f>VLOOKUP($A34,'Return Data'!$B$7:$R$2292,9,0)</f>
        <v>2.6896</v>
      </c>
      <c r="M34" s="66">
        <f t="shared" si="4"/>
        <v>25</v>
      </c>
      <c r="N34" s="65">
        <f>VLOOKUP($A34,'Return Data'!$B$7:$R$2292,10,0)</f>
        <v>5.33</v>
      </c>
      <c r="O34" s="66">
        <f t="shared" si="5"/>
        <v>4</v>
      </c>
      <c r="P34" s="65">
        <f>VLOOKUP($A34,'Return Data'!$B$7:$R$2292,11,0)</f>
        <v>3.8605</v>
      </c>
      <c r="Q34" s="66">
        <f t="shared" si="6"/>
        <v>6</v>
      </c>
      <c r="R34" s="65">
        <f>VLOOKUP($A34,'Return Data'!$B$7:$R$2292,12,0)</f>
        <v>3.4666000000000001</v>
      </c>
      <c r="S34" s="66">
        <f t="shared" si="7"/>
        <v>11</v>
      </c>
      <c r="T34" s="65">
        <f>VLOOKUP($A34,'Return Data'!$B$7:$R$2292,13,0)</f>
        <v>3.9496000000000002</v>
      </c>
      <c r="U34" s="66">
        <f t="shared" si="8"/>
        <v>6</v>
      </c>
      <c r="V34" s="65"/>
      <c r="W34" s="66"/>
      <c r="X34" s="65"/>
      <c r="Y34" s="66"/>
      <c r="Z34" s="65">
        <f>VLOOKUP($A34,'Return Data'!$B$7:$R$2292,16,0)</f>
        <v>4.3240999999999996</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22.680096296296288</v>
      </c>
      <c r="E36" s="74"/>
      <c r="F36" s="75">
        <f>AVERAGE(F8:F34)</f>
        <v>8.0297185185185196</v>
      </c>
      <c r="G36" s="74"/>
      <c r="H36" s="75">
        <f>AVERAGE(H8:H34)</f>
        <v>5.7884148148148151</v>
      </c>
      <c r="I36" s="74"/>
      <c r="J36" s="75">
        <f>AVERAGE(J8:J34)</f>
        <v>4.5960296296296281</v>
      </c>
      <c r="K36" s="74"/>
      <c r="L36" s="75">
        <f>AVERAGE(L8:L34)</f>
        <v>4.3340851851851845</v>
      </c>
      <c r="M36" s="74"/>
      <c r="N36" s="75">
        <f>AVERAGE(N8:N34)</f>
        <v>3.9576555555555553</v>
      </c>
      <c r="O36" s="74"/>
      <c r="P36" s="75">
        <f>AVERAGE(P8:P34)</f>
        <v>4.1386888888888889</v>
      </c>
      <c r="Q36" s="74"/>
      <c r="R36" s="75">
        <f>AVERAGE(R8:R34)</f>
        <v>3.9939296296296294</v>
      </c>
      <c r="S36" s="74"/>
      <c r="T36" s="75">
        <f>AVERAGE(T8:T34)</f>
        <v>3.7510037037037032</v>
      </c>
      <c r="U36" s="74"/>
      <c r="V36" s="75">
        <f>AVERAGE(V8:V34)</f>
        <v>4.6134499999999994</v>
      </c>
      <c r="W36" s="74"/>
      <c r="X36" s="75">
        <f>AVERAGE(X8:X34)</f>
        <v>5.4222470588235296</v>
      </c>
      <c r="Y36" s="74"/>
      <c r="Z36" s="75">
        <f>AVERAGE(Z8:Z34)</f>
        <v>6.1722037037037021</v>
      </c>
      <c r="AA36" s="76"/>
    </row>
    <row r="37" spans="1:27" x14ac:dyDescent="0.3">
      <c r="A37" s="73" t="s">
        <v>28</v>
      </c>
      <c r="B37" s="74"/>
      <c r="C37" s="74"/>
      <c r="D37" s="75">
        <f>MIN(D8:D34)</f>
        <v>1.6567000000000001</v>
      </c>
      <c r="E37" s="74"/>
      <c r="F37" s="75">
        <f>MIN(F8:F34)</f>
        <v>2.0019</v>
      </c>
      <c r="G37" s="74"/>
      <c r="H37" s="75">
        <f>MIN(H8:H34)</f>
        <v>1.8178000000000001</v>
      </c>
      <c r="I37" s="74"/>
      <c r="J37" s="75">
        <f>MIN(J8:J34)</f>
        <v>1.9810000000000001</v>
      </c>
      <c r="K37" s="74"/>
      <c r="L37" s="75">
        <f>MIN(L8:L34)</f>
        <v>2.5154000000000001</v>
      </c>
      <c r="M37" s="74"/>
      <c r="N37" s="75">
        <f>MIN(N8:N34)</f>
        <v>1.7565</v>
      </c>
      <c r="O37" s="74"/>
      <c r="P37" s="75">
        <f>MIN(P8:P34)</f>
        <v>1.9922</v>
      </c>
      <c r="Q37" s="74"/>
      <c r="R37" s="75">
        <f>MIN(R8:R34)</f>
        <v>2.0465</v>
      </c>
      <c r="S37" s="74"/>
      <c r="T37" s="75">
        <f>MIN(T8:T34)</f>
        <v>1.8583000000000001</v>
      </c>
      <c r="U37" s="74"/>
      <c r="V37" s="75">
        <f>MIN(V8:V34)</f>
        <v>2.9047999999999998</v>
      </c>
      <c r="W37" s="74"/>
      <c r="X37" s="75">
        <f>MIN(X8:X34)</f>
        <v>1.6129</v>
      </c>
      <c r="Y37" s="74"/>
      <c r="Z37" s="75">
        <f>MIN(Z8:Z34)</f>
        <v>3.8285999999999998</v>
      </c>
      <c r="AA37" s="76"/>
    </row>
    <row r="38" spans="1:27" ht="15" thickBot="1" x14ac:dyDescent="0.35">
      <c r="A38" s="77" t="s">
        <v>29</v>
      </c>
      <c r="B38" s="78"/>
      <c r="C38" s="78"/>
      <c r="D38" s="79">
        <f>MAX(D8:D34)</f>
        <v>517.46500000000003</v>
      </c>
      <c r="E38" s="78"/>
      <c r="F38" s="79">
        <f>MAX(F8:F34)</f>
        <v>138.57740000000001</v>
      </c>
      <c r="G38" s="78"/>
      <c r="H38" s="79">
        <f>MAX(H8:H34)</f>
        <v>80.6952</v>
      </c>
      <c r="I38" s="78"/>
      <c r="J38" s="79">
        <f>MAX(J8:J34)</f>
        <v>47.778700000000001</v>
      </c>
      <c r="K38" s="78"/>
      <c r="L38" s="79">
        <f>MAX(L8:L34)</f>
        <v>28.165299999999998</v>
      </c>
      <c r="M38" s="78"/>
      <c r="N38" s="79">
        <f>MAX(N8:N34)</f>
        <v>18.456600000000002</v>
      </c>
      <c r="O38" s="78"/>
      <c r="P38" s="79">
        <f>MAX(P8:P34)</f>
        <v>15.706300000000001</v>
      </c>
      <c r="Q38" s="78"/>
      <c r="R38" s="79">
        <f>MAX(R8:R34)</f>
        <v>13.100300000000001</v>
      </c>
      <c r="S38" s="78"/>
      <c r="T38" s="79">
        <f>MAX(T8:T34)</f>
        <v>11.5495</v>
      </c>
      <c r="U38" s="78"/>
      <c r="V38" s="79">
        <f>MAX(V8:V34)</f>
        <v>7.8440000000000003</v>
      </c>
      <c r="W38" s="78"/>
      <c r="X38" s="79">
        <f>MAX(X8:X34)</f>
        <v>8.4756</v>
      </c>
      <c r="Y38" s="78"/>
      <c r="Z38" s="79">
        <f>MAX(Z8:Z34)</f>
        <v>8.7929999999999993</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1197</v>
      </c>
      <c r="B8" s="64">
        <f>VLOOKUP($A8,'Return Data'!$B$7:$R$2292,3,0)</f>
        <v>44530</v>
      </c>
      <c r="C8" s="65">
        <f>VLOOKUP($A8,'Return Data'!$B$7:$R$2292,4,0)</f>
        <v>294.71600000000001</v>
      </c>
      <c r="D8" s="65">
        <f>VLOOKUP($A8,'Return Data'!$B$7:$R$2292,5,0)</f>
        <v>4.8059000000000003</v>
      </c>
      <c r="E8" s="66">
        <f t="shared" ref="E8:E24" si="0">RANK(D8,D$8:D$24,0)</f>
        <v>5</v>
      </c>
      <c r="F8" s="65">
        <f>VLOOKUP($A8,'Return Data'!$B$7:$R$2292,6,0)</f>
        <v>3.9742000000000002</v>
      </c>
      <c r="G8" s="66">
        <f t="shared" ref="G8:G24" si="1">RANK(F8,F$8:F$24,0)</f>
        <v>3</v>
      </c>
      <c r="H8" s="65">
        <f>VLOOKUP($A8,'Return Data'!$B$7:$R$2292,7,0)</f>
        <v>4.0865999999999998</v>
      </c>
      <c r="I8" s="66">
        <f t="shared" ref="I8:I24" si="2">RANK(H8,H$8:H$24,0)</f>
        <v>2</v>
      </c>
      <c r="J8" s="65">
        <f>VLOOKUP($A8,'Return Data'!$B$7:$R$2292,8,0)</f>
        <v>3.9043999999999999</v>
      </c>
      <c r="K8" s="66">
        <f t="shared" ref="K8:K24" si="3">RANK(J8,J$8:J$24,0)</f>
        <v>4</v>
      </c>
      <c r="L8" s="65">
        <f>VLOOKUP($A8,'Return Data'!$B$7:$R$2292,9,0)</f>
        <v>4.3499999999999996</v>
      </c>
      <c r="M8" s="66">
        <f t="shared" ref="M8:M24" si="4">RANK(L8,L$8:L$24,0)</f>
        <v>4</v>
      </c>
      <c r="N8" s="65">
        <f>VLOOKUP($A8,'Return Data'!$B$7:$R$2292,10,0)</f>
        <v>3.4973999999999998</v>
      </c>
      <c r="O8" s="66">
        <f t="shared" ref="O8:O24" si="5">RANK(N8,N$8:N$24,0)</f>
        <v>3</v>
      </c>
      <c r="P8" s="65">
        <f>VLOOKUP($A8,'Return Data'!$B$7:$R$2292,11,0)</f>
        <v>3.8578999999999999</v>
      </c>
      <c r="Q8" s="66">
        <f t="shared" ref="Q8:Q24" si="6">RANK(P8,P$8:P$24,0)</f>
        <v>3</v>
      </c>
      <c r="R8" s="65">
        <f>VLOOKUP($A8,'Return Data'!$B$7:$R$2292,12,0)</f>
        <v>4.0449999999999999</v>
      </c>
      <c r="S8" s="66">
        <f t="shared" ref="S8:S24" si="7">RANK(R8,R$8:R$24,0)</f>
        <v>5</v>
      </c>
      <c r="T8" s="65">
        <f>VLOOKUP($A8,'Return Data'!$B$7:$R$2292,13,0)</f>
        <v>3.8999000000000001</v>
      </c>
      <c r="U8" s="66">
        <f t="shared" ref="U8:U19" si="8">RANK(T8,T$8:T$24,0)</f>
        <v>2</v>
      </c>
      <c r="V8" s="65">
        <f>VLOOKUP($A8,'Return Data'!$B$7:$R$2292,17,0)</f>
        <v>5.3997999999999999</v>
      </c>
      <c r="W8" s="66">
        <f>RANK(V8,V$8:V$24,0)</f>
        <v>1</v>
      </c>
      <c r="X8" s="65">
        <f>VLOOKUP($A8,'Return Data'!$B$7:$R$2292,14,0)</f>
        <v>6.45</v>
      </c>
      <c r="Y8" s="66">
        <f>RANK(X8,X$8:X$24,0)</f>
        <v>2</v>
      </c>
      <c r="Z8" s="65">
        <f>VLOOKUP($A8,'Return Data'!$B$7:$R$2292,16,0)</f>
        <v>7.6589</v>
      </c>
      <c r="AA8" s="67">
        <f t="shared" ref="AA8:AA24" si="9">RANK(Z8,Z$8:Z$24,0)</f>
        <v>5</v>
      </c>
    </row>
    <row r="9" spans="1:27" x14ac:dyDescent="0.3">
      <c r="A9" s="63" t="s">
        <v>1198</v>
      </c>
      <c r="B9" s="64">
        <f>VLOOKUP($A9,'Return Data'!$B$7:$R$2292,3,0)</f>
        <v>44530</v>
      </c>
      <c r="C9" s="65">
        <f>VLOOKUP($A9,'Return Data'!$B$7:$R$2292,4,0)</f>
        <v>1135.6007</v>
      </c>
      <c r="D9" s="65">
        <f>VLOOKUP($A9,'Return Data'!$B$7:$R$2292,5,0)</f>
        <v>5.1368999999999998</v>
      </c>
      <c r="E9" s="66">
        <f t="shared" si="0"/>
        <v>3</v>
      </c>
      <c r="F9" s="65">
        <f>VLOOKUP($A9,'Return Data'!$B$7:$R$2292,6,0)</f>
        <v>3.8803000000000001</v>
      </c>
      <c r="G9" s="66">
        <f t="shared" si="1"/>
        <v>4</v>
      </c>
      <c r="H9" s="65">
        <f>VLOOKUP($A9,'Return Data'!$B$7:$R$2292,7,0)</f>
        <v>3.8980000000000001</v>
      </c>
      <c r="I9" s="66">
        <f t="shared" si="2"/>
        <v>10</v>
      </c>
      <c r="J9" s="65">
        <f>VLOOKUP($A9,'Return Data'!$B$7:$R$2292,8,0)</f>
        <v>3.7688000000000001</v>
      </c>
      <c r="K9" s="66">
        <f t="shared" si="3"/>
        <v>9</v>
      </c>
      <c r="L9" s="65">
        <f>VLOOKUP($A9,'Return Data'!$B$7:$R$2292,9,0)</f>
        <v>4.1104000000000003</v>
      </c>
      <c r="M9" s="66">
        <f t="shared" si="4"/>
        <v>13</v>
      </c>
      <c r="N9" s="65">
        <f>VLOOKUP($A9,'Return Data'!$B$7:$R$2292,10,0)</f>
        <v>3.4859</v>
      </c>
      <c r="O9" s="66">
        <f t="shared" si="5"/>
        <v>4</v>
      </c>
      <c r="P9" s="65">
        <f>VLOOKUP($A9,'Return Data'!$B$7:$R$2292,11,0)</f>
        <v>3.8206000000000002</v>
      </c>
      <c r="Q9" s="66">
        <f t="shared" si="6"/>
        <v>5</v>
      </c>
      <c r="R9" s="65">
        <f>VLOOKUP($A9,'Return Data'!$B$7:$R$2292,12,0)</f>
        <v>3.9756999999999998</v>
      </c>
      <c r="S9" s="66">
        <f t="shared" si="7"/>
        <v>6</v>
      </c>
      <c r="T9" s="65">
        <f>VLOOKUP($A9,'Return Data'!$B$7:$R$2292,13,0)</f>
        <v>3.8601999999999999</v>
      </c>
      <c r="U9" s="66">
        <f t="shared" si="8"/>
        <v>4</v>
      </c>
      <c r="V9" s="65"/>
      <c r="W9" s="66"/>
      <c r="X9" s="65"/>
      <c r="Y9" s="66"/>
      <c r="Z9" s="65">
        <f>VLOOKUP($A9,'Return Data'!$B$7:$R$2292,16,0)</f>
        <v>5.6326999999999998</v>
      </c>
      <c r="AA9" s="67">
        <f t="shared" si="9"/>
        <v>15</v>
      </c>
    </row>
    <row r="10" spans="1:27" x14ac:dyDescent="0.3">
      <c r="A10" s="63" t="s">
        <v>1200</v>
      </c>
      <c r="B10" s="64">
        <f>VLOOKUP($A10,'Return Data'!$B$7:$R$2292,3,0)</f>
        <v>44530</v>
      </c>
      <c r="C10" s="65">
        <f>VLOOKUP($A10,'Return Data'!$B$7:$R$2292,4,0)</f>
        <v>1114.8217999999999</v>
      </c>
      <c r="D10" s="65">
        <f>VLOOKUP($A10,'Return Data'!$B$7:$R$2292,5,0)</f>
        <v>3.6116999999999999</v>
      </c>
      <c r="E10" s="66">
        <f t="shared" si="0"/>
        <v>16</v>
      </c>
      <c r="F10" s="65">
        <f>VLOOKUP($A10,'Return Data'!$B$7:$R$2292,6,0)</f>
        <v>3.2326000000000001</v>
      </c>
      <c r="G10" s="66">
        <f t="shared" si="1"/>
        <v>16</v>
      </c>
      <c r="H10" s="65">
        <f>VLOOKUP($A10,'Return Data'!$B$7:$R$2292,7,0)</f>
        <v>3.5922999999999998</v>
      </c>
      <c r="I10" s="66">
        <f t="shared" si="2"/>
        <v>15</v>
      </c>
      <c r="J10" s="65">
        <f>VLOOKUP($A10,'Return Data'!$B$7:$R$2292,8,0)</f>
        <v>4.2098000000000004</v>
      </c>
      <c r="K10" s="66">
        <f t="shared" si="3"/>
        <v>2</v>
      </c>
      <c r="L10" s="65">
        <f>VLOOKUP($A10,'Return Data'!$B$7:$R$2292,9,0)</f>
        <v>4.1197999999999997</v>
      </c>
      <c r="M10" s="66">
        <f t="shared" si="4"/>
        <v>11</v>
      </c>
      <c r="N10" s="65">
        <f>VLOOKUP($A10,'Return Data'!$B$7:$R$2292,10,0)</f>
        <v>3.5407999999999999</v>
      </c>
      <c r="O10" s="66">
        <f t="shared" si="5"/>
        <v>1</v>
      </c>
      <c r="P10" s="65">
        <f>VLOOKUP($A10,'Return Data'!$B$7:$R$2292,11,0)</f>
        <v>3.3803999999999998</v>
      </c>
      <c r="Q10" s="66">
        <f t="shared" si="6"/>
        <v>17</v>
      </c>
      <c r="R10" s="65">
        <f>VLOOKUP($A10,'Return Data'!$B$7:$R$2292,12,0)</f>
        <v>3.2536999999999998</v>
      </c>
      <c r="S10" s="66">
        <f t="shared" si="7"/>
        <v>17</v>
      </c>
      <c r="T10" s="65">
        <f>VLOOKUP($A10,'Return Data'!$B$7:$R$2292,13,0)</f>
        <v>3.1637</v>
      </c>
      <c r="U10" s="66">
        <f t="shared" si="8"/>
        <v>16</v>
      </c>
      <c r="V10" s="65"/>
      <c r="W10" s="66"/>
      <c r="X10" s="65"/>
      <c r="Y10" s="66"/>
      <c r="Z10" s="65">
        <f>VLOOKUP($A10,'Return Data'!$B$7:$R$2292,16,0)</f>
        <v>4.5324999999999998</v>
      </c>
      <c r="AA10" s="67">
        <f t="shared" si="9"/>
        <v>16</v>
      </c>
    </row>
    <row r="11" spans="1:27" x14ac:dyDescent="0.3">
      <c r="A11" s="63" t="s">
        <v>1202</v>
      </c>
      <c r="B11" s="64">
        <f>VLOOKUP($A11,'Return Data'!$B$7:$R$2292,3,0)</f>
        <v>44530</v>
      </c>
      <c r="C11" s="65">
        <f>VLOOKUP($A11,'Return Data'!$B$7:$R$2292,4,0)</f>
        <v>43.203200000000002</v>
      </c>
      <c r="D11" s="65">
        <f>VLOOKUP($A11,'Return Data'!$B$7:$R$2292,5,0)</f>
        <v>4.4782000000000002</v>
      </c>
      <c r="E11" s="66">
        <f t="shared" si="0"/>
        <v>7</v>
      </c>
      <c r="F11" s="65">
        <f>VLOOKUP($A11,'Return Data'!$B$7:$R$2292,6,0)</f>
        <v>3.6766000000000001</v>
      </c>
      <c r="G11" s="66">
        <f t="shared" si="1"/>
        <v>12</v>
      </c>
      <c r="H11" s="65">
        <f>VLOOKUP($A11,'Return Data'!$B$7:$R$2292,7,0)</f>
        <v>4.0462999999999996</v>
      </c>
      <c r="I11" s="66">
        <f t="shared" si="2"/>
        <v>4</v>
      </c>
      <c r="J11" s="65">
        <f>VLOOKUP($A11,'Return Data'!$B$7:$R$2292,8,0)</f>
        <v>3.8437000000000001</v>
      </c>
      <c r="K11" s="66">
        <f t="shared" si="3"/>
        <v>5</v>
      </c>
      <c r="L11" s="65">
        <f>VLOOKUP($A11,'Return Data'!$B$7:$R$2292,9,0)</f>
        <v>4.4500999999999999</v>
      </c>
      <c r="M11" s="66">
        <f t="shared" si="4"/>
        <v>2</v>
      </c>
      <c r="N11" s="65">
        <f>VLOOKUP($A11,'Return Data'!$B$7:$R$2292,10,0)</f>
        <v>3.2926000000000002</v>
      </c>
      <c r="O11" s="66">
        <f t="shared" si="5"/>
        <v>15</v>
      </c>
      <c r="P11" s="65">
        <f>VLOOKUP($A11,'Return Data'!$B$7:$R$2292,11,0)</f>
        <v>3.7504</v>
      </c>
      <c r="Q11" s="66">
        <f t="shared" si="6"/>
        <v>10</v>
      </c>
      <c r="R11" s="65">
        <f>VLOOKUP($A11,'Return Data'!$B$7:$R$2292,12,0)</f>
        <v>4.0903</v>
      </c>
      <c r="S11" s="66">
        <f t="shared" si="7"/>
        <v>2</v>
      </c>
      <c r="T11" s="65">
        <f>VLOOKUP($A11,'Return Data'!$B$7:$R$2292,13,0)</f>
        <v>3.8088000000000002</v>
      </c>
      <c r="U11" s="66">
        <f t="shared" si="8"/>
        <v>8</v>
      </c>
      <c r="V11" s="65">
        <f>VLOOKUP($A11,'Return Data'!$B$7:$R$2292,17,0)</f>
        <v>4.9272</v>
      </c>
      <c r="W11" s="66">
        <f t="shared" ref="W11:W19" si="10">RANK(V11,V$8:V$24,0)</f>
        <v>10</v>
      </c>
      <c r="X11" s="65">
        <f>VLOOKUP($A11,'Return Data'!$B$7:$R$2292,14,0)</f>
        <v>6.1078000000000001</v>
      </c>
      <c r="Y11" s="66">
        <f t="shared" ref="Y11:Y19" si="11">RANK(X11,X$8:X$24,0)</f>
        <v>10</v>
      </c>
      <c r="Z11" s="65">
        <f>VLOOKUP($A11,'Return Data'!$B$7:$R$2292,16,0)</f>
        <v>7.234</v>
      </c>
      <c r="AA11" s="67">
        <f t="shared" si="9"/>
        <v>12</v>
      </c>
    </row>
    <row r="12" spans="1:27" x14ac:dyDescent="0.3">
      <c r="A12" s="63" t="s">
        <v>1205</v>
      </c>
      <c r="B12" s="64">
        <f>VLOOKUP($A12,'Return Data'!$B$7:$R$2292,3,0)</f>
        <v>44530</v>
      </c>
      <c r="C12" s="65">
        <f>VLOOKUP($A12,'Return Data'!$B$7:$R$2292,4,0)</f>
        <v>40.965200000000003</v>
      </c>
      <c r="D12" s="65">
        <f>VLOOKUP($A12,'Return Data'!$B$7:$R$2292,5,0)</f>
        <v>4.4554999999999998</v>
      </c>
      <c r="E12" s="66">
        <f t="shared" si="0"/>
        <v>10</v>
      </c>
      <c r="F12" s="65">
        <f>VLOOKUP($A12,'Return Data'!$B$7:$R$2292,6,0)</f>
        <v>3.7883</v>
      </c>
      <c r="G12" s="66">
        <f t="shared" si="1"/>
        <v>10</v>
      </c>
      <c r="H12" s="65">
        <f>VLOOKUP($A12,'Return Data'!$B$7:$R$2292,7,0)</f>
        <v>4.0636000000000001</v>
      </c>
      <c r="I12" s="66">
        <f t="shared" si="2"/>
        <v>3</v>
      </c>
      <c r="J12" s="65">
        <f>VLOOKUP($A12,'Return Data'!$B$7:$R$2292,8,0)</f>
        <v>3.722</v>
      </c>
      <c r="K12" s="66">
        <f t="shared" si="3"/>
        <v>12</v>
      </c>
      <c r="L12" s="65">
        <f>VLOOKUP($A12,'Return Data'!$B$7:$R$2292,9,0)</f>
        <v>4.1246</v>
      </c>
      <c r="M12" s="66">
        <f t="shared" si="4"/>
        <v>10</v>
      </c>
      <c r="N12" s="65">
        <f>VLOOKUP($A12,'Return Data'!$B$7:$R$2292,10,0)</f>
        <v>3.4051</v>
      </c>
      <c r="O12" s="66">
        <f t="shared" si="5"/>
        <v>12</v>
      </c>
      <c r="P12" s="65">
        <f>VLOOKUP($A12,'Return Data'!$B$7:$R$2292,11,0)</f>
        <v>3.7463000000000002</v>
      </c>
      <c r="Q12" s="66">
        <f t="shared" si="6"/>
        <v>11</v>
      </c>
      <c r="R12" s="65">
        <f>VLOOKUP($A12,'Return Data'!$B$7:$R$2292,12,0)</f>
        <v>3.8774999999999999</v>
      </c>
      <c r="S12" s="66">
        <f t="shared" si="7"/>
        <v>11</v>
      </c>
      <c r="T12" s="65">
        <f>VLOOKUP($A12,'Return Data'!$B$7:$R$2292,13,0)</f>
        <v>3.7054</v>
      </c>
      <c r="U12" s="66">
        <f t="shared" si="8"/>
        <v>12</v>
      </c>
      <c r="V12" s="65">
        <f>VLOOKUP($A12,'Return Data'!$B$7:$R$2292,17,0)</f>
        <v>4.9995000000000003</v>
      </c>
      <c r="W12" s="66">
        <f t="shared" si="10"/>
        <v>9</v>
      </c>
      <c r="X12" s="65">
        <f>VLOOKUP($A12,'Return Data'!$B$7:$R$2292,14,0)</f>
        <v>6.3377999999999997</v>
      </c>
      <c r="Y12" s="66">
        <f t="shared" si="11"/>
        <v>4</v>
      </c>
      <c r="Z12" s="65">
        <f>VLOOKUP($A12,'Return Data'!$B$7:$R$2292,16,0)</f>
        <v>7.8014000000000001</v>
      </c>
      <c r="AA12" s="67">
        <f t="shared" si="9"/>
        <v>4</v>
      </c>
    </row>
    <row r="13" spans="1:27" x14ac:dyDescent="0.3">
      <c r="A13" s="63" t="s">
        <v>1207</v>
      </c>
      <c r="B13" s="64">
        <f>VLOOKUP($A13,'Return Data'!$B$7:$R$2292,3,0)</f>
        <v>44530</v>
      </c>
      <c r="C13" s="65">
        <f>VLOOKUP($A13,'Return Data'!$B$7:$R$2292,4,0)</f>
        <v>4590.8319000000001</v>
      </c>
      <c r="D13" s="65">
        <f>VLOOKUP($A13,'Return Data'!$B$7:$R$2292,5,0)</f>
        <v>5.3531000000000004</v>
      </c>
      <c r="E13" s="66">
        <f t="shared" si="0"/>
        <v>1</v>
      </c>
      <c r="F13" s="65">
        <f>VLOOKUP($A13,'Return Data'!$B$7:$R$2292,6,0)</f>
        <v>4.1665999999999999</v>
      </c>
      <c r="G13" s="66">
        <f t="shared" si="1"/>
        <v>2</v>
      </c>
      <c r="H13" s="65">
        <f>VLOOKUP($A13,'Return Data'!$B$7:$R$2292,7,0)</f>
        <v>3.8195999999999999</v>
      </c>
      <c r="I13" s="66">
        <f t="shared" si="2"/>
        <v>12</v>
      </c>
      <c r="J13" s="65">
        <f>VLOOKUP($A13,'Return Data'!$B$7:$R$2292,8,0)</f>
        <v>3.7450999999999999</v>
      </c>
      <c r="K13" s="66">
        <f t="shared" si="3"/>
        <v>11</v>
      </c>
      <c r="L13" s="65">
        <f>VLOOKUP($A13,'Return Data'!$B$7:$R$2292,9,0)</f>
        <v>4.2625000000000002</v>
      </c>
      <c r="M13" s="66">
        <f t="shared" si="4"/>
        <v>7</v>
      </c>
      <c r="N13" s="65">
        <f>VLOOKUP($A13,'Return Data'!$B$7:$R$2292,10,0)</f>
        <v>3.4794999999999998</v>
      </c>
      <c r="O13" s="66">
        <f t="shared" si="5"/>
        <v>6</v>
      </c>
      <c r="P13" s="65">
        <f>VLOOKUP($A13,'Return Data'!$B$7:$R$2292,11,0)</f>
        <v>3.8292000000000002</v>
      </c>
      <c r="Q13" s="66">
        <f t="shared" si="6"/>
        <v>4</v>
      </c>
      <c r="R13" s="65">
        <f>VLOOKUP($A13,'Return Data'!$B$7:$R$2292,12,0)</f>
        <v>4.0586000000000002</v>
      </c>
      <c r="S13" s="66">
        <f t="shared" si="7"/>
        <v>3</v>
      </c>
      <c r="T13" s="65">
        <f>VLOOKUP($A13,'Return Data'!$B$7:$R$2292,13,0)</f>
        <v>3.8651</v>
      </c>
      <c r="U13" s="66">
        <f t="shared" si="8"/>
        <v>3</v>
      </c>
      <c r="V13" s="65">
        <f>VLOOKUP($A13,'Return Data'!$B$7:$R$2292,17,0)</f>
        <v>5.3571999999999997</v>
      </c>
      <c r="W13" s="66">
        <f t="shared" si="10"/>
        <v>2</v>
      </c>
      <c r="X13" s="65">
        <f>VLOOKUP($A13,'Return Data'!$B$7:$R$2292,14,0)</f>
        <v>6.4378000000000002</v>
      </c>
      <c r="Y13" s="66">
        <f t="shared" si="11"/>
        <v>3</v>
      </c>
      <c r="Z13" s="65">
        <f>VLOOKUP($A13,'Return Data'!$B$7:$R$2292,16,0)</f>
        <v>7.5456000000000003</v>
      </c>
      <c r="AA13" s="67">
        <f t="shared" si="9"/>
        <v>6</v>
      </c>
    </row>
    <row r="14" spans="1:27" x14ac:dyDescent="0.3">
      <c r="A14" s="63" t="s">
        <v>1209</v>
      </c>
      <c r="B14" s="64">
        <f>VLOOKUP($A14,'Return Data'!$B$7:$R$2292,3,0)</f>
        <v>44530</v>
      </c>
      <c r="C14" s="65">
        <f>VLOOKUP($A14,'Return Data'!$B$7:$R$2292,4,0)</f>
        <v>302.80040000000002</v>
      </c>
      <c r="D14" s="65">
        <f>VLOOKUP($A14,'Return Data'!$B$7:$R$2292,5,0)</f>
        <v>4.6535000000000002</v>
      </c>
      <c r="E14" s="66">
        <f t="shared" si="0"/>
        <v>6</v>
      </c>
      <c r="F14" s="65">
        <f>VLOOKUP($A14,'Return Data'!$B$7:$R$2292,6,0)</f>
        <v>3.8378000000000001</v>
      </c>
      <c r="G14" s="66">
        <f t="shared" si="1"/>
        <v>7</v>
      </c>
      <c r="H14" s="65">
        <f>VLOOKUP($A14,'Return Data'!$B$7:$R$2292,7,0)</f>
        <v>3.9601999999999999</v>
      </c>
      <c r="I14" s="66">
        <f t="shared" si="2"/>
        <v>6</v>
      </c>
      <c r="J14" s="65">
        <f>VLOOKUP($A14,'Return Data'!$B$7:$R$2292,8,0)</f>
        <v>3.7637</v>
      </c>
      <c r="K14" s="66">
        <f t="shared" si="3"/>
        <v>10</v>
      </c>
      <c r="L14" s="65">
        <f>VLOOKUP($A14,'Return Data'!$B$7:$R$2292,9,0)</f>
        <v>4.1947999999999999</v>
      </c>
      <c r="M14" s="66">
        <f t="shared" si="4"/>
        <v>9</v>
      </c>
      <c r="N14" s="65">
        <f>VLOOKUP($A14,'Return Data'!$B$7:$R$2292,10,0)</f>
        <v>3.4687999999999999</v>
      </c>
      <c r="O14" s="66">
        <f t="shared" si="5"/>
        <v>9</v>
      </c>
      <c r="P14" s="65">
        <f>VLOOKUP($A14,'Return Data'!$B$7:$R$2292,11,0)</f>
        <v>3.7627000000000002</v>
      </c>
      <c r="Q14" s="66">
        <f t="shared" si="6"/>
        <v>9</v>
      </c>
      <c r="R14" s="65">
        <f>VLOOKUP($A14,'Return Data'!$B$7:$R$2292,12,0)</f>
        <v>3.9258999999999999</v>
      </c>
      <c r="S14" s="66">
        <f t="shared" si="7"/>
        <v>8</v>
      </c>
      <c r="T14" s="65">
        <f>VLOOKUP($A14,'Return Data'!$B$7:$R$2292,13,0)</f>
        <v>3.7784</v>
      </c>
      <c r="U14" s="66">
        <f t="shared" si="8"/>
        <v>10</v>
      </c>
      <c r="V14" s="65">
        <f>VLOOKUP($A14,'Return Data'!$B$7:$R$2292,17,0)</f>
        <v>5.1243999999999996</v>
      </c>
      <c r="W14" s="66">
        <f t="shared" si="10"/>
        <v>4</v>
      </c>
      <c r="X14" s="65">
        <f>VLOOKUP($A14,'Return Data'!$B$7:$R$2292,14,0)</f>
        <v>6.1959999999999997</v>
      </c>
      <c r="Y14" s="66">
        <f t="shared" si="11"/>
        <v>7</v>
      </c>
      <c r="Z14" s="65">
        <f>VLOOKUP($A14,'Return Data'!$B$7:$R$2292,16,0)</f>
        <v>7.4965999999999999</v>
      </c>
      <c r="AA14" s="67">
        <f t="shared" si="9"/>
        <v>9</v>
      </c>
    </row>
    <row r="15" spans="1:27" x14ac:dyDescent="0.3">
      <c r="A15" s="63" t="s">
        <v>1210</v>
      </c>
      <c r="B15" s="64">
        <f>VLOOKUP($A15,'Return Data'!$B$7:$R$2292,3,0)</f>
        <v>44530</v>
      </c>
      <c r="C15" s="65">
        <f>VLOOKUP($A15,'Return Data'!$B$7:$R$2292,4,0)</f>
        <v>34.456000000000003</v>
      </c>
      <c r="D15" s="65">
        <f>VLOOKUP($A15,'Return Data'!$B$7:$R$2292,5,0)</f>
        <v>4.1318000000000001</v>
      </c>
      <c r="E15" s="66">
        <f t="shared" si="0"/>
        <v>13</v>
      </c>
      <c r="F15" s="65">
        <f>VLOOKUP($A15,'Return Data'!$B$7:$R$2292,6,0)</f>
        <v>3.4441000000000002</v>
      </c>
      <c r="G15" s="66">
        <f t="shared" si="1"/>
        <v>14</v>
      </c>
      <c r="H15" s="65">
        <f>VLOOKUP($A15,'Return Data'!$B$7:$R$2292,7,0)</f>
        <v>3.5739000000000001</v>
      </c>
      <c r="I15" s="66">
        <f t="shared" si="2"/>
        <v>16</v>
      </c>
      <c r="J15" s="65">
        <f>VLOOKUP($A15,'Return Data'!$B$7:$R$2292,8,0)</f>
        <v>3.5991</v>
      </c>
      <c r="K15" s="66">
        <f t="shared" si="3"/>
        <v>16</v>
      </c>
      <c r="L15" s="65">
        <f>VLOOKUP($A15,'Return Data'!$B$7:$R$2292,9,0)</f>
        <v>3.9597000000000002</v>
      </c>
      <c r="M15" s="66">
        <f t="shared" si="4"/>
        <v>16</v>
      </c>
      <c r="N15" s="65">
        <f>VLOOKUP($A15,'Return Data'!$B$7:$R$2292,10,0)</f>
        <v>3.3218000000000001</v>
      </c>
      <c r="O15" s="66">
        <f t="shared" si="5"/>
        <v>13</v>
      </c>
      <c r="P15" s="65">
        <f>VLOOKUP($A15,'Return Data'!$B$7:$R$2292,11,0)</f>
        <v>3.5556000000000001</v>
      </c>
      <c r="Q15" s="66">
        <f t="shared" si="6"/>
        <v>14</v>
      </c>
      <c r="R15" s="65">
        <f>VLOOKUP($A15,'Return Data'!$B$7:$R$2292,12,0)</f>
        <v>3.7469999999999999</v>
      </c>
      <c r="S15" s="66">
        <f t="shared" si="7"/>
        <v>14</v>
      </c>
      <c r="T15" s="65">
        <f>VLOOKUP($A15,'Return Data'!$B$7:$R$2292,13,0)</f>
        <v>3.5962999999999998</v>
      </c>
      <c r="U15" s="66">
        <f t="shared" si="8"/>
        <v>13</v>
      </c>
      <c r="V15" s="65">
        <f>VLOOKUP($A15,'Return Data'!$B$7:$R$2292,17,0)</f>
        <v>4.7708000000000004</v>
      </c>
      <c r="W15" s="66">
        <f t="shared" si="10"/>
        <v>12</v>
      </c>
      <c r="X15" s="65">
        <f>VLOOKUP($A15,'Return Data'!$B$7:$R$2292,14,0)</f>
        <v>5.7777000000000003</v>
      </c>
      <c r="Y15" s="66">
        <f t="shared" si="11"/>
        <v>13</v>
      </c>
      <c r="Z15" s="65">
        <f>VLOOKUP($A15,'Return Data'!$B$7:$R$2292,16,0)</f>
        <v>7.4286000000000003</v>
      </c>
      <c r="AA15" s="67">
        <f t="shared" si="9"/>
        <v>11</v>
      </c>
    </row>
    <row r="16" spans="1:27" x14ac:dyDescent="0.3">
      <c r="A16" s="63" t="s">
        <v>1215</v>
      </c>
      <c r="B16" s="64">
        <f>VLOOKUP($A16,'Return Data'!$B$7:$R$2292,3,0)</f>
        <v>44530</v>
      </c>
      <c r="C16" s="65">
        <f>VLOOKUP($A16,'Return Data'!$B$7:$R$2292,4,0)</f>
        <v>2507.5382</v>
      </c>
      <c r="D16" s="65">
        <f>VLOOKUP($A16,'Return Data'!$B$7:$R$2292,5,0)</f>
        <v>5.0865999999999998</v>
      </c>
      <c r="E16" s="66">
        <f t="shared" si="0"/>
        <v>4</v>
      </c>
      <c r="F16" s="65">
        <f>VLOOKUP($A16,'Return Data'!$B$7:$R$2292,6,0)</f>
        <v>3.8561000000000001</v>
      </c>
      <c r="G16" s="66">
        <f t="shared" si="1"/>
        <v>5</v>
      </c>
      <c r="H16" s="65">
        <f>VLOOKUP($A16,'Return Data'!$B$7:$R$2292,7,0)</f>
        <v>4.0125000000000002</v>
      </c>
      <c r="I16" s="66">
        <f t="shared" si="2"/>
        <v>5</v>
      </c>
      <c r="J16" s="65">
        <f>VLOOKUP($A16,'Return Data'!$B$7:$R$2292,8,0)</f>
        <v>3.843</v>
      </c>
      <c r="K16" s="66">
        <f t="shared" si="3"/>
        <v>6</v>
      </c>
      <c r="L16" s="65">
        <f>VLOOKUP($A16,'Return Data'!$B$7:$R$2292,9,0)</f>
        <v>4.3388999999999998</v>
      </c>
      <c r="M16" s="66">
        <f t="shared" si="4"/>
        <v>5</v>
      </c>
      <c r="N16" s="65">
        <f>VLOOKUP($A16,'Return Data'!$B$7:$R$2292,10,0)</f>
        <v>3.2917999999999998</v>
      </c>
      <c r="O16" s="66">
        <f t="shared" si="5"/>
        <v>16</v>
      </c>
      <c r="P16" s="65">
        <f>VLOOKUP($A16,'Return Data'!$B$7:$R$2292,11,0)</f>
        <v>3.7048999999999999</v>
      </c>
      <c r="Q16" s="66">
        <f t="shared" si="6"/>
        <v>13</v>
      </c>
      <c r="R16" s="65">
        <f>VLOOKUP($A16,'Return Data'!$B$7:$R$2292,12,0)</f>
        <v>4.0571999999999999</v>
      </c>
      <c r="S16" s="66">
        <f t="shared" si="7"/>
        <v>4</v>
      </c>
      <c r="T16" s="65">
        <f>VLOOKUP($A16,'Return Data'!$B$7:$R$2292,13,0)</f>
        <v>3.8462000000000001</v>
      </c>
      <c r="U16" s="66">
        <f t="shared" si="8"/>
        <v>5</v>
      </c>
      <c r="V16" s="65">
        <f>VLOOKUP($A16,'Return Data'!$B$7:$R$2292,17,0)</f>
        <v>5.0350999999999999</v>
      </c>
      <c r="W16" s="66">
        <f t="shared" si="10"/>
        <v>6</v>
      </c>
      <c r="X16" s="65">
        <f>VLOOKUP($A16,'Return Data'!$B$7:$R$2292,14,0)</f>
        <v>5.8631000000000002</v>
      </c>
      <c r="Y16" s="66">
        <f t="shared" si="11"/>
        <v>12</v>
      </c>
      <c r="Z16" s="65">
        <f>VLOOKUP($A16,'Return Data'!$B$7:$R$2292,16,0)</f>
        <v>7.8940999999999999</v>
      </c>
      <c r="AA16" s="67">
        <f t="shared" si="9"/>
        <v>1</v>
      </c>
    </row>
    <row r="17" spans="1:27" x14ac:dyDescent="0.3">
      <c r="A17" s="63" t="s">
        <v>1219</v>
      </c>
      <c r="B17" s="64">
        <f>VLOOKUP($A17,'Return Data'!$B$7:$R$2292,3,0)</f>
        <v>44530</v>
      </c>
      <c r="C17" s="65">
        <f>VLOOKUP($A17,'Return Data'!$B$7:$R$2292,4,0)</f>
        <v>3570.7620000000002</v>
      </c>
      <c r="D17" s="65">
        <f>VLOOKUP($A17,'Return Data'!$B$7:$R$2292,5,0)</f>
        <v>4.3795999999999999</v>
      </c>
      <c r="E17" s="66">
        <f t="shared" si="0"/>
        <v>11</v>
      </c>
      <c r="F17" s="65">
        <f>VLOOKUP($A17,'Return Data'!$B$7:$R$2292,6,0)</f>
        <v>3.8249</v>
      </c>
      <c r="G17" s="66">
        <f t="shared" si="1"/>
        <v>8</v>
      </c>
      <c r="H17" s="65">
        <f>VLOOKUP($A17,'Return Data'!$B$7:$R$2292,7,0)</f>
        <v>3.7391999999999999</v>
      </c>
      <c r="I17" s="66">
        <f t="shared" si="2"/>
        <v>14</v>
      </c>
      <c r="J17" s="65">
        <f>VLOOKUP($A17,'Return Data'!$B$7:$R$2292,8,0)</f>
        <v>3.6421000000000001</v>
      </c>
      <c r="K17" s="66">
        <f t="shared" si="3"/>
        <v>14</v>
      </c>
      <c r="L17" s="65">
        <f>VLOOKUP($A17,'Return Data'!$B$7:$R$2292,9,0)</f>
        <v>4.0914999999999999</v>
      </c>
      <c r="M17" s="66">
        <f t="shared" si="4"/>
        <v>14</v>
      </c>
      <c r="N17" s="65">
        <f>VLOOKUP($A17,'Return Data'!$B$7:$R$2292,10,0)</f>
        <v>3.4146000000000001</v>
      </c>
      <c r="O17" s="66">
        <f t="shared" si="5"/>
        <v>11</v>
      </c>
      <c r="P17" s="65">
        <f>VLOOKUP($A17,'Return Data'!$B$7:$R$2292,11,0)</f>
        <v>3.7421000000000002</v>
      </c>
      <c r="Q17" s="66">
        <f t="shared" si="6"/>
        <v>12</v>
      </c>
      <c r="R17" s="65">
        <f>VLOOKUP($A17,'Return Data'!$B$7:$R$2292,12,0)</f>
        <v>3.8473999999999999</v>
      </c>
      <c r="S17" s="66">
        <f t="shared" si="7"/>
        <v>12</v>
      </c>
      <c r="T17" s="65">
        <f>VLOOKUP($A17,'Return Data'!$B$7:$R$2292,13,0)</f>
        <v>3.7141999999999999</v>
      </c>
      <c r="U17" s="66">
        <f t="shared" si="8"/>
        <v>11</v>
      </c>
      <c r="V17" s="65">
        <f>VLOOKUP($A17,'Return Data'!$B$7:$R$2292,17,0)</f>
        <v>4.7994000000000003</v>
      </c>
      <c r="W17" s="66">
        <f t="shared" si="10"/>
        <v>11</v>
      </c>
      <c r="X17" s="65">
        <f>VLOOKUP($A17,'Return Data'!$B$7:$R$2292,14,0)</f>
        <v>6.0179999999999998</v>
      </c>
      <c r="Y17" s="66">
        <f t="shared" si="11"/>
        <v>11</v>
      </c>
      <c r="Z17" s="65">
        <f>VLOOKUP($A17,'Return Data'!$B$7:$R$2292,16,0)</f>
        <v>7.4457000000000004</v>
      </c>
      <c r="AA17" s="67">
        <f t="shared" si="9"/>
        <v>10</v>
      </c>
    </row>
    <row r="18" spans="1:27" x14ac:dyDescent="0.3">
      <c r="A18" s="63" t="s">
        <v>1220</v>
      </c>
      <c r="B18" s="64">
        <f>VLOOKUP($A18,'Return Data'!$B$7:$R$2292,3,0)</f>
        <v>44530</v>
      </c>
      <c r="C18" s="65">
        <f>VLOOKUP($A18,'Return Data'!$B$7:$R$2292,4,0)</f>
        <v>32.923803809809499</v>
      </c>
      <c r="D18" s="65">
        <f>VLOOKUP($A18,'Return Data'!$B$7:$R$2292,5,0)</f>
        <v>4.3239000000000001</v>
      </c>
      <c r="E18" s="66">
        <f t="shared" si="0"/>
        <v>12</v>
      </c>
      <c r="F18" s="65">
        <f>VLOOKUP($A18,'Return Data'!$B$7:$R$2292,6,0)</f>
        <v>3.6181000000000001</v>
      </c>
      <c r="G18" s="66">
        <f t="shared" si="1"/>
        <v>13</v>
      </c>
      <c r="H18" s="65">
        <f>VLOOKUP($A18,'Return Data'!$B$7:$R$2292,7,0)</f>
        <v>3.8986999999999998</v>
      </c>
      <c r="I18" s="66">
        <f t="shared" si="2"/>
        <v>9</v>
      </c>
      <c r="J18" s="65">
        <f>VLOOKUP($A18,'Return Data'!$B$7:$R$2292,8,0)</f>
        <v>3.8420999999999998</v>
      </c>
      <c r="K18" s="66">
        <f t="shared" si="3"/>
        <v>7</v>
      </c>
      <c r="L18" s="65">
        <f>VLOOKUP($A18,'Return Data'!$B$7:$R$2292,9,0)</f>
        <v>4.2561</v>
      </c>
      <c r="M18" s="66">
        <f t="shared" si="4"/>
        <v>8</v>
      </c>
      <c r="N18" s="65">
        <f>VLOOKUP($A18,'Return Data'!$B$7:$R$2292,10,0)</f>
        <v>3.2968000000000002</v>
      </c>
      <c r="O18" s="66">
        <f t="shared" si="5"/>
        <v>14</v>
      </c>
      <c r="P18" s="65">
        <f>VLOOKUP($A18,'Return Data'!$B$7:$R$2292,11,0)</f>
        <v>3.4839000000000002</v>
      </c>
      <c r="Q18" s="66">
        <f t="shared" si="6"/>
        <v>15</v>
      </c>
      <c r="R18" s="65">
        <f>VLOOKUP($A18,'Return Data'!$B$7:$R$2292,12,0)</f>
        <v>3.4382999999999999</v>
      </c>
      <c r="S18" s="66">
        <f t="shared" si="7"/>
        <v>16</v>
      </c>
      <c r="T18" s="65">
        <f>VLOOKUP($A18,'Return Data'!$B$7:$R$2292,13,0)</f>
        <v>3.3332999999999999</v>
      </c>
      <c r="U18" s="66">
        <f t="shared" si="8"/>
        <v>15</v>
      </c>
      <c r="V18" s="65">
        <f>VLOOKUP($A18,'Return Data'!$B$7:$R$2292,17,0)</f>
        <v>4.6546000000000003</v>
      </c>
      <c r="W18" s="66">
        <f t="shared" si="10"/>
        <v>13</v>
      </c>
      <c r="X18" s="65">
        <f>VLOOKUP($A18,'Return Data'!$B$7:$R$2292,14,0)</f>
        <v>6.1432000000000002</v>
      </c>
      <c r="Y18" s="66">
        <f t="shared" si="11"/>
        <v>9</v>
      </c>
      <c r="Z18" s="65">
        <f>VLOOKUP($A18,'Return Data'!$B$7:$R$2292,16,0)</f>
        <v>7.8056000000000001</v>
      </c>
      <c r="AA18" s="67">
        <f t="shared" si="9"/>
        <v>3</v>
      </c>
    </row>
    <row r="19" spans="1:27" x14ac:dyDescent="0.3">
      <c r="A19" s="63" t="s">
        <v>1223</v>
      </c>
      <c r="B19" s="64">
        <f>VLOOKUP($A19,'Return Data'!$B$7:$R$2292,3,0)</f>
        <v>44530</v>
      </c>
      <c r="C19" s="65">
        <f>VLOOKUP($A19,'Return Data'!$B$7:$R$2292,4,0)</f>
        <v>3302.6118999999999</v>
      </c>
      <c r="D19" s="65">
        <f>VLOOKUP($A19,'Return Data'!$B$7:$R$2292,5,0)</f>
        <v>4.4644000000000004</v>
      </c>
      <c r="E19" s="66">
        <f t="shared" si="0"/>
        <v>9</v>
      </c>
      <c r="F19" s="65">
        <f>VLOOKUP($A19,'Return Data'!$B$7:$R$2292,6,0)</f>
        <v>3.8395999999999999</v>
      </c>
      <c r="G19" s="66">
        <f t="shared" si="1"/>
        <v>6</v>
      </c>
      <c r="H19" s="65">
        <f>VLOOKUP($A19,'Return Data'!$B$7:$R$2292,7,0)</f>
        <v>3.9106999999999998</v>
      </c>
      <c r="I19" s="66">
        <f t="shared" si="2"/>
        <v>8</v>
      </c>
      <c r="J19" s="65">
        <f>VLOOKUP($A19,'Return Data'!$B$7:$R$2292,8,0)</f>
        <v>3.7907999999999999</v>
      </c>
      <c r="K19" s="66">
        <f t="shared" si="3"/>
        <v>8</v>
      </c>
      <c r="L19" s="65">
        <f>VLOOKUP($A19,'Return Data'!$B$7:$R$2292,9,0)</f>
        <v>4.3170000000000002</v>
      </c>
      <c r="M19" s="66">
        <f t="shared" si="4"/>
        <v>6</v>
      </c>
      <c r="N19" s="65">
        <f>VLOOKUP($A19,'Return Data'!$B$7:$R$2292,10,0)</f>
        <v>3.47</v>
      </c>
      <c r="O19" s="66">
        <f t="shared" si="5"/>
        <v>8</v>
      </c>
      <c r="P19" s="65">
        <f>VLOOKUP($A19,'Return Data'!$B$7:$R$2292,11,0)</f>
        <v>3.7860999999999998</v>
      </c>
      <c r="Q19" s="66">
        <f t="shared" si="6"/>
        <v>6</v>
      </c>
      <c r="R19" s="65">
        <f>VLOOKUP($A19,'Return Data'!$B$7:$R$2292,12,0)</f>
        <v>3.9213</v>
      </c>
      <c r="S19" s="66">
        <f t="shared" si="7"/>
        <v>9</v>
      </c>
      <c r="T19" s="65">
        <f>VLOOKUP($A19,'Return Data'!$B$7:$R$2292,13,0)</f>
        <v>3.8412999999999999</v>
      </c>
      <c r="U19" s="66">
        <f t="shared" si="8"/>
        <v>6</v>
      </c>
      <c r="V19" s="65">
        <f>VLOOKUP($A19,'Return Data'!$B$7:$R$2292,17,0)</f>
        <v>5.0286</v>
      </c>
      <c r="W19" s="66">
        <f t="shared" si="10"/>
        <v>8</v>
      </c>
      <c r="X19" s="65">
        <f>VLOOKUP($A19,'Return Data'!$B$7:$R$2292,14,0)</f>
        <v>6.2093999999999996</v>
      </c>
      <c r="Y19" s="66">
        <f t="shared" si="11"/>
        <v>6</v>
      </c>
      <c r="Z19" s="65">
        <f>VLOOKUP($A19,'Return Data'!$B$7:$R$2292,16,0)</f>
        <v>7.5183</v>
      </c>
      <c r="AA19" s="67">
        <f t="shared" si="9"/>
        <v>8</v>
      </c>
    </row>
    <row r="20" spans="1:27" x14ac:dyDescent="0.3">
      <c r="A20" s="63" t="s">
        <v>1224</v>
      </c>
      <c r="B20" s="64">
        <f>VLOOKUP($A20,'Return Data'!$B$7:$R$2292,3,0)</f>
        <v>44530</v>
      </c>
      <c r="C20" s="65">
        <f>VLOOKUP($A20,'Return Data'!$B$7:$R$2292,4,0)</f>
        <v>1079.6873000000001</v>
      </c>
      <c r="D20" s="65">
        <f>VLOOKUP($A20,'Return Data'!$B$7:$R$2292,5,0)</f>
        <v>3.9388000000000001</v>
      </c>
      <c r="E20" s="66">
        <f t="shared" si="0"/>
        <v>14</v>
      </c>
      <c r="F20" s="65">
        <f>VLOOKUP($A20,'Return Data'!$B$7:$R$2292,6,0)</f>
        <v>3.3776000000000002</v>
      </c>
      <c r="G20" s="66">
        <f t="shared" si="1"/>
        <v>15</v>
      </c>
      <c r="H20" s="65">
        <f>VLOOKUP($A20,'Return Data'!$B$7:$R$2292,7,0)</f>
        <v>3.9525000000000001</v>
      </c>
      <c r="I20" s="66">
        <f t="shared" si="2"/>
        <v>7</v>
      </c>
      <c r="J20" s="65">
        <f>VLOOKUP($A20,'Return Data'!$B$7:$R$2292,8,0)</f>
        <v>4.4542999999999999</v>
      </c>
      <c r="K20" s="66">
        <f t="shared" si="3"/>
        <v>1</v>
      </c>
      <c r="L20" s="65">
        <f>VLOOKUP($A20,'Return Data'!$B$7:$R$2292,9,0)</f>
        <v>4.3719000000000001</v>
      </c>
      <c r="M20" s="66">
        <f t="shared" si="4"/>
        <v>3</v>
      </c>
      <c r="N20" s="65">
        <f>VLOOKUP($A20,'Return Data'!$B$7:$R$2292,10,0)</f>
        <v>3.4661</v>
      </c>
      <c r="O20" s="66">
        <f t="shared" si="5"/>
        <v>10</v>
      </c>
      <c r="P20" s="65">
        <f>VLOOKUP($A20,'Return Data'!$B$7:$R$2292,11,0)</f>
        <v>3.8704000000000001</v>
      </c>
      <c r="Q20" s="66">
        <f t="shared" si="6"/>
        <v>2</v>
      </c>
      <c r="R20" s="65">
        <f>VLOOKUP($A20,'Return Data'!$B$7:$R$2292,12,0)</f>
        <v>3.8151999999999999</v>
      </c>
      <c r="S20" s="66">
        <f t="shared" si="7"/>
        <v>13</v>
      </c>
      <c r="T20" s="65"/>
      <c r="U20" s="66"/>
      <c r="V20" s="65"/>
      <c r="W20" s="66"/>
      <c r="X20" s="65"/>
      <c r="Y20" s="66"/>
      <c r="Z20" s="65">
        <f>VLOOKUP($A20,'Return Data'!$B$7:$R$2292,16,0)</f>
        <v>4.5129000000000001</v>
      </c>
      <c r="AA20" s="67">
        <f t="shared" si="9"/>
        <v>17</v>
      </c>
    </row>
    <row r="21" spans="1:27" x14ac:dyDescent="0.3">
      <c r="A21" s="63" t="s">
        <v>1228</v>
      </c>
      <c r="B21" s="64">
        <f>VLOOKUP($A21,'Return Data'!$B$7:$R$2292,3,0)</f>
        <v>44530</v>
      </c>
      <c r="C21" s="65">
        <f>VLOOKUP($A21,'Return Data'!$B$7:$R$2292,4,0)</f>
        <v>35.070799999999998</v>
      </c>
      <c r="D21" s="65">
        <f>VLOOKUP($A21,'Return Data'!$B$7:$R$2292,5,0)</f>
        <v>4.4757999999999996</v>
      </c>
      <c r="E21" s="66">
        <f t="shared" si="0"/>
        <v>8</v>
      </c>
      <c r="F21" s="65">
        <f>VLOOKUP($A21,'Return Data'!$B$7:$R$2292,6,0)</f>
        <v>3.8003</v>
      </c>
      <c r="G21" s="66">
        <f t="shared" si="1"/>
        <v>9</v>
      </c>
      <c r="H21" s="65">
        <f>VLOOKUP($A21,'Return Data'!$B$7:$R$2292,7,0)</f>
        <v>3.8090000000000002</v>
      </c>
      <c r="I21" s="66">
        <f t="shared" si="2"/>
        <v>13</v>
      </c>
      <c r="J21" s="65">
        <f>VLOOKUP($A21,'Return Data'!$B$7:$R$2292,8,0)</f>
        <v>3.6328</v>
      </c>
      <c r="K21" s="66">
        <f t="shared" si="3"/>
        <v>15</v>
      </c>
      <c r="L21" s="65">
        <f>VLOOKUP($A21,'Return Data'!$B$7:$R$2292,9,0)</f>
        <v>4.1127000000000002</v>
      </c>
      <c r="M21" s="66">
        <f t="shared" si="4"/>
        <v>12</v>
      </c>
      <c r="N21" s="65">
        <f>VLOOKUP($A21,'Return Data'!$B$7:$R$2292,10,0)</f>
        <v>3.4805999999999999</v>
      </c>
      <c r="O21" s="66">
        <f t="shared" si="5"/>
        <v>5</v>
      </c>
      <c r="P21" s="65">
        <f>VLOOKUP($A21,'Return Data'!$B$7:$R$2292,11,0)</f>
        <v>3.7749000000000001</v>
      </c>
      <c r="Q21" s="66">
        <f t="shared" si="6"/>
        <v>8</v>
      </c>
      <c r="R21" s="65">
        <f>VLOOKUP($A21,'Return Data'!$B$7:$R$2292,12,0)</f>
        <v>3.9388000000000001</v>
      </c>
      <c r="S21" s="66">
        <f t="shared" si="7"/>
        <v>7</v>
      </c>
      <c r="T21" s="65">
        <f>VLOOKUP($A21,'Return Data'!$B$7:$R$2292,13,0)</f>
        <v>3.8254000000000001</v>
      </c>
      <c r="U21" s="66">
        <f>RANK(T21,T$8:T$24,0)</f>
        <v>7</v>
      </c>
      <c r="V21" s="65">
        <f>VLOOKUP($A21,'Return Data'!$B$7:$R$2292,17,0)</f>
        <v>5.1203000000000003</v>
      </c>
      <c r="W21" s="66">
        <f>RANK(V21,V$8:V$24,0)</f>
        <v>5</v>
      </c>
      <c r="X21" s="65">
        <f>VLOOKUP($A21,'Return Data'!$B$7:$R$2292,14,0)</f>
        <v>6.3059000000000003</v>
      </c>
      <c r="Y21" s="66">
        <f>RANK(X21,X$8:X$24,0)</f>
        <v>5</v>
      </c>
      <c r="Z21" s="65">
        <f>VLOOKUP($A21,'Return Data'!$B$7:$R$2292,16,0)</f>
        <v>7.8571</v>
      </c>
      <c r="AA21" s="67">
        <f t="shared" si="9"/>
        <v>2</v>
      </c>
    </row>
    <row r="22" spans="1:27" x14ac:dyDescent="0.3">
      <c r="A22" s="63" t="s">
        <v>1230</v>
      </c>
      <c r="B22" s="64">
        <f>VLOOKUP($A22,'Return Data'!$B$7:$R$2292,3,0)</f>
        <v>44530</v>
      </c>
      <c r="C22" s="65">
        <f>VLOOKUP($A22,'Return Data'!$B$7:$R$2292,4,0)</f>
        <v>11.9802</v>
      </c>
      <c r="D22" s="65">
        <f>VLOOKUP($A22,'Return Data'!$B$7:$R$2292,5,0)</f>
        <v>3.0468999999999999</v>
      </c>
      <c r="E22" s="66">
        <f t="shared" si="0"/>
        <v>17</v>
      </c>
      <c r="F22" s="65">
        <f>VLOOKUP($A22,'Return Data'!$B$7:$R$2292,6,0)</f>
        <v>3.1238999999999999</v>
      </c>
      <c r="G22" s="66">
        <f t="shared" si="1"/>
        <v>17</v>
      </c>
      <c r="H22" s="65">
        <f>VLOOKUP($A22,'Return Data'!$B$7:$R$2292,7,0)</f>
        <v>3.3098999999999998</v>
      </c>
      <c r="I22" s="66">
        <f t="shared" si="2"/>
        <v>17</v>
      </c>
      <c r="J22" s="65">
        <f>VLOOKUP($A22,'Return Data'!$B$7:$R$2292,8,0)</f>
        <v>3.1593</v>
      </c>
      <c r="K22" s="66">
        <f t="shared" si="3"/>
        <v>17</v>
      </c>
      <c r="L22" s="65">
        <f>VLOOKUP($A22,'Return Data'!$B$7:$R$2292,9,0)</f>
        <v>3.4186999999999999</v>
      </c>
      <c r="M22" s="66">
        <f t="shared" si="4"/>
        <v>17</v>
      </c>
      <c r="N22" s="65">
        <f>VLOOKUP($A22,'Return Data'!$B$7:$R$2292,10,0)</f>
        <v>3.1577000000000002</v>
      </c>
      <c r="O22" s="66">
        <f t="shared" si="5"/>
        <v>17</v>
      </c>
      <c r="P22" s="65">
        <f>VLOOKUP($A22,'Return Data'!$B$7:$R$2292,11,0)</f>
        <v>3.4384000000000001</v>
      </c>
      <c r="Q22" s="66">
        <f t="shared" si="6"/>
        <v>16</v>
      </c>
      <c r="R22" s="65">
        <f>VLOOKUP($A22,'Return Data'!$B$7:$R$2292,12,0)</f>
        <v>3.484</v>
      </c>
      <c r="S22" s="66">
        <f t="shared" si="7"/>
        <v>15</v>
      </c>
      <c r="T22" s="65">
        <f>VLOOKUP($A22,'Return Data'!$B$7:$R$2292,13,0)</f>
        <v>3.4411</v>
      </c>
      <c r="U22" s="66">
        <f>RANK(T22,T$8:T$24,0)</f>
        <v>14</v>
      </c>
      <c r="V22" s="65">
        <f>VLOOKUP($A22,'Return Data'!$B$7:$R$2292,17,0)</f>
        <v>4.3827999999999996</v>
      </c>
      <c r="W22" s="66">
        <f>RANK(V22,V$8:V$24,0)</f>
        <v>14</v>
      </c>
      <c r="X22" s="65"/>
      <c r="Y22" s="66"/>
      <c r="Z22" s="65">
        <f>VLOOKUP($A22,'Return Data'!$B$7:$R$2292,16,0)</f>
        <v>5.8444000000000003</v>
      </c>
      <c r="AA22" s="67">
        <f t="shared" si="9"/>
        <v>14</v>
      </c>
    </row>
    <row r="23" spans="1:27" x14ac:dyDescent="0.3">
      <c r="A23" s="63" t="s">
        <v>1232</v>
      </c>
      <c r="B23" s="64">
        <f>VLOOKUP($A23,'Return Data'!$B$7:$R$2292,3,0)</f>
        <v>44530</v>
      </c>
      <c r="C23" s="65">
        <f>VLOOKUP($A23,'Return Data'!$B$7:$R$2292,4,0)</f>
        <v>3769.2667000000001</v>
      </c>
      <c r="D23" s="65">
        <f>VLOOKUP($A23,'Return Data'!$B$7:$R$2292,5,0)</f>
        <v>5.3326000000000002</v>
      </c>
      <c r="E23" s="66">
        <f t="shared" si="0"/>
        <v>2</v>
      </c>
      <c r="F23" s="65">
        <f>VLOOKUP($A23,'Return Data'!$B$7:$R$2292,6,0)</f>
        <v>4.5019</v>
      </c>
      <c r="G23" s="66">
        <f t="shared" si="1"/>
        <v>1</v>
      </c>
      <c r="H23" s="65">
        <f>VLOOKUP($A23,'Return Data'!$B$7:$R$2292,7,0)</f>
        <v>4.3544999999999998</v>
      </c>
      <c r="I23" s="66">
        <f t="shared" si="2"/>
        <v>1</v>
      </c>
      <c r="J23" s="65">
        <f>VLOOKUP($A23,'Return Data'!$B$7:$R$2292,8,0)</f>
        <v>3.9933000000000001</v>
      </c>
      <c r="K23" s="66">
        <f t="shared" si="3"/>
        <v>3</v>
      </c>
      <c r="L23" s="65">
        <f>VLOOKUP($A23,'Return Data'!$B$7:$R$2292,9,0)</f>
        <v>4.5740999999999996</v>
      </c>
      <c r="M23" s="66">
        <f t="shared" si="4"/>
        <v>1</v>
      </c>
      <c r="N23" s="65">
        <f>VLOOKUP($A23,'Return Data'!$B$7:$R$2292,10,0)</f>
        <v>3.5074000000000001</v>
      </c>
      <c r="O23" s="66">
        <f t="shared" si="5"/>
        <v>2</v>
      </c>
      <c r="P23" s="65">
        <f>VLOOKUP($A23,'Return Data'!$B$7:$R$2292,11,0)</f>
        <v>3.9350000000000001</v>
      </c>
      <c r="Q23" s="66">
        <f t="shared" si="6"/>
        <v>1</v>
      </c>
      <c r="R23" s="65">
        <f>VLOOKUP($A23,'Return Data'!$B$7:$R$2292,12,0)</f>
        <v>4.2289000000000003</v>
      </c>
      <c r="S23" s="66">
        <f t="shared" si="7"/>
        <v>1</v>
      </c>
      <c r="T23" s="65">
        <f>VLOOKUP($A23,'Return Data'!$B$7:$R$2292,13,0)</f>
        <v>4.0622999999999996</v>
      </c>
      <c r="U23" s="66">
        <f>RANK(T23,T$8:T$24,0)</f>
        <v>1</v>
      </c>
      <c r="V23" s="65">
        <f>VLOOKUP($A23,'Return Data'!$B$7:$R$2292,17,0)</f>
        <v>5.3524000000000003</v>
      </c>
      <c r="W23" s="66">
        <f>RANK(V23,V$8:V$24,0)</f>
        <v>3</v>
      </c>
      <c r="X23" s="65">
        <f>VLOOKUP($A23,'Return Data'!$B$7:$R$2292,14,0)</f>
        <v>6.4859</v>
      </c>
      <c r="Y23" s="66">
        <f>RANK(X23,X$8:X$24,0)</f>
        <v>1</v>
      </c>
      <c r="Z23" s="65">
        <f>VLOOKUP($A23,'Return Data'!$B$7:$R$2292,16,0)</f>
        <v>6.6595000000000004</v>
      </c>
      <c r="AA23" s="67">
        <f t="shared" si="9"/>
        <v>13</v>
      </c>
    </row>
    <row r="24" spans="1:27" x14ac:dyDescent="0.3">
      <c r="A24" s="63" t="s">
        <v>1234</v>
      </c>
      <c r="B24" s="64">
        <f>VLOOKUP($A24,'Return Data'!$B$7:$R$2292,3,0)</f>
        <v>44530</v>
      </c>
      <c r="C24" s="65">
        <f>VLOOKUP($A24,'Return Data'!$B$7:$R$2292,4,0)</f>
        <v>2455.8798999999999</v>
      </c>
      <c r="D24" s="65">
        <f>VLOOKUP($A24,'Return Data'!$B$7:$R$2292,5,0)</f>
        <v>3.927</v>
      </c>
      <c r="E24" s="66">
        <f t="shared" si="0"/>
        <v>15</v>
      </c>
      <c r="F24" s="65">
        <f>VLOOKUP($A24,'Return Data'!$B$7:$R$2292,6,0)</f>
        <v>3.7037</v>
      </c>
      <c r="G24" s="66">
        <f t="shared" si="1"/>
        <v>11</v>
      </c>
      <c r="H24" s="65">
        <f>VLOOKUP($A24,'Return Data'!$B$7:$R$2292,7,0)</f>
        <v>3.8671000000000002</v>
      </c>
      <c r="I24" s="66">
        <f t="shared" si="2"/>
        <v>11</v>
      </c>
      <c r="J24" s="65">
        <f>VLOOKUP($A24,'Return Data'!$B$7:$R$2292,8,0)</f>
        <v>3.7052999999999998</v>
      </c>
      <c r="K24" s="66">
        <f t="shared" si="3"/>
        <v>13</v>
      </c>
      <c r="L24" s="65">
        <f>VLOOKUP($A24,'Return Data'!$B$7:$R$2292,9,0)</f>
        <v>4.0696000000000003</v>
      </c>
      <c r="M24" s="66">
        <f t="shared" si="4"/>
        <v>15</v>
      </c>
      <c r="N24" s="65">
        <f>VLOOKUP($A24,'Return Data'!$B$7:$R$2292,10,0)</f>
        <v>3.4771999999999998</v>
      </c>
      <c r="O24" s="66">
        <f t="shared" si="5"/>
        <v>7</v>
      </c>
      <c r="P24" s="65">
        <f>VLOOKUP($A24,'Return Data'!$B$7:$R$2292,11,0)</f>
        <v>3.7772999999999999</v>
      </c>
      <c r="Q24" s="66">
        <f t="shared" si="6"/>
        <v>7</v>
      </c>
      <c r="R24" s="65">
        <f>VLOOKUP($A24,'Return Data'!$B$7:$R$2292,12,0)</f>
        <v>3.9016999999999999</v>
      </c>
      <c r="S24" s="66">
        <f t="shared" si="7"/>
        <v>10</v>
      </c>
      <c r="T24" s="65">
        <f>VLOOKUP($A24,'Return Data'!$B$7:$R$2292,13,0)</f>
        <v>3.7951999999999999</v>
      </c>
      <c r="U24" s="66">
        <f>RANK(T24,T$8:T$24,0)</f>
        <v>9</v>
      </c>
      <c r="V24" s="65">
        <f>VLOOKUP($A24,'Return Data'!$B$7:$R$2292,17,0)</f>
        <v>5.0345000000000004</v>
      </c>
      <c r="W24" s="66">
        <f>RANK(V24,V$8:V$24,0)</f>
        <v>7</v>
      </c>
      <c r="X24" s="65">
        <f>VLOOKUP($A24,'Return Data'!$B$7:$R$2292,14,0)</f>
        <v>6.1628999999999996</v>
      </c>
      <c r="Y24" s="66">
        <f>RANK(X24,X$8:X$24,0)</f>
        <v>8</v>
      </c>
      <c r="Z24" s="65">
        <f>VLOOKUP($A24,'Return Data'!$B$7:$R$2292,16,0)</f>
        <v>7.5186000000000002</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4.4471882352941172</v>
      </c>
      <c r="E26" s="74"/>
      <c r="F26" s="75">
        <f>AVERAGE(F8:F24)</f>
        <v>3.7439176470588231</v>
      </c>
      <c r="G26" s="74"/>
      <c r="H26" s="75">
        <f>AVERAGE(H8:H24)</f>
        <v>3.8761529411764704</v>
      </c>
      <c r="I26" s="74"/>
      <c r="J26" s="75">
        <f>AVERAGE(J8:J24)</f>
        <v>3.8011529411764711</v>
      </c>
      <c r="K26" s="74"/>
      <c r="L26" s="75">
        <f>AVERAGE(L8:L24)</f>
        <v>4.1836705882352945</v>
      </c>
      <c r="M26" s="74"/>
      <c r="N26" s="75">
        <f>AVERAGE(N8:N24)</f>
        <v>3.4149470588235289</v>
      </c>
      <c r="O26" s="74"/>
      <c r="P26" s="75">
        <f>AVERAGE(P8:P24)</f>
        <v>3.7185941176470587</v>
      </c>
      <c r="Q26" s="74"/>
      <c r="R26" s="75">
        <f>AVERAGE(R8:R24)</f>
        <v>3.859205882352942</v>
      </c>
      <c r="S26" s="74"/>
      <c r="T26" s="75">
        <f>AVERAGE(T8:T24)</f>
        <v>3.72105</v>
      </c>
      <c r="U26" s="74"/>
      <c r="V26" s="75">
        <f>AVERAGE(V8:V24)</f>
        <v>4.9990428571428565</v>
      </c>
      <c r="W26" s="74"/>
      <c r="X26" s="75">
        <f>AVERAGE(X8:X24)</f>
        <v>6.1919615384615394</v>
      </c>
      <c r="Y26" s="74"/>
      <c r="Z26" s="75">
        <f>AVERAGE(Z8:Z24)</f>
        <v>6.963911764705883</v>
      </c>
      <c r="AA26" s="76"/>
    </row>
    <row r="27" spans="1:27" x14ac:dyDescent="0.3">
      <c r="A27" s="73" t="s">
        <v>28</v>
      </c>
      <c r="B27" s="74"/>
      <c r="C27" s="74"/>
      <c r="D27" s="75">
        <f>MIN(D8:D24)</f>
        <v>3.0468999999999999</v>
      </c>
      <c r="E27" s="74"/>
      <c r="F27" s="75">
        <f>MIN(F8:F24)</f>
        <v>3.1238999999999999</v>
      </c>
      <c r="G27" s="74"/>
      <c r="H27" s="75">
        <f>MIN(H8:H24)</f>
        <v>3.3098999999999998</v>
      </c>
      <c r="I27" s="74"/>
      <c r="J27" s="75">
        <f>MIN(J8:J24)</f>
        <v>3.1593</v>
      </c>
      <c r="K27" s="74"/>
      <c r="L27" s="75">
        <f>MIN(L8:L24)</f>
        <v>3.4186999999999999</v>
      </c>
      <c r="M27" s="74"/>
      <c r="N27" s="75">
        <f>MIN(N8:N24)</f>
        <v>3.1577000000000002</v>
      </c>
      <c r="O27" s="74"/>
      <c r="P27" s="75">
        <f>MIN(P8:P24)</f>
        <v>3.3803999999999998</v>
      </c>
      <c r="Q27" s="74"/>
      <c r="R27" s="75">
        <f>MIN(R8:R24)</f>
        <v>3.2536999999999998</v>
      </c>
      <c r="S27" s="74"/>
      <c r="T27" s="75">
        <f>MIN(T8:T24)</f>
        <v>3.1637</v>
      </c>
      <c r="U27" s="74"/>
      <c r="V27" s="75">
        <f>MIN(V8:V24)</f>
        <v>4.3827999999999996</v>
      </c>
      <c r="W27" s="74"/>
      <c r="X27" s="75">
        <f>MIN(X8:X24)</f>
        <v>5.7777000000000003</v>
      </c>
      <c r="Y27" s="74"/>
      <c r="Z27" s="75">
        <f>MIN(Z8:Z24)</f>
        <v>4.5129000000000001</v>
      </c>
      <c r="AA27" s="76"/>
    </row>
    <row r="28" spans="1:27" ht="15" thickBot="1" x14ac:dyDescent="0.35">
      <c r="A28" s="77" t="s">
        <v>29</v>
      </c>
      <c r="B28" s="78"/>
      <c r="C28" s="78"/>
      <c r="D28" s="79">
        <f>MAX(D8:D24)</f>
        <v>5.3531000000000004</v>
      </c>
      <c r="E28" s="78"/>
      <c r="F28" s="79">
        <f>MAX(F8:F24)</f>
        <v>4.5019</v>
      </c>
      <c r="G28" s="78"/>
      <c r="H28" s="79">
        <f>MAX(H8:H24)</f>
        <v>4.3544999999999998</v>
      </c>
      <c r="I28" s="78"/>
      <c r="J28" s="79">
        <f>MAX(J8:J24)</f>
        <v>4.4542999999999999</v>
      </c>
      <c r="K28" s="78"/>
      <c r="L28" s="79">
        <f>MAX(L8:L24)</f>
        <v>4.5740999999999996</v>
      </c>
      <c r="M28" s="78"/>
      <c r="N28" s="79">
        <f>MAX(N8:N24)</f>
        <v>3.5407999999999999</v>
      </c>
      <c r="O28" s="78"/>
      <c r="P28" s="79">
        <f>MAX(P8:P24)</f>
        <v>3.9350000000000001</v>
      </c>
      <c r="Q28" s="78"/>
      <c r="R28" s="79">
        <f>MAX(R8:R24)</f>
        <v>4.2289000000000003</v>
      </c>
      <c r="S28" s="78"/>
      <c r="T28" s="79">
        <f>MAX(T8:T24)</f>
        <v>4.0622999999999996</v>
      </c>
      <c r="U28" s="78"/>
      <c r="V28" s="79">
        <f>MAX(V8:V24)</f>
        <v>5.3997999999999999</v>
      </c>
      <c r="W28" s="78"/>
      <c r="X28" s="79">
        <f>MAX(X8:X24)</f>
        <v>6.4859</v>
      </c>
      <c r="Y28" s="78"/>
      <c r="Z28" s="79">
        <f>MAX(Z8:Z24)</f>
        <v>7.8940999999999999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1196</v>
      </c>
      <c r="B8" s="64">
        <f>VLOOKUP($A8,'Return Data'!$B$7:$R$2292,3,0)</f>
        <v>44530</v>
      </c>
      <c r="C8" s="65">
        <f>VLOOKUP($A8,'Return Data'!$B$7:$R$2292,4,0)</f>
        <v>292.23649999999998</v>
      </c>
      <c r="D8" s="65">
        <f>VLOOKUP($A8,'Return Data'!$B$7:$R$2292,5,0)</f>
        <v>4.6843000000000004</v>
      </c>
      <c r="E8" s="66">
        <f t="shared" ref="E8:E24" si="0">RANK(D8,D$8:D$24,0)</f>
        <v>5</v>
      </c>
      <c r="F8" s="65">
        <f>VLOOKUP($A8,'Return Data'!$B$7:$R$2292,6,0)</f>
        <v>3.8578999999999999</v>
      </c>
      <c r="G8" s="66">
        <f t="shared" ref="G8:G24" si="1">RANK(F8,F$8:F$24,0)</f>
        <v>3</v>
      </c>
      <c r="H8" s="65">
        <f>VLOOKUP($A8,'Return Data'!$B$7:$R$2292,7,0)</f>
        <v>3.9659</v>
      </c>
      <c r="I8" s="66">
        <f t="shared" ref="I8:I24" si="2">RANK(H8,H$8:H$24,0)</f>
        <v>2</v>
      </c>
      <c r="J8" s="65">
        <f>VLOOKUP($A8,'Return Data'!$B$7:$R$2292,8,0)</f>
        <v>3.7827999999999999</v>
      </c>
      <c r="K8" s="66">
        <f t="shared" ref="K8:K24" si="3">RANK(J8,J$8:J$24,0)</f>
        <v>3</v>
      </c>
      <c r="L8" s="65">
        <f>VLOOKUP($A8,'Return Data'!$B$7:$R$2292,9,0)</f>
        <v>4.2278000000000002</v>
      </c>
      <c r="M8" s="66">
        <f t="shared" ref="M8:M24" si="4">RANK(L8,L$8:L$24,0)</f>
        <v>2</v>
      </c>
      <c r="N8" s="65">
        <f>VLOOKUP($A8,'Return Data'!$B$7:$R$2292,10,0)</f>
        <v>3.3767</v>
      </c>
      <c r="O8" s="66">
        <f t="shared" ref="O8:O24" si="5">RANK(N8,N$8:N$24,0)</f>
        <v>2</v>
      </c>
      <c r="P8" s="65">
        <f>VLOOKUP($A8,'Return Data'!$B$7:$R$2292,11,0)</f>
        <v>3.7431999999999999</v>
      </c>
      <c r="Q8" s="66">
        <f t="shared" ref="Q8:Q24" si="6">RANK(P8,P$8:P$24,0)</f>
        <v>1</v>
      </c>
      <c r="R8" s="65">
        <f>VLOOKUP($A8,'Return Data'!$B$7:$R$2292,12,0)</f>
        <v>3.9365000000000001</v>
      </c>
      <c r="S8" s="66">
        <f t="shared" ref="S8:S24" si="7">RANK(R8,R$8:R$24,0)</f>
        <v>2</v>
      </c>
      <c r="T8" s="65">
        <f>VLOOKUP($A8,'Return Data'!$B$7:$R$2292,13,0)</f>
        <v>3.7869999999999999</v>
      </c>
      <c r="U8" s="66">
        <f t="shared" ref="U8:U19" si="8">RANK(T8,T$8:T$24,0)</f>
        <v>2</v>
      </c>
      <c r="V8" s="65">
        <f>VLOOKUP($A8,'Return Data'!$B$7:$R$2292,17,0)</f>
        <v>5.2788000000000004</v>
      </c>
      <c r="W8" s="66">
        <f>RANK(V8,V$8:V$24,0)</f>
        <v>1</v>
      </c>
      <c r="X8" s="65">
        <f>VLOOKUP($A8,'Return Data'!$B$7:$R$2292,14,0)</f>
        <v>6.3224</v>
      </c>
      <c r="Y8" s="66">
        <f>RANK(X8,X$8:X$24,0)</f>
        <v>1</v>
      </c>
      <c r="Z8" s="65">
        <f>VLOOKUP($A8,'Return Data'!$B$7:$R$2292,16,0)</f>
        <v>6.8678999999999997</v>
      </c>
      <c r="AA8" s="67">
        <f t="shared" ref="AA8:AA24" si="9">RANK(Z8,Z$8:Z$24,0)</f>
        <v>10</v>
      </c>
    </row>
    <row r="9" spans="1:27" x14ac:dyDescent="0.3">
      <c r="A9" s="63" t="s">
        <v>1199</v>
      </c>
      <c r="B9" s="64">
        <f>VLOOKUP($A9,'Return Data'!$B$7:$R$2292,3,0)</f>
        <v>44530</v>
      </c>
      <c r="C9" s="65">
        <f>VLOOKUP($A9,'Return Data'!$B$7:$R$2292,4,0)</f>
        <v>1131.7094999999999</v>
      </c>
      <c r="D9" s="65">
        <f>VLOOKUP($A9,'Return Data'!$B$7:$R$2292,5,0)</f>
        <v>4.9997999999999996</v>
      </c>
      <c r="E9" s="66">
        <f t="shared" si="0"/>
        <v>3</v>
      </c>
      <c r="F9" s="65">
        <f>VLOOKUP($A9,'Return Data'!$B$7:$R$2292,6,0)</f>
        <v>3.7435999999999998</v>
      </c>
      <c r="G9" s="66">
        <f t="shared" si="1"/>
        <v>5</v>
      </c>
      <c r="H9" s="65">
        <f>VLOOKUP($A9,'Return Data'!$B$7:$R$2292,7,0)</f>
        <v>3.7587000000000002</v>
      </c>
      <c r="I9" s="66">
        <f t="shared" si="2"/>
        <v>8</v>
      </c>
      <c r="J9" s="65">
        <f>VLOOKUP($A9,'Return Data'!$B$7:$R$2292,8,0)</f>
        <v>3.6193</v>
      </c>
      <c r="K9" s="66">
        <f t="shared" si="3"/>
        <v>6</v>
      </c>
      <c r="L9" s="65">
        <f>VLOOKUP($A9,'Return Data'!$B$7:$R$2292,9,0)</f>
        <v>3.9636</v>
      </c>
      <c r="M9" s="66">
        <f t="shared" si="4"/>
        <v>10</v>
      </c>
      <c r="N9" s="65">
        <f>VLOOKUP($A9,'Return Data'!$B$7:$R$2292,10,0)</f>
        <v>3.3399000000000001</v>
      </c>
      <c r="O9" s="66">
        <f t="shared" si="5"/>
        <v>6</v>
      </c>
      <c r="P9" s="65">
        <f>VLOOKUP($A9,'Return Data'!$B$7:$R$2292,11,0)</f>
        <v>3.6701000000000001</v>
      </c>
      <c r="Q9" s="66">
        <f t="shared" si="6"/>
        <v>6</v>
      </c>
      <c r="R9" s="65">
        <f>VLOOKUP($A9,'Return Data'!$B$7:$R$2292,12,0)</f>
        <v>3.8142</v>
      </c>
      <c r="S9" s="66">
        <f t="shared" si="7"/>
        <v>6</v>
      </c>
      <c r="T9" s="65">
        <f>VLOOKUP($A9,'Return Data'!$B$7:$R$2292,13,0)</f>
        <v>3.6997</v>
      </c>
      <c r="U9" s="66">
        <f t="shared" si="8"/>
        <v>6</v>
      </c>
      <c r="V9" s="65"/>
      <c r="W9" s="66"/>
      <c r="X9" s="65"/>
      <c r="Y9" s="66"/>
      <c r="Z9" s="65">
        <f>VLOOKUP($A9,'Return Data'!$B$7:$R$2292,16,0)</f>
        <v>5.4766000000000004</v>
      </c>
      <c r="AA9" s="67">
        <f t="shared" si="9"/>
        <v>15</v>
      </c>
    </row>
    <row r="10" spans="1:27" x14ac:dyDescent="0.3">
      <c r="A10" s="63" t="s">
        <v>1201</v>
      </c>
      <c r="B10" s="64">
        <f>VLOOKUP($A10,'Return Data'!$B$7:$R$2292,3,0)</f>
        <v>44530</v>
      </c>
      <c r="C10" s="65">
        <f>VLOOKUP($A10,'Return Data'!$B$7:$R$2292,4,0)</f>
        <v>1106.633</v>
      </c>
      <c r="D10" s="65">
        <f>VLOOKUP($A10,'Return Data'!$B$7:$R$2292,5,0)</f>
        <v>3.4041999999999999</v>
      </c>
      <c r="E10" s="66">
        <f t="shared" si="0"/>
        <v>15</v>
      </c>
      <c r="F10" s="65">
        <f>VLOOKUP($A10,'Return Data'!$B$7:$R$2292,6,0)</f>
        <v>3.0230999999999999</v>
      </c>
      <c r="G10" s="66">
        <f t="shared" si="1"/>
        <v>15</v>
      </c>
      <c r="H10" s="65">
        <f>VLOOKUP($A10,'Return Data'!$B$7:$R$2292,7,0)</f>
        <v>3.3824999999999998</v>
      </c>
      <c r="I10" s="66">
        <f t="shared" si="2"/>
        <v>13</v>
      </c>
      <c r="J10" s="65">
        <f>VLOOKUP($A10,'Return Data'!$B$7:$R$2292,8,0)</f>
        <v>3.9994000000000001</v>
      </c>
      <c r="K10" s="66">
        <f t="shared" si="3"/>
        <v>1</v>
      </c>
      <c r="L10" s="65">
        <f>VLOOKUP($A10,'Return Data'!$B$7:$R$2292,9,0)</f>
        <v>3.8791000000000002</v>
      </c>
      <c r="M10" s="66">
        <f t="shared" si="4"/>
        <v>12</v>
      </c>
      <c r="N10" s="65">
        <f>VLOOKUP($A10,'Return Data'!$B$7:$R$2292,10,0)</f>
        <v>3.2658999999999998</v>
      </c>
      <c r="O10" s="66">
        <f t="shared" si="5"/>
        <v>9</v>
      </c>
      <c r="P10" s="65">
        <f>VLOOKUP($A10,'Return Data'!$B$7:$R$2292,11,0)</f>
        <v>3.0985</v>
      </c>
      <c r="Q10" s="66">
        <f t="shared" si="6"/>
        <v>14</v>
      </c>
      <c r="R10" s="65">
        <f>VLOOKUP($A10,'Return Data'!$B$7:$R$2292,12,0)</f>
        <v>2.9611999999999998</v>
      </c>
      <c r="S10" s="66">
        <f t="shared" si="7"/>
        <v>15</v>
      </c>
      <c r="T10" s="65">
        <f>VLOOKUP($A10,'Return Data'!$B$7:$R$2292,13,0)</f>
        <v>2.8620999999999999</v>
      </c>
      <c r="U10" s="66">
        <f t="shared" si="8"/>
        <v>15</v>
      </c>
      <c r="V10" s="65"/>
      <c r="W10" s="66"/>
      <c r="X10" s="65"/>
      <c r="Y10" s="66"/>
      <c r="Z10" s="65">
        <f>VLOOKUP($A10,'Return Data'!$B$7:$R$2292,16,0)</f>
        <v>4.2187000000000001</v>
      </c>
      <c r="AA10" s="67">
        <f t="shared" si="9"/>
        <v>16</v>
      </c>
    </row>
    <row r="11" spans="1:27" x14ac:dyDescent="0.3">
      <c r="A11" s="63" t="s">
        <v>1203</v>
      </c>
      <c r="B11" s="64">
        <f>VLOOKUP($A11,'Return Data'!$B$7:$R$2292,3,0)</f>
        <v>44530</v>
      </c>
      <c r="C11" s="65">
        <f>VLOOKUP($A11,'Return Data'!$B$7:$R$2292,4,0)</f>
        <v>42.284799999999997</v>
      </c>
      <c r="D11" s="65">
        <f>VLOOKUP($A11,'Return Data'!$B$7:$R$2292,5,0)</f>
        <v>4.2301000000000002</v>
      </c>
      <c r="E11" s="66">
        <f t="shared" si="0"/>
        <v>9</v>
      </c>
      <c r="F11" s="65">
        <f>VLOOKUP($A11,'Return Data'!$B$7:$R$2292,6,0)</f>
        <v>3.4325000000000001</v>
      </c>
      <c r="G11" s="66">
        <f t="shared" si="1"/>
        <v>11</v>
      </c>
      <c r="H11" s="65">
        <f>VLOOKUP($A11,'Return Data'!$B$7:$R$2292,7,0)</f>
        <v>3.8132000000000001</v>
      </c>
      <c r="I11" s="66">
        <f t="shared" si="2"/>
        <v>5</v>
      </c>
      <c r="J11" s="65">
        <f>VLOOKUP($A11,'Return Data'!$B$7:$R$2292,8,0)</f>
        <v>3.5996000000000001</v>
      </c>
      <c r="K11" s="66">
        <f t="shared" si="3"/>
        <v>9</v>
      </c>
      <c r="L11" s="65">
        <f>VLOOKUP($A11,'Return Data'!$B$7:$R$2292,9,0)</f>
        <v>4.2100999999999997</v>
      </c>
      <c r="M11" s="66">
        <f t="shared" si="4"/>
        <v>4</v>
      </c>
      <c r="N11" s="65">
        <f>VLOOKUP($A11,'Return Data'!$B$7:$R$2292,10,0)</f>
        <v>3.0548000000000002</v>
      </c>
      <c r="O11" s="66">
        <f t="shared" si="5"/>
        <v>12</v>
      </c>
      <c r="P11" s="65">
        <f>VLOOKUP($A11,'Return Data'!$B$7:$R$2292,11,0)</f>
        <v>3.5185</v>
      </c>
      <c r="Q11" s="66">
        <f t="shared" si="6"/>
        <v>10</v>
      </c>
      <c r="R11" s="65">
        <f>VLOOKUP($A11,'Return Data'!$B$7:$R$2292,12,0)</f>
        <v>3.8635000000000002</v>
      </c>
      <c r="S11" s="66">
        <f t="shared" si="7"/>
        <v>4</v>
      </c>
      <c r="T11" s="65">
        <f>VLOOKUP($A11,'Return Data'!$B$7:$R$2292,13,0)</f>
        <v>3.5745</v>
      </c>
      <c r="U11" s="66">
        <f t="shared" si="8"/>
        <v>9</v>
      </c>
      <c r="V11" s="65">
        <f>VLOOKUP($A11,'Return Data'!$B$7:$R$2292,17,0)</f>
        <v>4.6985000000000001</v>
      </c>
      <c r="W11" s="66">
        <f t="shared" ref="W11:W19" si="10">RANK(V11,V$8:V$24,0)</f>
        <v>9</v>
      </c>
      <c r="X11" s="65">
        <f>VLOOKUP($A11,'Return Data'!$B$7:$R$2292,14,0)</f>
        <v>5.8647</v>
      </c>
      <c r="Y11" s="66">
        <f t="shared" ref="Y11:Y19" si="11">RANK(X11,X$8:X$24,0)</f>
        <v>9</v>
      </c>
      <c r="Z11" s="65">
        <f>VLOOKUP($A11,'Return Data'!$B$7:$R$2292,16,0)</f>
        <v>6.7154999999999996</v>
      </c>
      <c r="AA11" s="67">
        <f t="shared" si="9"/>
        <v>12</v>
      </c>
    </row>
    <row r="12" spans="1:27" x14ac:dyDescent="0.3">
      <c r="A12" s="63" t="s">
        <v>1204</v>
      </c>
      <c r="B12" s="64">
        <f>VLOOKUP($A12,'Return Data'!$B$7:$R$2292,3,0)</f>
        <v>44530</v>
      </c>
      <c r="C12" s="65">
        <f>VLOOKUP($A12,'Return Data'!$B$7:$R$2292,4,0)</f>
        <v>39.875</v>
      </c>
      <c r="D12" s="65">
        <f>VLOOKUP($A12,'Return Data'!$B$7:$R$2292,5,0)</f>
        <v>4.2111000000000001</v>
      </c>
      <c r="E12" s="66">
        <f t="shared" si="0"/>
        <v>10</v>
      </c>
      <c r="F12" s="65">
        <f>VLOOKUP($A12,'Return Data'!$B$7:$R$2292,6,0)</f>
        <v>3.6171000000000002</v>
      </c>
      <c r="G12" s="66">
        <f t="shared" si="1"/>
        <v>8</v>
      </c>
      <c r="H12" s="65">
        <f>VLOOKUP($A12,'Return Data'!$B$7:$R$2292,7,0)</f>
        <v>3.8866000000000001</v>
      </c>
      <c r="I12" s="66">
        <f t="shared" si="2"/>
        <v>3</v>
      </c>
      <c r="J12" s="65">
        <f>VLOOKUP($A12,'Return Data'!$B$7:$R$2292,8,0)</f>
        <v>3.5550999999999999</v>
      </c>
      <c r="K12" s="66">
        <f t="shared" si="3"/>
        <v>12</v>
      </c>
      <c r="L12" s="65">
        <f>VLOOKUP($A12,'Return Data'!$B$7:$R$2292,9,0)</f>
        <v>3.9582999999999999</v>
      </c>
      <c r="M12" s="66">
        <f t="shared" si="4"/>
        <v>11</v>
      </c>
      <c r="N12" s="65">
        <f>VLOOKUP($A12,'Return Data'!$B$7:$R$2292,10,0)</f>
        <v>3.2378999999999998</v>
      </c>
      <c r="O12" s="66">
        <f t="shared" si="5"/>
        <v>10</v>
      </c>
      <c r="P12" s="65">
        <f>VLOOKUP($A12,'Return Data'!$B$7:$R$2292,11,0)</f>
        <v>3.5779000000000001</v>
      </c>
      <c r="Q12" s="66">
        <f t="shared" si="6"/>
        <v>9</v>
      </c>
      <c r="R12" s="65">
        <f>VLOOKUP($A12,'Return Data'!$B$7:$R$2292,12,0)</f>
        <v>3.7098</v>
      </c>
      <c r="S12" s="66">
        <f t="shared" si="7"/>
        <v>10</v>
      </c>
      <c r="T12" s="65">
        <f>VLOOKUP($A12,'Return Data'!$B$7:$R$2292,13,0)</f>
        <v>3.5398999999999998</v>
      </c>
      <c r="U12" s="66">
        <f t="shared" si="8"/>
        <v>10</v>
      </c>
      <c r="V12" s="65">
        <f>VLOOKUP($A12,'Return Data'!$B$7:$R$2292,17,0)</f>
        <v>4.8348000000000004</v>
      </c>
      <c r="W12" s="66">
        <f t="shared" si="10"/>
        <v>7</v>
      </c>
      <c r="X12" s="65">
        <f>VLOOKUP($A12,'Return Data'!$B$7:$R$2292,14,0)</f>
        <v>6.1745999999999999</v>
      </c>
      <c r="Y12" s="66">
        <f t="shared" si="11"/>
        <v>4</v>
      </c>
      <c r="Z12" s="65">
        <f>VLOOKUP($A12,'Return Data'!$B$7:$R$2292,16,0)</f>
        <v>7.2302999999999997</v>
      </c>
      <c r="AA12" s="67">
        <f t="shared" si="9"/>
        <v>6</v>
      </c>
    </row>
    <row r="13" spans="1:27" x14ac:dyDescent="0.3">
      <c r="A13" s="63" t="s">
        <v>1206</v>
      </c>
      <c r="B13" s="64">
        <f>VLOOKUP($A13,'Return Data'!$B$7:$R$2292,3,0)</f>
        <v>44530</v>
      </c>
      <c r="C13" s="65">
        <f>VLOOKUP($A13,'Return Data'!$B$7:$R$2292,4,0)</f>
        <v>4529.8546999999999</v>
      </c>
      <c r="D13" s="65">
        <f>VLOOKUP($A13,'Return Data'!$B$7:$R$2292,5,0)</f>
        <v>5.2131999999999996</v>
      </c>
      <c r="E13" s="66">
        <f t="shared" si="0"/>
        <v>1</v>
      </c>
      <c r="F13" s="65">
        <f>VLOOKUP($A13,'Return Data'!$B$7:$R$2292,6,0)</f>
        <v>4.0266000000000002</v>
      </c>
      <c r="G13" s="66">
        <f t="shared" si="1"/>
        <v>2</v>
      </c>
      <c r="H13" s="65">
        <f>VLOOKUP($A13,'Return Data'!$B$7:$R$2292,7,0)</f>
        <v>3.6793999999999998</v>
      </c>
      <c r="I13" s="66">
        <f t="shared" si="2"/>
        <v>9</v>
      </c>
      <c r="J13" s="65">
        <f>VLOOKUP($A13,'Return Data'!$B$7:$R$2292,8,0)</f>
        <v>3.6057000000000001</v>
      </c>
      <c r="K13" s="66">
        <f t="shared" si="3"/>
        <v>8</v>
      </c>
      <c r="L13" s="65">
        <f>VLOOKUP($A13,'Return Data'!$B$7:$R$2292,9,0)</f>
        <v>4.1223999999999998</v>
      </c>
      <c r="M13" s="66">
        <f t="shared" si="4"/>
        <v>5</v>
      </c>
      <c r="N13" s="65">
        <f>VLOOKUP($A13,'Return Data'!$B$7:$R$2292,10,0)</f>
        <v>3.3384999999999998</v>
      </c>
      <c r="O13" s="66">
        <f t="shared" si="5"/>
        <v>7</v>
      </c>
      <c r="P13" s="65">
        <f>VLOOKUP($A13,'Return Data'!$B$7:$R$2292,11,0)</f>
        <v>3.6865999999999999</v>
      </c>
      <c r="Q13" s="66">
        <f t="shared" si="6"/>
        <v>3</v>
      </c>
      <c r="R13" s="65">
        <f>VLOOKUP($A13,'Return Data'!$B$7:$R$2292,12,0)</f>
        <v>3.9144999999999999</v>
      </c>
      <c r="S13" s="66">
        <f t="shared" si="7"/>
        <v>3</v>
      </c>
      <c r="T13" s="65">
        <f>VLOOKUP($A13,'Return Data'!$B$7:$R$2292,13,0)</f>
        <v>3.7198000000000002</v>
      </c>
      <c r="U13" s="66">
        <f t="shared" si="8"/>
        <v>4</v>
      </c>
      <c r="V13" s="65">
        <f>VLOOKUP($A13,'Return Data'!$B$7:$R$2292,17,0)</f>
        <v>5.1928999999999998</v>
      </c>
      <c r="W13" s="66">
        <f t="shared" si="10"/>
        <v>2</v>
      </c>
      <c r="X13" s="65">
        <f>VLOOKUP($A13,'Return Data'!$B$7:$R$2292,14,0)</f>
        <v>6.2564000000000002</v>
      </c>
      <c r="Y13" s="66">
        <f t="shared" si="11"/>
        <v>3</v>
      </c>
      <c r="Z13" s="65">
        <f>VLOOKUP($A13,'Return Data'!$B$7:$R$2292,16,0)</f>
        <v>7.0788000000000002</v>
      </c>
      <c r="AA13" s="67">
        <f t="shared" si="9"/>
        <v>9</v>
      </c>
    </row>
    <row r="14" spans="1:27" x14ac:dyDescent="0.3">
      <c r="A14" s="63" t="s">
        <v>1208</v>
      </c>
      <c r="B14" s="64">
        <f>VLOOKUP($A14,'Return Data'!$B$7:$R$2292,3,0)</f>
        <v>44530</v>
      </c>
      <c r="C14" s="65">
        <f>VLOOKUP($A14,'Return Data'!$B$7:$R$2292,4,0)</f>
        <v>300.29640000000001</v>
      </c>
      <c r="D14" s="65">
        <f>VLOOKUP($A14,'Return Data'!$B$7:$R$2292,5,0)</f>
        <v>4.5221</v>
      </c>
      <c r="E14" s="66">
        <f t="shared" si="0"/>
        <v>6</v>
      </c>
      <c r="F14" s="65">
        <f>VLOOKUP($A14,'Return Data'!$B$7:$R$2292,6,0)</f>
        <v>3.7147999999999999</v>
      </c>
      <c r="G14" s="66">
        <f t="shared" si="1"/>
        <v>7</v>
      </c>
      <c r="H14" s="65">
        <f>VLOOKUP($A14,'Return Data'!$B$7:$R$2292,7,0)</f>
        <v>3.8384999999999998</v>
      </c>
      <c r="I14" s="66">
        <f t="shared" si="2"/>
        <v>4</v>
      </c>
      <c r="J14" s="65">
        <f>VLOOKUP($A14,'Return Data'!$B$7:$R$2292,8,0)</f>
        <v>3.6427999999999998</v>
      </c>
      <c r="K14" s="66">
        <f t="shared" si="3"/>
        <v>5</v>
      </c>
      <c r="L14" s="65">
        <f>VLOOKUP($A14,'Return Data'!$B$7:$R$2292,9,0)</f>
        <v>4.0742000000000003</v>
      </c>
      <c r="M14" s="66">
        <f t="shared" si="4"/>
        <v>6</v>
      </c>
      <c r="N14" s="65">
        <f>VLOOKUP($A14,'Return Data'!$B$7:$R$2292,10,0)</f>
        <v>3.3477000000000001</v>
      </c>
      <c r="O14" s="66">
        <f t="shared" si="5"/>
        <v>4</v>
      </c>
      <c r="P14" s="65">
        <f>VLOOKUP($A14,'Return Data'!$B$7:$R$2292,11,0)</f>
        <v>3.6404000000000001</v>
      </c>
      <c r="Q14" s="66">
        <f t="shared" si="6"/>
        <v>8</v>
      </c>
      <c r="R14" s="65">
        <f>VLOOKUP($A14,'Return Data'!$B$7:$R$2292,12,0)</f>
        <v>3.8024</v>
      </c>
      <c r="S14" s="66">
        <f t="shared" si="7"/>
        <v>8</v>
      </c>
      <c r="T14" s="65">
        <f>VLOOKUP($A14,'Return Data'!$B$7:$R$2292,13,0)</f>
        <v>3.6539000000000001</v>
      </c>
      <c r="U14" s="66">
        <f t="shared" si="8"/>
        <v>7</v>
      </c>
      <c r="V14" s="65">
        <f>VLOOKUP($A14,'Return Data'!$B$7:$R$2292,17,0)</f>
        <v>4.9993999999999996</v>
      </c>
      <c r="W14" s="66">
        <f t="shared" si="10"/>
        <v>4</v>
      </c>
      <c r="X14" s="65">
        <f>VLOOKUP($A14,'Return Data'!$B$7:$R$2292,14,0)</f>
        <v>6.0694999999999997</v>
      </c>
      <c r="Y14" s="66">
        <f t="shared" si="11"/>
        <v>6</v>
      </c>
      <c r="Z14" s="65">
        <f>VLOOKUP($A14,'Return Data'!$B$7:$R$2292,16,0)</f>
        <v>7.2347000000000001</v>
      </c>
      <c r="AA14" s="67">
        <f t="shared" si="9"/>
        <v>5</v>
      </c>
    </row>
    <row r="15" spans="1:27" x14ac:dyDescent="0.3">
      <c r="A15" s="63" t="s">
        <v>1211</v>
      </c>
      <c r="B15" s="64">
        <f>VLOOKUP($A15,'Return Data'!$B$7:$R$2292,3,0)</f>
        <v>44530</v>
      </c>
      <c r="C15" s="65">
        <f>VLOOKUP($A15,'Return Data'!$B$7:$R$2292,4,0)</f>
        <v>32.521799999999999</v>
      </c>
      <c r="D15" s="65">
        <f>VLOOKUP($A15,'Return Data'!$B$7:$R$2292,5,0)</f>
        <v>3.4794999999999998</v>
      </c>
      <c r="E15" s="66">
        <f t="shared" si="0"/>
        <v>14</v>
      </c>
      <c r="F15" s="65">
        <f>VLOOKUP($A15,'Return Data'!$B$7:$R$2292,6,0)</f>
        <v>2.7786</v>
      </c>
      <c r="G15" s="66">
        <f t="shared" si="1"/>
        <v>16</v>
      </c>
      <c r="H15" s="65">
        <f>VLOOKUP($A15,'Return Data'!$B$7:$R$2292,7,0)</f>
        <v>2.9036</v>
      </c>
      <c r="I15" s="66">
        <f t="shared" si="2"/>
        <v>17</v>
      </c>
      <c r="J15" s="65">
        <f>VLOOKUP($A15,'Return Data'!$B$7:$R$2292,8,0)</f>
        <v>2.9373999999999998</v>
      </c>
      <c r="K15" s="66">
        <f t="shared" si="3"/>
        <v>17</v>
      </c>
      <c r="L15" s="65">
        <f>VLOOKUP($A15,'Return Data'!$B$7:$R$2292,9,0)</f>
        <v>3.2923</v>
      </c>
      <c r="M15" s="66">
        <f t="shared" si="4"/>
        <v>17</v>
      </c>
      <c r="N15" s="65">
        <f>VLOOKUP($A15,'Return Data'!$B$7:$R$2292,10,0)</f>
        <v>2.6514000000000002</v>
      </c>
      <c r="O15" s="66">
        <f t="shared" si="5"/>
        <v>16</v>
      </c>
      <c r="P15" s="65">
        <f>VLOOKUP($A15,'Return Data'!$B$7:$R$2292,11,0)</f>
        <v>2.8751000000000002</v>
      </c>
      <c r="Q15" s="66">
        <f t="shared" si="6"/>
        <v>17</v>
      </c>
      <c r="R15" s="65">
        <f>VLOOKUP($A15,'Return Data'!$B$7:$R$2292,12,0)</f>
        <v>3.0575000000000001</v>
      </c>
      <c r="S15" s="66">
        <f t="shared" si="7"/>
        <v>14</v>
      </c>
      <c r="T15" s="65">
        <f>VLOOKUP($A15,'Return Data'!$B$7:$R$2292,13,0)</f>
        <v>2.8891</v>
      </c>
      <c r="U15" s="66">
        <f t="shared" si="8"/>
        <v>14</v>
      </c>
      <c r="V15" s="65">
        <f>VLOOKUP($A15,'Return Data'!$B$7:$R$2292,17,0)</f>
        <v>4.0095999999999998</v>
      </c>
      <c r="W15" s="66">
        <f t="shared" si="10"/>
        <v>14</v>
      </c>
      <c r="X15" s="65">
        <f>VLOOKUP($A15,'Return Data'!$B$7:$R$2292,14,0)</f>
        <v>5.0193000000000003</v>
      </c>
      <c r="Y15" s="66">
        <f t="shared" si="11"/>
        <v>13</v>
      </c>
      <c r="Z15" s="65">
        <f>VLOOKUP($A15,'Return Data'!$B$7:$R$2292,16,0)</f>
        <v>6.4759000000000002</v>
      </c>
      <c r="AA15" s="67">
        <f t="shared" si="9"/>
        <v>13</v>
      </c>
    </row>
    <row r="16" spans="1:27" x14ac:dyDescent="0.3">
      <c r="A16" s="63" t="s">
        <v>1214</v>
      </c>
      <c r="B16" s="64">
        <f>VLOOKUP($A16,'Return Data'!$B$7:$R$2292,3,0)</f>
        <v>44530</v>
      </c>
      <c r="C16" s="65">
        <f>VLOOKUP($A16,'Return Data'!$B$7:$R$2292,4,0)</f>
        <v>2447.6154000000001</v>
      </c>
      <c r="D16" s="65">
        <f>VLOOKUP($A16,'Return Data'!$B$7:$R$2292,5,0)</f>
        <v>4.7367999999999997</v>
      </c>
      <c r="E16" s="66">
        <f t="shared" si="0"/>
        <v>4</v>
      </c>
      <c r="F16" s="65">
        <f>VLOOKUP($A16,'Return Data'!$B$7:$R$2292,6,0)</f>
        <v>3.5053999999999998</v>
      </c>
      <c r="G16" s="66">
        <f t="shared" si="1"/>
        <v>10</v>
      </c>
      <c r="H16" s="65">
        <f>VLOOKUP($A16,'Return Data'!$B$7:$R$2292,7,0)</f>
        <v>3.6621000000000001</v>
      </c>
      <c r="I16" s="66">
        <f t="shared" si="2"/>
        <v>11</v>
      </c>
      <c r="J16" s="65">
        <f>VLOOKUP($A16,'Return Data'!$B$7:$R$2292,8,0)</f>
        <v>3.4923999999999999</v>
      </c>
      <c r="K16" s="66">
        <f t="shared" si="3"/>
        <v>13</v>
      </c>
      <c r="L16" s="65">
        <f>VLOOKUP($A16,'Return Data'!$B$7:$R$2292,9,0)</f>
        <v>3.9876</v>
      </c>
      <c r="M16" s="66">
        <f t="shared" si="4"/>
        <v>8</v>
      </c>
      <c r="N16" s="65">
        <f>VLOOKUP($A16,'Return Data'!$B$7:$R$2292,10,0)</f>
        <v>2.9413</v>
      </c>
      <c r="O16" s="66">
        <f t="shared" si="5"/>
        <v>14</v>
      </c>
      <c r="P16" s="65">
        <f>VLOOKUP($A16,'Return Data'!$B$7:$R$2292,11,0)</f>
        <v>3.3498000000000001</v>
      </c>
      <c r="Q16" s="66">
        <f t="shared" si="6"/>
        <v>11</v>
      </c>
      <c r="R16" s="65">
        <f>VLOOKUP($A16,'Return Data'!$B$7:$R$2292,12,0)</f>
        <v>3.6974</v>
      </c>
      <c r="S16" s="66">
        <f t="shared" si="7"/>
        <v>11</v>
      </c>
      <c r="T16" s="65">
        <f>VLOOKUP($A16,'Return Data'!$B$7:$R$2292,13,0)</f>
        <v>3.4836</v>
      </c>
      <c r="U16" s="66">
        <f t="shared" si="8"/>
        <v>11</v>
      </c>
      <c r="V16" s="65">
        <f>VLOOKUP($A16,'Return Data'!$B$7:$R$2292,17,0)</f>
        <v>4.6818999999999997</v>
      </c>
      <c r="W16" s="66">
        <f t="shared" si="10"/>
        <v>10</v>
      </c>
      <c r="X16" s="65">
        <f>VLOOKUP($A16,'Return Data'!$B$7:$R$2292,14,0)</f>
        <v>5.5377999999999998</v>
      </c>
      <c r="Y16" s="66">
        <f t="shared" si="11"/>
        <v>12</v>
      </c>
      <c r="Z16" s="65">
        <f>VLOOKUP($A16,'Return Data'!$B$7:$R$2292,16,0)</f>
        <v>7.5705</v>
      </c>
      <c r="AA16" s="67">
        <f t="shared" si="9"/>
        <v>1</v>
      </c>
    </row>
    <row r="17" spans="1:27" x14ac:dyDescent="0.3">
      <c r="A17" s="63" t="s">
        <v>1218</v>
      </c>
      <c r="B17" s="64">
        <f>VLOOKUP($A17,'Return Data'!$B$7:$R$2292,3,0)</f>
        <v>44530</v>
      </c>
      <c r="C17" s="65">
        <f>VLOOKUP($A17,'Return Data'!$B$7:$R$2292,4,0)</f>
        <v>3551.6898000000001</v>
      </c>
      <c r="D17" s="65">
        <f>VLOOKUP($A17,'Return Data'!$B$7:$R$2292,5,0)</f>
        <v>4.3064999999999998</v>
      </c>
      <c r="E17" s="66">
        <f t="shared" si="0"/>
        <v>8</v>
      </c>
      <c r="F17" s="65">
        <f>VLOOKUP($A17,'Return Data'!$B$7:$R$2292,6,0)</f>
        <v>3.7507999999999999</v>
      </c>
      <c r="G17" s="66">
        <f t="shared" si="1"/>
        <v>4</v>
      </c>
      <c r="H17" s="65">
        <f>VLOOKUP($A17,'Return Data'!$B$7:$R$2292,7,0)</f>
        <v>3.6652</v>
      </c>
      <c r="I17" s="66">
        <f t="shared" si="2"/>
        <v>10</v>
      </c>
      <c r="J17" s="65">
        <f>VLOOKUP($A17,'Return Data'!$B$7:$R$2292,8,0)</f>
        <v>3.5676999999999999</v>
      </c>
      <c r="K17" s="66">
        <f t="shared" si="3"/>
        <v>11</v>
      </c>
      <c r="L17" s="65">
        <f>VLOOKUP($A17,'Return Data'!$B$7:$R$2292,9,0)</f>
        <v>4.0171999999999999</v>
      </c>
      <c r="M17" s="66">
        <f t="shared" si="4"/>
        <v>7</v>
      </c>
      <c r="N17" s="65">
        <f>VLOOKUP($A17,'Return Data'!$B$7:$R$2292,10,0)</f>
        <v>3.3401000000000001</v>
      </c>
      <c r="O17" s="66">
        <f t="shared" si="5"/>
        <v>5</v>
      </c>
      <c r="P17" s="65">
        <f>VLOOKUP($A17,'Return Data'!$B$7:$R$2292,11,0)</f>
        <v>3.6667000000000001</v>
      </c>
      <c r="Q17" s="66">
        <f t="shared" si="6"/>
        <v>7</v>
      </c>
      <c r="R17" s="65">
        <f>VLOOKUP($A17,'Return Data'!$B$7:$R$2292,12,0)</f>
        <v>3.7658999999999998</v>
      </c>
      <c r="S17" s="66">
        <f t="shared" si="7"/>
        <v>9</v>
      </c>
      <c r="T17" s="65">
        <f>VLOOKUP($A17,'Return Data'!$B$7:$R$2292,13,0)</f>
        <v>3.6259000000000001</v>
      </c>
      <c r="U17" s="66">
        <f t="shared" si="8"/>
        <v>8</v>
      </c>
      <c r="V17" s="65">
        <f>VLOOKUP($A17,'Return Data'!$B$7:$R$2292,17,0)</f>
        <v>4.7050000000000001</v>
      </c>
      <c r="W17" s="66">
        <f t="shared" si="10"/>
        <v>8</v>
      </c>
      <c r="X17" s="65">
        <f>VLOOKUP($A17,'Return Data'!$B$7:$R$2292,14,0)</f>
        <v>5.9337</v>
      </c>
      <c r="Y17" s="66">
        <f t="shared" si="11"/>
        <v>8</v>
      </c>
      <c r="Z17" s="65">
        <f>VLOOKUP($A17,'Return Data'!$B$7:$R$2292,16,0)</f>
        <v>7.1330999999999998</v>
      </c>
      <c r="AA17" s="67">
        <f t="shared" si="9"/>
        <v>8</v>
      </c>
    </row>
    <row r="18" spans="1:27" x14ac:dyDescent="0.3">
      <c r="A18" s="63" t="s">
        <v>1221</v>
      </c>
      <c r="B18" s="64">
        <f>VLOOKUP($A18,'Return Data'!$B$7:$R$2292,3,0)</f>
        <v>44530</v>
      </c>
      <c r="C18" s="65">
        <f>VLOOKUP($A18,'Return Data'!$B$7:$R$2292,4,0)</f>
        <v>31.7678116094195</v>
      </c>
      <c r="D18" s="65">
        <f>VLOOKUP($A18,'Return Data'!$B$7:$R$2292,5,0)</f>
        <v>3.9641999999999999</v>
      </c>
      <c r="E18" s="66">
        <f t="shared" si="0"/>
        <v>11</v>
      </c>
      <c r="F18" s="65">
        <f>VLOOKUP($A18,'Return Data'!$B$7:$R$2292,6,0)</f>
        <v>3.1461999999999999</v>
      </c>
      <c r="G18" s="66">
        <f t="shared" si="1"/>
        <v>13</v>
      </c>
      <c r="H18" s="65">
        <f>VLOOKUP($A18,'Return Data'!$B$7:$R$2292,7,0)</f>
        <v>3.4243000000000001</v>
      </c>
      <c r="I18" s="66">
        <f t="shared" si="2"/>
        <v>12</v>
      </c>
      <c r="J18" s="65">
        <f>VLOOKUP($A18,'Return Data'!$B$7:$R$2292,8,0)</f>
        <v>3.3649</v>
      </c>
      <c r="K18" s="66">
        <f t="shared" si="3"/>
        <v>14</v>
      </c>
      <c r="L18" s="65">
        <f>VLOOKUP($A18,'Return Data'!$B$7:$R$2292,9,0)</f>
        <v>3.7768999999999999</v>
      </c>
      <c r="M18" s="66">
        <f t="shared" si="4"/>
        <v>13</v>
      </c>
      <c r="N18" s="65">
        <f>VLOOKUP($A18,'Return Data'!$B$7:$R$2292,10,0)</f>
        <v>2.8147000000000002</v>
      </c>
      <c r="O18" s="66">
        <f t="shared" si="5"/>
        <v>15</v>
      </c>
      <c r="P18" s="65">
        <f>VLOOKUP($A18,'Return Data'!$B$7:$R$2292,11,0)</f>
        <v>2.9961000000000002</v>
      </c>
      <c r="Q18" s="66">
        <f t="shared" si="6"/>
        <v>15</v>
      </c>
      <c r="R18" s="65">
        <f>VLOOKUP($A18,'Return Data'!$B$7:$R$2292,12,0)</f>
        <v>2.9468999999999999</v>
      </c>
      <c r="S18" s="66">
        <f t="shared" si="7"/>
        <v>16</v>
      </c>
      <c r="T18" s="65">
        <f>VLOOKUP($A18,'Return Data'!$B$7:$R$2292,13,0)</f>
        <v>2.8397000000000001</v>
      </c>
      <c r="U18" s="66">
        <f t="shared" si="8"/>
        <v>16</v>
      </c>
      <c r="V18" s="65">
        <f>VLOOKUP($A18,'Return Data'!$B$7:$R$2292,17,0)</f>
        <v>4.1502999999999997</v>
      </c>
      <c r="W18" s="66">
        <f t="shared" si="10"/>
        <v>13</v>
      </c>
      <c r="X18" s="65">
        <f>VLOOKUP($A18,'Return Data'!$B$7:$R$2292,14,0)</f>
        <v>5.6424000000000003</v>
      </c>
      <c r="Y18" s="66">
        <f t="shared" si="11"/>
        <v>11</v>
      </c>
      <c r="Z18" s="65">
        <f>VLOOKUP($A18,'Return Data'!$B$7:$R$2292,16,0)</f>
        <v>7.3403999999999998</v>
      </c>
      <c r="AA18" s="67">
        <f t="shared" si="9"/>
        <v>4</v>
      </c>
    </row>
    <row r="19" spans="1:27" x14ac:dyDescent="0.3">
      <c r="A19" s="63" t="s">
        <v>1222</v>
      </c>
      <c r="B19" s="64">
        <f>VLOOKUP($A19,'Return Data'!$B$7:$R$2292,3,0)</f>
        <v>44530</v>
      </c>
      <c r="C19" s="65">
        <f>VLOOKUP($A19,'Return Data'!$B$7:$R$2292,4,0)</f>
        <v>3275.1478999999999</v>
      </c>
      <c r="D19" s="65">
        <f>VLOOKUP($A19,'Return Data'!$B$7:$R$2292,5,0)</f>
        <v>4.3647</v>
      </c>
      <c r="E19" s="66">
        <f t="shared" si="0"/>
        <v>7</v>
      </c>
      <c r="F19" s="65">
        <f>VLOOKUP($A19,'Return Data'!$B$7:$R$2292,6,0)</f>
        <v>3.74</v>
      </c>
      <c r="G19" s="66">
        <f t="shared" si="1"/>
        <v>6</v>
      </c>
      <c r="H19" s="65">
        <f>VLOOKUP($A19,'Return Data'!$B$7:$R$2292,7,0)</f>
        <v>3.8107000000000002</v>
      </c>
      <c r="I19" s="66">
        <f t="shared" si="2"/>
        <v>6</v>
      </c>
      <c r="J19" s="65">
        <f>VLOOKUP($A19,'Return Data'!$B$7:$R$2292,8,0)</f>
        <v>3.6907000000000001</v>
      </c>
      <c r="K19" s="66">
        <f t="shared" si="3"/>
        <v>4</v>
      </c>
      <c r="L19" s="65">
        <f>VLOOKUP($A19,'Return Data'!$B$7:$R$2292,9,0)</f>
        <v>4.2167000000000003</v>
      </c>
      <c r="M19" s="66">
        <f t="shared" si="4"/>
        <v>3</v>
      </c>
      <c r="N19" s="65">
        <f>VLOOKUP($A19,'Return Data'!$B$7:$R$2292,10,0)</f>
        <v>3.3691</v>
      </c>
      <c r="O19" s="66">
        <f t="shared" si="5"/>
        <v>3</v>
      </c>
      <c r="P19" s="65">
        <f>VLOOKUP($A19,'Return Data'!$B$7:$R$2292,11,0)</f>
        <v>3.6842000000000001</v>
      </c>
      <c r="Q19" s="66">
        <f t="shared" si="6"/>
        <v>5</v>
      </c>
      <c r="R19" s="65">
        <f>VLOOKUP($A19,'Return Data'!$B$7:$R$2292,12,0)</f>
        <v>3.8184</v>
      </c>
      <c r="S19" s="66">
        <f t="shared" si="7"/>
        <v>5</v>
      </c>
      <c r="T19" s="65">
        <f>VLOOKUP($A19,'Return Data'!$B$7:$R$2292,13,0)</f>
        <v>3.7374999999999998</v>
      </c>
      <c r="U19" s="66">
        <f t="shared" si="8"/>
        <v>3</v>
      </c>
      <c r="V19" s="65">
        <f>VLOOKUP($A19,'Return Data'!$B$7:$R$2292,17,0)</f>
        <v>4.9236000000000004</v>
      </c>
      <c r="W19" s="66">
        <f t="shared" si="10"/>
        <v>6</v>
      </c>
      <c r="X19" s="65">
        <f>VLOOKUP($A19,'Return Data'!$B$7:$R$2292,14,0)</f>
        <v>6.1035000000000004</v>
      </c>
      <c r="Y19" s="66">
        <f t="shared" si="11"/>
        <v>5</v>
      </c>
      <c r="Z19" s="65">
        <f>VLOOKUP($A19,'Return Data'!$B$7:$R$2292,16,0)</f>
        <v>7.4683999999999999</v>
      </c>
      <c r="AA19" s="67">
        <f t="shared" si="9"/>
        <v>2</v>
      </c>
    </row>
    <row r="20" spans="1:27" x14ac:dyDescent="0.3">
      <c r="A20" s="63" t="s">
        <v>1225</v>
      </c>
      <c r="B20" s="64">
        <f>VLOOKUP($A20,'Return Data'!$B$7:$R$2292,3,0)</f>
        <v>44530</v>
      </c>
      <c r="C20" s="65">
        <f>VLOOKUP($A20,'Return Data'!$B$7:$R$2292,4,0)</f>
        <v>1063.4837</v>
      </c>
      <c r="D20" s="65">
        <f>VLOOKUP($A20,'Return Data'!$B$7:$R$2292,5,0)</f>
        <v>3.0583</v>
      </c>
      <c r="E20" s="66">
        <f t="shared" si="0"/>
        <v>16</v>
      </c>
      <c r="F20" s="65">
        <f>VLOOKUP($A20,'Return Data'!$B$7:$R$2292,6,0)</f>
        <v>2.4941</v>
      </c>
      <c r="G20" s="66">
        <f t="shared" si="1"/>
        <v>17</v>
      </c>
      <c r="H20" s="65">
        <f>VLOOKUP($A20,'Return Data'!$B$7:$R$2292,7,0)</f>
        <v>3.0726</v>
      </c>
      <c r="I20" s="66">
        <f t="shared" si="2"/>
        <v>16</v>
      </c>
      <c r="J20" s="65">
        <f>VLOOKUP($A20,'Return Data'!$B$7:$R$2292,8,0)</f>
        <v>3.5710999999999999</v>
      </c>
      <c r="K20" s="66">
        <f t="shared" si="3"/>
        <v>10</v>
      </c>
      <c r="L20" s="65">
        <f>VLOOKUP($A20,'Return Data'!$B$7:$R$2292,9,0)</f>
        <v>3.4872999999999998</v>
      </c>
      <c r="M20" s="66">
        <f t="shared" si="4"/>
        <v>15</v>
      </c>
      <c r="N20" s="65">
        <f>VLOOKUP($A20,'Return Data'!$B$7:$R$2292,10,0)</f>
        <v>2.5802</v>
      </c>
      <c r="O20" s="66">
        <f t="shared" si="5"/>
        <v>17</v>
      </c>
      <c r="P20" s="65">
        <f>VLOOKUP($A20,'Return Data'!$B$7:$R$2292,11,0)</f>
        <v>2.9691000000000001</v>
      </c>
      <c r="Q20" s="66">
        <f t="shared" si="6"/>
        <v>16</v>
      </c>
      <c r="R20" s="65">
        <f>VLOOKUP($A20,'Return Data'!$B$7:$R$2292,12,0)</f>
        <v>2.9037999999999999</v>
      </c>
      <c r="S20" s="66">
        <f t="shared" si="7"/>
        <v>17</v>
      </c>
      <c r="T20" s="65"/>
      <c r="U20" s="66"/>
      <c r="V20" s="65"/>
      <c r="W20" s="66"/>
      <c r="X20" s="65"/>
      <c r="Y20" s="66"/>
      <c r="Z20" s="65">
        <f>VLOOKUP($A20,'Return Data'!$B$7:$R$2292,16,0)</f>
        <v>3.6070000000000002</v>
      </c>
      <c r="AA20" s="67">
        <f t="shared" si="9"/>
        <v>17</v>
      </c>
    </row>
    <row r="21" spans="1:27" x14ac:dyDescent="0.3">
      <c r="A21" s="63" t="s">
        <v>1229</v>
      </c>
      <c r="B21" s="64">
        <f>VLOOKUP($A21,'Return Data'!$B$7:$R$2292,3,0)</f>
        <v>44530</v>
      </c>
      <c r="C21" s="65">
        <f>VLOOKUP($A21,'Return Data'!$B$7:$R$2292,4,0)</f>
        <v>33.286299999999997</v>
      </c>
      <c r="D21" s="65">
        <f>VLOOKUP($A21,'Return Data'!$B$7:$R$2292,5,0)</f>
        <v>3.948</v>
      </c>
      <c r="E21" s="66">
        <f t="shared" si="0"/>
        <v>12</v>
      </c>
      <c r="F21" s="65">
        <f>VLOOKUP($A21,'Return Data'!$B$7:$R$2292,6,0)</f>
        <v>3.2907999999999999</v>
      </c>
      <c r="G21" s="66">
        <f t="shared" si="1"/>
        <v>12</v>
      </c>
      <c r="H21" s="65">
        <f>VLOOKUP($A21,'Return Data'!$B$7:$R$2292,7,0)</f>
        <v>3.2759999999999998</v>
      </c>
      <c r="I21" s="66">
        <f t="shared" si="2"/>
        <v>14</v>
      </c>
      <c r="J21" s="65">
        <f>VLOOKUP($A21,'Return Data'!$B$7:$R$2292,8,0)</f>
        <v>3.0975000000000001</v>
      </c>
      <c r="K21" s="66">
        <f t="shared" si="3"/>
        <v>15</v>
      </c>
      <c r="L21" s="65">
        <f>VLOOKUP($A21,'Return Data'!$B$7:$R$2292,9,0)</f>
        <v>3.5783999999999998</v>
      </c>
      <c r="M21" s="66">
        <f t="shared" si="4"/>
        <v>14</v>
      </c>
      <c r="N21" s="65">
        <f>VLOOKUP($A21,'Return Data'!$B$7:$R$2292,10,0)</f>
        <v>2.9466000000000001</v>
      </c>
      <c r="O21" s="66">
        <f t="shared" si="5"/>
        <v>13</v>
      </c>
      <c r="P21" s="65">
        <f>VLOOKUP($A21,'Return Data'!$B$7:$R$2292,11,0)</f>
        <v>3.2342</v>
      </c>
      <c r="Q21" s="66">
        <f t="shared" si="6"/>
        <v>13</v>
      </c>
      <c r="R21" s="65">
        <f>VLOOKUP($A21,'Return Data'!$B$7:$R$2292,12,0)</f>
        <v>3.3946999999999998</v>
      </c>
      <c r="S21" s="66">
        <f t="shared" si="7"/>
        <v>13</v>
      </c>
      <c r="T21" s="65">
        <f>VLOOKUP($A21,'Return Data'!$B$7:$R$2292,13,0)</f>
        <v>3.3043999999999998</v>
      </c>
      <c r="U21" s="66">
        <f>RANK(T21,T$8:T$24,0)</f>
        <v>13</v>
      </c>
      <c r="V21" s="65">
        <f>VLOOKUP($A21,'Return Data'!$B$7:$R$2292,17,0)</f>
        <v>4.5552999999999999</v>
      </c>
      <c r="W21" s="66">
        <f>RANK(V21,V$8:V$24,0)</f>
        <v>11</v>
      </c>
      <c r="X21" s="65">
        <f>VLOOKUP($A21,'Return Data'!$B$7:$R$2292,14,0)</f>
        <v>5.7130999999999998</v>
      </c>
      <c r="Y21" s="66">
        <f>RANK(X21,X$8:X$24,0)</f>
        <v>10</v>
      </c>
      <c r="Z21" s="65">
        <f>VLOOKUP($A21,'Return Data'!$B$7:$R$2292,16,0)</f>
        <v>7.1592000000000002</v>
      </c>
      <c r="AA21" s="67">
        <f t="shared" si="9"/>
        <v>7</v>
      </c>
    </row>
    <row r="22" spans="1:27" x14ac:dyDescent="0.3">
      <c r="A22" s="63" t="s">
        <v>1231</v>
      </c>
      <c r="B22" s="64">
        <f>VLOOKUP($A22,'Return Data'!$B$7:$R$2292,3,0)</f>
        <v>44530</v>
      </c>
      <c r="C22" s="65">
        <f>VLOOKUP($A22,'Return Data'!$B$7:$R$2292,4,0)</f>
        <v>11.9438</v>
      </c>
      <c r="D22" s="65">
        <f>VLOOKUP($A22,'Return Data'!$B$7:$R$2292,5,0)</f>
        <v>3.0562</v>
      </c>
      <c r="E22" s="66">
        <f t="shared" si="0"/>
        <v>17</v>
      </c>
      <c r="F22" s="65">
        <f>VLOOKUP($A22,'Return Data'!$B$7:$R$2292,6,0)</f>
        <v>3.0569999999999999</v>
      </c>
      <c r="G22" s="66">
        <f t="shared" si="1"/>
        <v>14</v>
      </c>
      <c r="H22" s="65">
        <f>VLOOKUP($A22,'Return Data'!$B$7:$R$2292,7,0)</f>
        <v>3.2326000000000001</v>
      </c>
      <c r="I22" s="66">
        <f t="shared" si="2"/>
        <v>15</v>
      </c>
      <c r="J22" s="65">
        <f>VLOOKUP($A22,'Return Data'!$B$7:$R$2292,8,0)</f>
        <v>3.0813999999999999</v>
      </c>
      <c r="K22" s="66">
        <f t="shared" si="3"/>
        <v>16</v>
      </c>
      <c r="L22" s="65">
        <f>VLOOKUP($A22,'Return Data'!$B$7:$R$2292,9,0)</f>
        <v>3.3331</v>
      </c>
      <c r="M22" s="66">
        <f t="shared" si="4"/>
        <v>16</v>
      </c>
      <c r="N22" s="65">
        <f>VLOOKUP($A22,'Return Data'!$B$7:$R$2292,10,0)</f>
        <v>3.0695999999999999</v>
      </c>
      <c r="O22" s="66">
        <f t="shared" si="5"/>
        <v>11</v>
      </c>
      <c r="P22" s="65">
        <f>VLOOKUP($A22,'Return Data'!$B$7:$R$2292,11,0)</f>
        <v>3.3488000000000002</v>
      </c>
      <c r="Q22" s="66">
        <f t="shared" si="6"/>
        <v>12</v>
      </c>
      <c r="R22" s="65">
        <f>VLOOKUP($A22,'Return Data'!$B$7:$R$2292,12,0)</f>
        <v>3.4043000000000001</v>
      </c>
      <c r="S22" s="66">
        <f t="shared" si="7"/>
        <v>12</v>
      </c>
      <c r="T22" s="65">
        <f>VLOOKUP($A22,'Return Data'!$B$7:$R$2292,13,0)</f>
        <v>3.3578000000000001</v>
      </c>
      <c r="U22" s="66">
        <f>RANK(T22,T$8:T$24,0)</f>
        <v>12</v>
      </c>
      <c r="V22" s="65">
        <f>VLOOKUP($A22,'Return Data'!$B$7:$R$2292,17,0)</f>
        <v>4.3091999999999997</v>
      </c>
      <c r="W22" s="66">
        <f>RANK(V22,V$8:V$24,0)</f>
        <v>12</v>
      </c>
      <c r="X22" s="65"/>
      <c r="Y22" s="66"/>
      <c r="Z22" s="65">
        <f>VLOOKUP($A22,'Return Data'!$B$7:$R$2292,16,0)</f>
        <v>5.7431999999999999</v>
      </c>
      <c r="AA22" s="67">
        <f t="shared" si="9"/>
        <v>14</v>
      </c>
    </row>
    <row r="23" spans="1:27" x14ac:dyDescent="0.3">
      <c r="A23" s="63" t="s">
        <v>1233</v>
      </c>
      <c r="B23" s="64">
        <f>VLOOKUP($A23,'Return Data'!$B$7:$R$2292,3,0)</f>
        <v>44530</v>
      </c>
      <c r="C23" s="65">
        <f>VLOOKUP($A23,'Return Data'!$B$7:$R$2292,4,0)</f>
        <v>3733.9625999999998</v>
      </c>
      <c r="D23" s="65">
        <f>VLOOKUP($A23,'Return Data'!$B$7:$R$2292,5,0)</f>
        <v>5.1521999999999997</v>
      </c>
      <c r="E23" s="66">
        <f t="shared" si="0"/>
        <v>2</v>
      </c>
      <c r="F23" s="65">
        <f>VLOOKUP($A23,'Return Data'!$B$7:$R$2292,6,0)</f>
        <v>4.3456999999999999</v>
      </c>
      <c r="G23" s="66">
        <f t="shared" si="1"/>
        <v>1</v>
      </c>
      <c r="H23" s="65">
        <f>VLOOKUP($A23,'Return Data'!$B$7:$R$2292,7,0)</f>
        <v>4.1878000000000002</v>
      </c>
      <c r="I23" s="66">
        <f t="shared" si="2"/>
        <v>1</v>
      </c>
      <c r="J23" s="65">
        <f>VLOOKUP($A23,'Return Data'!$B$7:$R$2292,8,0)</f>
        <v>3.7852000000000001</v>
      </c>
      <c r="K23" s="66">
        <f t="shared" si="3"/>
        <v>2</v>
      </c>
      <c r="L23" s="65">
        <f>VLOOKUP($A23,'Return Data'!$B$7:$R$2292,9,0)</f>
        <v>4.3926999999999996</v>
      </c>
      <c r="M23" s="66">
        <f t="shared" si="4"/>
        <v>1</v>
      </c>
      <c r="N23" s="65">
        <f>VLOOKUP($A23,'Return Data'!$B$7:$R$2292,10,0)</f>
        <v>3.3079000000000001</v>
      </c>
      <c r="O23" s="66">
        <f t="shared" si="5"/>
        <v>8</v>
      </c>
      <c r="P23" s="65">
        <f>VLOOKUP($A23,'Return Data'!$B$7:$R$2292,11,0)</f>
        <v>3.7418999999999998</v>
      </c>
      <c r="Q23" s="66">
        <f t="shared" si="6"/>
        <v>2</v>
      </c>
      <c r="R23" s="65">
        <f>VLOOKUP($A23,'Return Data'!$B$7:$R$2292,12,0)</f>
        <v>4.0339999999999998</v>
      </c>
      <c r="S23" s="66">
        <f t="shared" si="7"/>
        <v>1</v>
      </c>
      <c r="T23" s="65">
        <f>VLOOKUP($A23,'Return Data'!$B$7:$R$2292,13,0)</f>
        <v>3.8626999999999998</v>
      </c>
      <c r="U23" s="66">
        <f>RANK(T23,T$8:T$24,0)</f>
        <v>1</v>
      </c>
      <c r="V23" s="65">
        <f>VLOOKUP($A23,'Return Data'!$B$7:$R$2292,17,0)</f>
        <v>5.1749999999999998</v>
      </c>
      <c r="W23" s="66">
        <f>RANK(V23,V$8:V$24,0)</f>
        <v>3</v>
      </c>
      <c r="X23" s="65">
        <f>VLOOKUP($A23,'Return Data'!$B$7:$R$2292,14,0)</f>
        <v>6.3174000000000001</v>
      </c>
      <c r="Y23" s="66">
        <f>RANK(X23,X$8:X$24,0)</f>
        <v>2</v>
      </c>
      <c r="Z23" s="65">
        <f>VLOOKUP($A23,'Return Data'!$B$7:$R$2292,16,0)</f>
        <v>6.7560000000000002</v>
      </c>
      <c r="AA23" s="67">
        <f t="shared" si="9"/>
        <v>11</v>
      </c>
    </row>
    <row r="24" spans="1:27" x14ac:dyDescent="0.3">
      <c r="A24" s="63" t="s">
        <v>1235</v>
      </c>
      <c r="B24" s="64">
        <f>VLOOKUP($A24,'Return Data'!$B$7:$R$2292,3,0)</f>
        <v>44530</v>
      </c>
      <c r="C24" s="65">
        <f>VLOOKUP($A24,'Return Data'!$B$7:$R$2292,4,0)</f>
        <v>2433.5315000000001</v>
      </c>
      <c r="D24" s="65">
        <f>VLOOKUP($A24,'Return Data'!$B$7:$R$2292,5,0)</f>
        <v>3.8371</v>
      </c>
      <c r="E24" s="66">
        <f t="shared" si="0"/>
        <v>13</v>
      </c>
      <c r="F24" s="65">
        <f>VLOOKUP($A24,'Return Data'!$B$7:$R$2292,6,0)</f>
        <v>3.6139000000000001</v>
      </c>
      <c r="G24" s="66">
        <f t="shared" si="1"/>
        <v>9</v>
      </c>
      <c r="H24" s="65">
        <f>VLOOKUP($A24,'Return Data'!$B$7:$R$2292,7,0)</f>
        <v>3.7770999999999999</v>
      </c>
      <c r="I24" s="66">
        <f t="shared" si="2"/>
        <v>7</v>
      </c>
      <c r="J24" s="65">
        <f>VLOOKUP($A24,'Return Data'!$B$7:$R$2292,8,0)</f>
        <v>3.6153</v>
      </c>
      <c r="K24" s="66">
        <f t="shared" si="3"/>
        <v>7</v>
      </c>
      <c r="L24" s="65">
        <f>VLOOKUP($A24,'Return Data'!$B$7:$R$2292,9,0)</f>
        <v>3.9794</v>
      </c>
      <c r="M24" s="66">
        <f t="shared" si="4"/>
        <v>9</v>
      </c>
      <c r="N24" s="65">
        <f>VLOOKUP($A24,'Return Data'!$B$7:$R$2292,10,0)</f>
        <v>3.3864999999999998</v>
      </c>
      <c r="O24" s="66">
        <f t="shared" si="5"/>
        <v>1</v>
      </c>
      <c r="P24" s="65">
        <f>VLOOKUP($A24,'Return Data'!$B$7:$R$2292,11,0)</f>
        <v>3.6857000000000002</v>
      </c>
      <c r="Q24" s="66">
        <f t="shared" si="6"/>
        <v>4</v>
      </c>
      <c r="R24" s="65">
        <f>VLOOKUP($A24,'Return Data'!$B$7:$R$2292,12,0)</f>
        <v>3.8096999999999999</v>
      </c>
      <c r="S24" s="66">
        <f t="shared" si="7"/>
        <v>7</v>
      </c>
      <c r="T24" s="65">
        <f>VLOOKUP($A24,'Return Data'!$B$7:$R$2292,13,0)</f>
        <v>3.7021999999999999</v>
      </c>
      <c r="U24" s="66">
        <f>RANK(T24,T$8:T$24,0)</f>
        <v>5</v>
      </c>
      <c r="V24" s="65">
        <f>VLOOKUP($A24,'Return Data'!$B$7:$R$2292,17,0)</f>
        <v>4.9356999999999998</v>
      </c>
      <c r="W24" s="66">
        <f>RANK(V24,V$8:V$24,0)</f>
        <v>5</v>
      </c>
      <c r="X24" s="65">
        <f>VLOOKUP($A24,'Return Data'!$B$7:$R$2292,14,0)</f>
        <v>6.0552000000000001</v>
      </c>
      <c r="Y24" s="66">
        <f>RANK(X24,X$8:X$24,0)</f>
        <v>7</v>
      </c>
      <c r="Z24" s="65">
        <f>VLOOKUP($A24,'Return Data'!$B$7:$R$2292,16,0)</f>
        <v>7.4339000000000004</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4.1863705882352944</v>
      </c>
      <c r="E26" s="74"/>
      <c r="F26" s="75">
        <f>AVERAGE(F8:F24)</f>
        <v>3.4787117647058827</v>
      </c>
      <c r="G26" s="74"/>
      <c r="H26" s="75">
        <f>AVERAGE(H8:H24)</f>
        <v>3.6080470588235296</v>
      </c>
      <c r="I26" s="74"/>
      <c r="J26" s="75">
        <f>AVERAGE(J8:J24)</f>
        <v>3.5299</v>
      </c>
      <c r="K26" s="74"/>
      <c r="L26" s="75">
        <f>AVERAGE(L8:L24)</f>
        <v>3.9115941176470592</v>
      </c>
      <c r="M26" s="74"/>
      <c r="N26" s="75">
        <f>AVERAGE(N8:N24)</f>
        <v>3.1393411764705879</v>
      </c>
      <c r="O26" s="74"/>
      <c r="P26" s="75">
        <f>AVERAGE(P8:P24)</f>
        <v>3.4403999999999995</v>
      </c>
      <c r="Q26" s="74"/>
      <c r="R26" s="75">
        <f>AVERAGE(R8:R24)</f>
        <v>3.5785117647058819</v>
      </c>
      <c r="S26" s="74"/>
      <c r="T26" s="75">
        <f>AVERAGE(T8:T24)</f>
        <v>3.4774874999999992</v>
      </c>
      <c r="U26" s="74"/>
      <c r="V26" s="75">
        <f>AVERAGE(V8:V24)</f>
        <v>4.7464285714285719</v>
      </c>
      <c r="W26" s="74"/>
      <c r="X26" s="75">
        <f>AVERAGE(X8:X24)</f>
        <v>5.9238461538461546</v>
      </c>
      <c r="Y26" s="74"/>
      <c r="Z26" s="75">
        <f>AVERAGE(Z8:Z24)</f>
        <v>6.5594176470588241</v>
      </c>
      <c r="AA26" s="76"/>
    </row>
    <row r="27" spans="1:27" x14ac:dyDescent="0.3">
      <c r="A27" s="73" t="s">
        <v>28</v>
      </c>
      <c r="B27" s="74"/>
      <c r="C27" s="74"/>
      <c r="D27" s="75">
        <f>MIN(D8:D24)</f>
        <v>3.0562</v>
      </c>
      <c r="E27" s="74"/>
      <c r="F27" s="75">
        <f>MIN(F8:F24)</f>
        <v>2.4941</v>
      </c>
      <c r="G27" s="74"/>
      <c r="H27" s="75">
        <f>MIN(H8:H24)</f>
        <v>2.9036</v>
      </c>
      <c r="I27" s="74"/>
      <c r="J27" s="75">
        <f>MIN(J8:J24)</f>
        <v>2.9373999999999998</v>
      </c>
      <c r="K27" s="74"/>
      <c r="L27" s="75">
        <f>MIN(L8:L24)</f>
        <v>3.2923</v>
      </c>
      <c r="M27" s="74"/>
      <c r="N27" s="75">
        <f>MIN(N8:N24)</f>
        <v>2.5802</v>
      </c>
      <c r="O27" s="74"/>
      <c r="P27" s="75">
        <f>MIN(P8:P24)</f>
        <v>2.8751000000000002</v>
      </c>
      <c r="Q27" s="74"/>
      <c r="R27" s="75">
        <f>MIN(R8:R24)</f>
        <v>2.9037999999999999</v>
      </c>
      <c r="S27" s="74"/>
      <c r="T27" s="75">
        <f>MIN(T8:T24)</f>
        <v>2.8397000000000001</v>
      </c>
      <c r="U27" s="74"/>
      <c r="V27" s="75">
        <f>MIN(V8:V24)</f>
        <v>4.0095999999999998</v>
      </c>
      <c r="W27" s="74"/>
      <c r="X27" s="75">
        <f>MIN(X8:X24)</f>
        <v>5.0193000000000003</v>
      </c>
      <c r="Y27" s="74"/>
      <c r="Z27" s="75">
        <f>MIN(Z8:Z24)</f>
        <v>3.6070000000000002</v>
      </c>
      <c r="AA27" s="76"/>
    </row>
    <row r="28" spans="1:27" ht="15" thickBot="1" x14ac:dyDescent="0.35">
      <c r="A28" s="77" t="s">
        <v>29</v>
      </c>
      <c r="B28" s="78"/>
      <c r="C28" s="78"/>
      <c r="D28" s="79">
        <f>MAX(D8:D24)</f>
        <v>5.2131999999999996</v>
      </c>
      <c r="E28" s="78"/>
      <c r="F28" s="79">
        <f>MAX(F8:F24)</f>
        <v>4.3456999999999999</v>
      </c>
      <c r="G28" s="78"/>
      <c r="H28" s="79">
        <f>MAX(H8:H24)</f>
        <v>4.1878000000000002</v>
      </c>
      <c r="I28" s="78"/>
      <c r="J28" s="79">
        <f>MAX(J8:J24)</f>
        <v>3.9994000000000001</v>
      </c>
      <c r="K28" s="78"/>
      <c r="L28" s="79">
        <f>MAX(L8:L24)</f>
        <v>4.3926999999999996</v>
      </c>
      <c r="M28" s="78"/>
      <c r="N28" s="79">
        <f>MAX(N8:N24)</f>
        <v>3.3864999999999998</v>
      </c>
      <c r="O28" s="78"/>
      <c r="P28" s="79">
        <f>MAX(P8:P24)</f>
        <v>3.7431999999999999</v>
      </c>
      <c r="Q28" s="78"/>
      <c r="R28" s="79">
        <f>MAX(R8:R24)</f>
        <v>4.0339999999999998</v>
      </c>
      <c r="S28" s="78"/>
      <c r="T28" s="79">
        <f>MAX(T8:T24)</f>
        <v>3.8626999999999998</v>
      </c>
      <c r="U28" s="78"/>
      <c r="V28" s="79">
        <f>MAX(V8:V24)</f>
        <v>5.2788000000000004</v>
      </c>
      <c r="W28" s="78"/>
      <c r="X28" s="79">
        <f>MAX(X8:X24)</f>
        <v>6.3224</v>
      </c>
      <c r="Y28" s="78"/>
      <c r="Z28" s="79">
        <f>MAX(Z8:Z24)</f>
        <v>7.5705</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1238</v>
      </c>
      <c r="B8" s="64">
        <f>VLOOKUP($A8,'Return Data'!$B$7:$R$2292,3,0)</f>
        <v>44530</v>
      </c>
      <c r="C8" s="65">
        <f>VLOOKUP($A8,'Return Data'!$B$7:$R$2292,4,0)</f>
        <v>34.135899999999999</v>
      </c>
      <c r="D8" s="65">
        <f>VLOOKUP($A8,'Return Data'!$B$7:$R$2292,10,0)</f>
        <v>3.3475000000000001</v>
      </c>
      <c r="E8" s="66">
        <f t="shared" ref="E8:E16" si="0">RANK(D8,D$8:D$16,0)</f>
        <v>3</v>
      </c>
      <c r="F8" s="65">
        <f>VLOOKUP($A8,'Return Data'!$B$7:$R$2292,11,0)</f>
        <v>14.6812</v>
      </c>
      <c r="G8" s="66">
        <f t="shared" ref="G8:G16" si="1">RANK(F8,F$8:F$16,0)</f>
        <v>1</v>
      </c>
      <c r="H8" s="65">
        <f>VLOOKUP($A8,'Return Data'!$B$7:$R$2292,12,0)</f>
        <v>22.239599999999999</v>
      </c>
      <c r="I8" s="66">
        <f t="shared" ref="I8:I16" si="2">RANK(H8,H$8:H$16,0)</f>
        <v>2</v>
      </c>
      <c r="J8" s="65">
        <f>VLOOKUP($A8,'Return Data'!$B$7:$R$2292,13,0)</f>
        <v>29.889099999999999</v>
      </c>
      <c r="K8" s="66">
        <f t="shared" ref="K8:K16" si="3">RANK(J8,J$8:J$16,0)</f>
        <v>4</v>
      </c>
      <c r="L8" s="65">
        <f>VLOOKUP($A8,'Return Data'!$B$7:$R$2292,17,0)</f>
        <v>22.171500000000002</v>
      </c>
      <c r="M8" s="66">
        <f t="shared" ref="M8:M14" si="4">RANK(L8,L$8:L$16,0)</f>
        <v>3</v>
      </c>
      <c r="N8" s="65">
        <f>VLOOKUP($A8,'Return Data'!$B$7:$R$2292,14,0)</f>
        <v>20.3598</v>
      </c>
      <c r="O8" s="66">
        <f t="shared" ref="O8:O14" si="5">RANK(N8,N$8:N$16,0)</f>
        <v>2</v>
      </c>
      <c r="P8" s="65">
        <f>VLOOKUP($A8,'Return Data'!$B$7:$R$2292,15,0)</f>
        <v>15.092499999999999</v>
      </c>
      <c r="Q8" s="66">
        <f t="shared" ref="Q8:Q14" si="6">RANK(P8,P$8:P$16,0)</f>
        <v>3</v>
      </c>
      <c r="R8" s="65">
        <f>VLOOKUP($A8,'Return Data'!$B$7:$R$2292,16,0)</f>
        <v>11.7377</v>
      </c>
      <c r="S8" s="67">
        <f t="shared" ref="S8:S16" si="7">RANK(R8,R$8:R$16,0)</f>
        <v>4</v>
      </c>
    </row>
    <row r="9" spans="1:20" x14ac:dyDescent="0.3">
      <c r="A9" s="63" t="s">
        <v>1241</v>
      </c>
      <c r="B9" s="64">
        <f>VLOOKUP($A9,'Return Data'!$B$7:$R$2292,3,0)</f>
        <v>44530</v>
      </c>
      <c r="C9" s="65">
        <f>VLOOKUP($A9,'Return Data'!$B$7:$R$2292,4,0)</f>
        <v>50.804000000000002</v>
      </c>
      <c r="D9" s="65">
        <f>VLOOKUP($A9,'Return Data'!$B$7:$R$2292,10,0)</f>
        <v>2.9317000000000002</v>
      </c>
      <c r="E9" s="66">
        <f t="shared" si="0"/>
        <v>4</v>
      </c>
      <c r="F9" s="65">
        <f>VLOOKUP($A9,'Return Data'!$B$7:$R$2292,11,0)</f>
        <v>11.1004</v>
      </c>
      <c r="G9" s="66">
        <f t="shared" si="1"/>
        <v>4</v>
      </c>
      <c r="H9" s="65">
        <f>VLOOKUP($A9,'Return Data'!$B$7:$R$2292,12,0)</f>
        <v>18.022600000000001</v>
      </c>
      <c r="I9" s="66">
        <f t="shared" si="2"/>
        <v>4</v>
      </c>
      <c r="J9" s="65">
        <f>VLOOKUP($A9,'Return Data'!$B$7:$R$2292,13,0)</f>
        <v>28.500599999999999</v>
      </c>
      <c r="K9" s="66">
        <f t="shared" si="3"/>
        <v>5</v>
      </c>
      <c r="L9" s="65">
        <f>VLOOKUP($A9,'Return Data'!$B$7:$R$2292,17,0)</f>
        <v>21.526599999999998</v>
      </c>
      <c r="M9" s="66">
        <f t="shared" si="4"/>
        <v>4</v>
      </c>
      <c r="N9" s="65">
        <f>VLOOKUP($A9,'Return Data'!$B$7:$R$2292,14,0)</f>
        <v>17.367100000000001</v>
      </c>
      <c r="O9" s="66">
        <f t="shared" si="5"/>
        <v>4</v>
      </c>
      <c r="P9" s="65">
        <f>VLOOKUP($A9,'Return Data'!$B$7:$R$2292,15,0)</f>
        <v>12.1394</v>
      </c>
      <c r="Q9" s="66">
        <f t="shared" si="6"/>
        <v>4</v>
      </c>
      <c r="R9" s="65">
        <f>VLOOKUP($A9,'Return Data'!$B$7:$R$2292,16,0)</f>
        <v>11.562200000000001</v>
      </c>
      <c r="S9" s="67">
        <f t="shared" si="7"/>
        <v>5</v>
      </c>
    </row>
    <row r="10" spans="1:20" x14ac:dyDescent="0.3">
      <c r="A10" s="63" t="s">
        <v>1243</v>
      </c>
      <c r="B10" s="64">
        <f>VLOOKUP($A10,'Return Data'!$B$7:$R$2292,3,0)</f>
        <v>44530</v>
      </c>
      <c r="C10" s="65">
        <f>VLOOKUP($A10,'Return Data'!$B$7:$R$2292,4,0)</f>
        <v>435.80849999999998</v>
      </c>
      <c r="D10" s="65">
        <f>VLOOKUP($A10,'Return Data'!$B$7:$R$2292,10,0)</f>
        <v>6.5152000000000001</v>
      </c>
      <c r="E10" s="66">
        <f t="shared" si="0"/>
        <v>2</v>
      </c>
      <c r="F10" s="65">
        <f>VLOOKUP($A10,'Return Data'!$B$7:$R$2292,11,0)</f>
        <v>14.205399999999999</v>
      </c>
      <c r="G10" s="66">
        <f t="shared" si="1"/>
        <v>2</v>
      </c>
      <c r="H10" s="65">
        <f>VLOOKUP($A10,'Return Data'!$B$7:$R$2292,12,0)</f>
        <v>21.879100000000001</v>
      </c>
      <c r="I10" s="66">
        <f t="shared" si="2"/>
        <v>3</v>
      </c>
      <c r="J10" s="65">
        <f>VLOOKUP($A10,'Return Data'!$B$7:$R$2292,13,0)</f>
        <v>45.643000000000001</v>
      </c>
      <c r="K10" s="66">
        <f t="shared" si="3"/>
        <v>2</v>
      </c>
      <c r="L10" s="65">
        <f>VLOOKUP($A10,'Return Data'!$B$7:$R$2292,17,0)</f>
        <v>22.427099999999999</v>
      </c>
      <c r="M10" s="66">
        <f t="shared" si="4"/>
        <v>2</v>
      </c>
      <c r="N10" s="65">
        <f>VLOOKUP($A10,'Return Data'!$B$7:$R$2292,14,0)</f>
        <v>18.254200000000001</v>
      </c>
      <c r="O10" s="66">
        <f t="shared" si="5"/>
        <v>3</v>
      </c>
      <c r="P10" s="65">
        <f>VLOOKUP($A10,'Return Data'!$B$7:$R$2292,15,0)</f>
        <v>15.390499999999999</v>
      </c>
      <c r="Q10" s="66">
        <f t="shared" si="6"/>
        <v>2</v>
      </c>
      <c r="R10" s="65">
        <f>VLOOKUP($A10,'Return Data'!$B$7:$R$2292,16,0)</f>
        <v>15.8804</v>
      </c>
      <c r="S10" s="67">
        <f t="shared" si="7"/>
        <v>2</v>
      </c>
    </row>
    <row r="11" spans="1:20" x14ac:dyDescent="0.3">
      <c r="A11" s="63" t="s">
        <v>2018</v>
      </c>
      <c r="B11" s="64">
        <f>VLOOKUP($A11,'Return Data'!$B$7:$R$2292,3,0)</f>
        <v>44530</v>
      </c>
      <c r="C11" s="65">
        <f>VLOOKUP($A11,'Return Data'!$B$7:$R$2292,4,0)</f>
        <v>28.014900000000001</v>
      </c>
      <c r="D11" s="65">
        <f>VLOOKUP($A11,'Return Data'!$B$7:$R$2292,10,0)</f>
        <v>2.8776000000000002</v>
      </c>
      <c r="E11" s="66">
        <f t="shared" si="0"/>
        <v>5</v>
      </c>
      <c r="F11" s="65">
        <f>VLOOKUP($A11,'Return Data'!$B$7:$R$2292,11,0)</f>
        <v>10.9817</v>
      </c>
      <c r="G11" s="66">
        <f t="shared" si="1"/>
        <v>5</v>
      </c>
      <c r="H11" s="65">
        <f>VLOOKUP($A11,'Return Data'!$B$7:$R$2292,12,0)</f>
        <v>17.222100000000001</v>
      </c>
      <c r="I11" s="66">
        <f t="shared" si="2"/>
        <v>5</v>
      </c>
      <c r="J11" s="65">
        <f>VLOOKUP($A11,'Return Data'!$B$7:$R$2292,13,0)</f>
        <v>24.776900000000001</v>
      </c>
      <c r="K11" s="66">
        <f t="shared" si="3"/>
        <v>6</v>
      </c>
      <c r="L11" s="65">
        <f>VLOOKUP($A11,'Return Data'!$B$7:$R$2292,17,0)</f>
        <v>16.893899999999999</v>
      </c>
      <c r="M11" s="66">
        <f t="shared" si="4"/>
        <v>5</v>
      </c>
      <c r="N11" s="65">
        <f>VLOOKUP($A11,'Return Data'!$B$7:$R$2292,14,0)</f>
        <v>14.940799999999999</v>
      </c>
      <c r="O11" s="66">
        <f t="shared" si="5"/>
        <v>5</v>
      </c>
      <c r="P11" s="65">
        <f>VLOOKUP($A11,'Return Data'!$B$7:$R$2292,15,0)</f>
        <v>11.0815</v>
      </c>
      <c r="Q11" s="66">
        <f t="shared" si="6"/>
        <v>5</v>
      </c>
      <c r="R11" s="65">
        <f>VLOOKUP($A11,'Return Data'!$B$7:$R$2292,16,0)</f>
        <v>9.9702999999999999</v>
      </c>
      <c r="S11" s="67">
        <f t="shared" si="7"/>
        <v>7</v>
      </c>
    </row>
    <row r="12" spans="1:20" x14ac:dyDescent="0.3">
      <c r="A12" s="63" t="s">
        <v>1245</v>
      </c>
      <c r="B12" s="64">
        <f>VLOOKUP($A12,'Return Data'!$B$7:$R$2292,3,0)</f>
        <v>44530</v>
      </c>
      <c r="C12" s="65">
        <f>VLOOKUP($A12,'Return Data'!$B$7:$R$2292,4,0)</f>
        <v>76.696399999999997</v>
      </c>
      <c r="D12" s="65">
        <f>VLOOKUP($A12,'Return Data'!$B$7:$R$2292,10,0)</f>
        <v>6.8147000000000002</v>
      </c>
      <c r="E12" s="66">
        <f t="shared" si="0"/>
        <v>1</v>
      </c>
      <c r="F12" s="65">
        <f>VLOOKUP($A12,'Return Data'!$B$7:$R$2292,11,0)</f>
        <v>13.0433</v>
      </c>
      <c r="G12" s="66">
        <f t="shared" si="1"/>
        <v>3</v>
      </c>
      <c r="H12" s="65">
        <f>VLOOKUP($A12,'Return Data'!$B$7:$R$2292,12,0)</f>
        <v>46.330599999999997</v>
      </c>
      <c r="I12" s="66">
        <f t="shared" si="2"/>
        <v>1</v>
      </c>
      <c r="J12" s="65">
        <f>VLOOKUP($A12,'Return Data'!$B$7:$R$2292,13,0)</f>
        <v>58.375599999999999</v>
      </c>
      <c r="K12" s="66">
        <f t="shared" si="3"/>
        <v>1</v>
      </c>
      <c r="L12" s="65">
        <f>VLOOKUP($A12,'Return Data'!$B$7:$R$2292,17,0)</f>
        <v>37.192799999999998</v>
      </c>
      <c r="M12" s="66">
        <f t="shared" si="4"/>
        <v>1</v>
      </c>
      <c r="N12" s="65">
        <f>VLOOKUP($A12,'Return Data'!$B$7:$R$2292,14,0)</f>
        <v>28.7547</v>
      </c>
      <c r="O12" s="66">
        <f t="shared" si="5"/>
        <v>1</v>
      </c>
      <c r="P12" s="65">
        <f>VLOOKUP($A12,'Return Data'!$B$7:$R$2292,15,0)</f>
        <v>17.535499999999999</v>
      </c>
      <c r="Q12" s="66">
        <f t="shared" si="6"/>
        <v>1</v>
      </c>
      <c r="R12" s="65">
        <f>VLOOKUP($A12,'Return Data'!$B$7:$R$2292,16,0)</f>
        <v>13.713100000000001</v>
      </c>
      <c r="S12" s="67">
        <f t="shared" si="7"/>
        <v>3</v>
      </c>
    </row>
    <row r="13" spans="1:20" x14ac:dyDescent="0.3">
      <c r="A13" s="63" t="s">
        <v>759</v>
      </c>
      <c r="B13" s="64">
        <f>VLOOKUP($A13,'Return Data'!$B$7:$R$2292,3,0)</f>
        <v>44530</v>
      </c>
      <c r="C13" s="65">
        <f>VLOOKUP($A13,'Return Data'!$B$7:$R$2292,4,0)</f>
        <v>23.420200000000001</v>
      </c>
      <c r="D13" s="65">
        <f>VLOOKUP($A13,'Return Data'!$B$7:$R$2292,10,0)</f>
        <v>2.5625</v>
      </c>
      <c r="E13" s="66">
        <f t="shared" si="0"/>
        <v>7</v>
      </c>
      <c r="F13" s="65">
        <f>VLOOKUP($A13,'Return Data'!$B$7:$R$2292,11,0)</f>
        <v>5.8697999999999997</v>
      </c>
      <c r="G13" s="66">
        <f t="shared" si="1"/>
        <v>9</v>
      </c>
      <c r="H13" s="65">
        <f>VLOOKUP($A13,'Return Data'!$B$7:$R$2292,12,0)</f>
        <v>8.2911000000000001</v>
      </c>
      <c r="I13" s="66">
        <f t="shared" si="2"/>
        <v>9</v>
      </c>
      <c r="J13" s="65">
        <f>VLOOKUP($A13,'Return Data'!$B$7:$R$2292,13,0)</f>
        <v>9.4145000000000003</v>
      </c>
      <c r="K13" s="66">
        <f t="shared" si="3"/>
        <v>9</v>
      </c>
      <c r="L13" s="65">
        <f>VLOOKUP($A13,'Return Data'!$B$7:$R$2292,17,0)</f>
        <v>10.609</v>
      </c>
      <c r="M13" s="66">
        <f t="shared" si="4"/>
        <v>8</v>
      </c>
      <c r="N13" s="65">
        <f>VLOOKUP($A13,'Return Data'!$B$7:$R$2292,14,0)</f>
        <v>9.7239000000000004</v>
      </c>
      <c r="O13" s="66">
        <f t="shared" si="5"/>
        <v>8</v>
      </c>
      <c r="P13" s="65">
        <f>VLOOKUP($A13,'Return Data'!$B$7:$R$2292,15,0)</f>
        <v>8.8007000000000009</v>
      </c>
      <c r="Q13" s="66">
        <f t="shared" si="6"/>
        <v>8</v>
      </c>
      <c r="R13" s="65">
        <f>VLOOKUP($A13,'Return Data'!$B$7:$R$2292,16,0)</f>
        <v>9.4816000000000003</v>
      </c>
      <c r="S13" s="67">
        <f t="shared" si="7"/>
        <v>8</v>
      </c>
    </row>
    <row r="14" spans="1:20" x14ac:dyDescent="0.3">
      <c r="A14" s="63" t="s">
        <v>1246</v>
      </c>
      <c r="B14" s="64">
        <f>VLOOKUP($A14,'Return Data'!$B$7:$R$2292,3,0)</f>
        <v>44530</v>
      </c>
      <c r="C14" s="65">
        <f>VLOOKUP($A14,'Return Data'!$B$7:$R$2292,4,0)</f>
        <v>39.733800000000002</v>
      </c>
      <c r="D14" s="65">
        <f>VLOOKUP($A14,'Return Data'!$B$7:$R$2292,10,0)</f>
        <v>2.2214999999999998</v>
      </c>
      <c r="E14" s="66">
        <f t="shared" si="0"/>
        <v>8</v>
      </c>
      <c r="F14" s="65">
        <f>VLOOKUP($A14,'Return Data'!$B$7:$R$2292,11,0)</f>
        <v>6.5980999999999996</v>
      </c>
      <c r="G14" s="66">
        <f t="shared" si="1"/>
        <v>7</v>
      </c>
      <c r="H14" s="65">
        <f>VLOOKUP($A14,'Return Data'!$B$7:$R$2292,12,0)</f>
        <v>12.62</v>
      </c>
      <c r="I14" s="66">
        <f t="shared" si="2"/>
        <v>7</v>
      </c>
      <c r="J14" s="65">
        <f>VLOOKUP($A14,'Return Data'!$B$7:$R$2292,13,0)</f>
        <v>18.237100000000002</v>
      </c>
      <c r="K14" s="66">
        <f t="shared" si="3"/>
        <v>7</v>
      </c>
      <c r="L14" s="65">
        <f>VLOOKUP($A14,'Return Data'!$B$7:$R$2292,17,0)</f>
        <v>14.289400000000001</v>
      </c>
      <c r="M14" s="66">
        <f t="shared" si="4"/>
        <v>6</v>
      </c>
      <c r="N14" s="65">
        <f>VLOOKUP($A14,'Return Data'!$B$7:$R$2292,14,0)</f>
        <v>13.8378</v>
      </c>
      <c r="O14" s="66">
        <f t="shared" si="5"/>
        <v>6</v>
      </c>
      <c r="P14" s="65">
        <f>VLOOKUP($A14,'Return Data'!$B$7:$R$2292,15,0)</f>
        <v>10.4955</v>
      </c>
      <c r="Q14" s="66">
        <f t="shared" si="6"/>
        <v>6</v>
      </c>
      <c r="R14" s="65">
        <f>VLOOKUP($A14,'Return Data'!$B$7:$R$2292,16,0)</f>
        <v>11.3871</v>
      </c>
      <c r="S14" s="67">
        <f t="shared" si="7"/>
        <v>6</v>
      </c>
    </row>
    <row r="15" spans="1:20" x14ac:dyDescent="0.3">
      <c r="A15" s="63" t="s">
        <v>1248</v>
      </c>
      <c r="B15" s="64">
        <f>VLOOKUP($A15,'Return Data'!$B$7:$R$2292,3,0)</f>
        <v>44530</v>
      </c>
      <c r="C15" s="65">
        <f>VLOOKUP($A15,'Return Data'!$B$7:$R$2292,4,0)</f>
        <v>15.6694</v>
      </c>
      <c r="D15" s="65">
        <f>VLOOKUP($A15,'Return Data'!$B$7:$R$2292,10,0)</f>
        <v>2.621</v>
      </c>
      <c r="E15" s="66">
        <f t="shared" si="0"/>
        <v>6</v>
      </c>
      <c r="F15" s="65">
        <f>VLOOKUP($A15,'Return Data'!$B$7:$R$2292,11,0)</f>
        <v>10.4763</v>
      </c>
      <c r="G15" s="66">
        <f t="shared" si="1"/>
        <v>6</v>
      </c>
      <c r="H15" s="65">
        <f>VLOOKUP($A15,'Return Data'!$B$7:$R$2292,12,0)</f>
        <v>16.928000000000001</v>
      </c>
      <c r="I15" s="66">
        <f t="shared" si="2"/>
        <v>6</v>
      </c>
      <c r="J15" s="65">
        <f>VLOOKUP($A15,'Return Data'!$B$7:$R$2292,13,0)</f>
        <v>30.965800000000002</v>
      </c>
      <c r="K15" s="66">
        <f t="shared" si="3"/>
        <v>3</v>
      </c>
      <c r="L15" s="65"/>
      <c r="M15" s="66"/>
      <c r="N15" s="65"/>
      <c r="O15" s="66"/>
      <c r="P15" s="65"/>
      <c r="Q15" s="66"/>
      <c r="R15" s="65">
        <f>VLOOKUP($A15,'Return Data'!$B$7:$R$2292,16,0)</f>
        <v>29.401800000000001</v>
      </c>
      <c r="S15" s="67">
        <f t="shared" si="7"/>
        <v>1</v>
      </c>
    </row>
    <row r="16" spans="1:20" x14ac:dyDescent="0.3">
      <c r="A16" s="63" t="s">
        <v>1250</v>
      </c>
      <c r="B16" s="64">
        <f>VLOOKUP($A16,'Return Data'!$B$7:$R$2292,3,0)</f>
        <v>44530</v>
      </c>
      <c r="C16" s="65">
        <f>VLOOKUP($A16,'Return Data'!$B$7:$R$2292,4,0)</f>
        <v>46.566800000000001</v>
      </c>
      <c r="D16" s="65">
        <f>VLOOKUP($A16,'Return Data'!$B$7:$R$2292,10,0)</f>
        <v>0.57279999999999998</v>
      </c>
      <c r="E16" s="66">
        <f t="shared" si="0"/>
        <v>9</v>
      </c>
      <c r="F16" s="65">
        <f>VLOOKUP($A16,'Return Data'!$B$7:$R$2292,11,0)</f>
        <v>6.5307000000000004</v>
      </c>
      <c r="G16" s="66">
        <f t="shared" si="1"/>
        <v>8</v>
      </c>
      <c r="H16" s="65">
        <f>VLOOKUP($A16,'Return Data'!$B$7:$R$2292,12,0)</f>
        <v>9.6669999999999998</v>
      </c>
      <c r="I16" s="66">
        <f t="shared" si="2"/>
        <v>8</v>
      </c>
      <c r="J16" s="65">
        <f>VLOOKUP($A16,'Return Data'!$B$7:$R$2292,13,0)</f>
        <v>15.540900000000001</v>
      </c>
      <c r="K16" s="66">
        <f t="shared" si="3"/>
        <v>8</v>
      </c>
      <c r="L16" s="65">
        <f>VLOOKUP($A16,'Return Data'!$B$7:$R$2292,17,0)</f>
        <v>12.5586</v>
      </c>
      <c r="M16" s="66">
        <f>RANK(L16,L$8:L$16,0)</f>
        <v>7</v>
      </c>
      <c r="N16" s="65">
        <f>VLOOKUP($A16,'Return Data'!$B$7:$R$2292,14,0)</f>
        <v>10.2941</v>
      </c>
      <c r="O16" s="66">
        <f>RANK(N16,N$8:N$16,0)</f>
        <v>7</v>
      </c>
      <c r="P16" s="65">
        <f>VLOOKUP($A16,'Return Data'!$B$7:$R$2292,15,0)</f>
        <v>9.3364999999999991</v>
      </c>
      <c r="Q16" s="66">
        <f>RANK(P16,P$8:P$16,0)</f>
        <v>7</v>
      </c>
      <c r="R16" s="65">
        <f>VLOOKUP($A16,'Return Data'!$B$7:$R$2292,16,0)</f>
        <v>7.9088000000000003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3.3849444444444443</v>
      </c>
      <c r="E18" s="74"/>
      <c r="F18" s="75">
        <f>AVERAGE(F8:F16)</f>
        <v>10.387433333333332</v>
      </c>
      <c r="G18" s="74"/>
      <c r="H18" s="75">
        <f>AVERAGE(H8:H16)</f>
        <v>19.244455555555554</v>
      </c>
      <c r="I18" s="74"/>
      <c r="J18" s="75">
        <f>AVERAGE(J8:J16)</f>
        <v>29.038166666666669</v>
      </c>
      <c r="K18" s="74"/>
      <c r="L18" s="75">
        <f>AVERAGE(L8:L16)</f>
        <v>19.708612500000001</v>
      </c>
      <c r="M18" s="74"/>
      <c r="N18" s="75">
        <f>AVERAGE(N8:N16)</f>
        <v>16.691549999999999</v>
      </c>
      <c r="O18" s="74"/>
      <c r="P18" s="75">
        <f>AVERAGE(P8:P16)</f>
        <v>12.484012499999999</v>
      </c>
      <c r="Q18" s="74"/>
      <c r="R18" s="75">
        <f>AVERAGE(R8:R16)</f>
        <v>13.449222222222225</v>
      </c>
      <c r="S18" s="76"/>
    </row>
    <row r="19" spans="1:19" x14ac:dyDescent="0.3">
      <c r="A19" s="73" t="s">
        <v>28</v>
      </c>
      <c r="B19" s="74"/>
      <c r="C19" s="74"/>
      <c r="D19" s="75">
        <f>MIN(D8:D16)</f>
        <v>0.57279999999999998</v>
      </c>
      <c r="E19" s="74"/>
      <c r="F19" s="75">
        <f>MIN(F8:F16)</f>
        <v>5.8697999999999997</v>
      </c>
      <c r="G19" s="74"/>
      <c r="H19" s="75">
        <f>MIN(H8:H16)</f>
        <v>8.2911000000000001</v>
      </c>
      <c r="I19" s="74"/>
      <c r="J19" s="75">
        <f>MIN(J8:J16)</f>
        <v>9.4145000000000003</v>
      </c>
      <c r="K19" s="74"/>
      <c r="L19" s="75">
        <f>MIN(L8:L16)</f>
        <v>10.609</v>
      </c>
      <c r="M19" s="74"/>
      <c r="N19" s="75">
        <f>MIN(N8:N16)</f>
        <v>9.7239000000000004</v>
      </c>
      <c r="O19" s="74"/>
      <c r="P19" s="75">
        <f>MIN(P8:P16)</f>
        <v>8.8007000000000009</v>
      </c>
      <c r="Q19" s="74"/>
      <c r="R19" s="75">
        <f>MIN(R8:R16)</f>
        <v>7.9088000000000003</v>
      </c>
      <c r="S19" s="76"/>
    </row>
    <row r="20" spans="1:19" ht="15" thickBot="1" x14ac:dyDescent="0.35">
      <c r="A20" s="77" t="s">
        <v>29</v>
      </c>
      <c r="B20" s="78"/>
      <c r="C20" s="78"/>
      <c r="D20" s="79">
        <f>MAX(D8:D16)</f>
        <v>6.8147000000000002</v>
      </c>
      <c r="E20" s="78"/>
      <c r="F20" s="79">
        <f>MAX(F8:F16)</f>
        <v>14.6812</v>
      </c>
      <c r="G20" s="78"/>
      <c r="H20" s="79">
        <f>MAX(H8:H16)</f>
        <v>46.330599999999997</v>
      </c>
      <c r="I20" s="78"/>
      <c r="J20" s="79">
        <f>MAX(J8:J16)</f>
        <v>58.375599999999999</v>
      </c>
      <c r="K20" s="78"/>
      <c r="L20" s="79">
        <f>MAX(L8:L16)</f>
        <v>37.192799999999998</v>
      </c>
      <c r="M20" s="78"/>
      <c r="N20" s="79">
        <f>MAX(N8:N16)</f>
        <v>28.7547</v>
      </c>
      <c r="O20" s="78"/>
      <c r="P20" s="79">
        <f>MAX(P8:P16)</f>
        <v>17.535499999999999</v>
      </c>
      <c r="Q20" s="78"/>
      <c r="R20" s="79">
        <f>MAX(R8:R16)</f>
        <v>29.401800000000001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802</v>
      </c>
      <c r="B8" s="64">
        <f>VLOOKUP($A8,'Return Data'!$B$7:$R$2292,3,0)</f>
        <v>44530</v>
      </c>
      <c r="C8" s="65">
        <f>VLOOKUP($A8,'Return Data'!$B$7:$R$2292,4,0)</f>
        <v>279.42930000000001</v>
      </c>
      <c r="D8" s="65">
        <f>VLOOKUP($A8,'Return Data'!$B$7:$R$2292,5,0)</f>
        <v>4.0106000000000002</v>
      </c>
      <c r="E8" s="66">
        <f>RANK(D8,D$8:D$14,0)</f>
        <v>6</v>
      </c>
      <c r="F8" s="65">
        <f>VLOOKUP($A8,'Return Data'!$B$7:$R$2292,6,0)</f>
        <v>2.4237000000000002</v>
      </c>
      <c r="G8" s="66">
        <f>RANK(F8,F$8:F$14,0)</f>
        <v>3</v>
      </c>
      <c r="H8" s="65">
        <f>VLOOKUP($A8,'Return Data'!$B$7:$R$2292,7,0)</f>
        <v>2.3429000000000002</v>
      </c>
      <c r="I8" s="66">
        <f>RANK(H8,H$8:H$14,0)</f>
        <v>3</v>
      </c>
      <c r="J8" s="65">
        <f>VLOOKUP($A8,'Return Data'!$B$7:$R$2292,8,0)</f>
        <v>2.8506999999999998</v>
      </c>
      <c r="K8" s="66">
        <f>RANK(J8,J$8:J$14,0)</f>
        <v>3</v>
      </c>
      <c r="L8" s="65">
        <f>VLOOKUP($A8,'Return Data'!$B$7:$R$2292,9,0)</f>
        <v>3.8096999999999999</v>
      </c>
      <c r="M8" s="66">
        <f>RANK(L8,L$8:L$14,0)</f>
        <v>3</v>
      </c>
      <c r="N8" s="65">
        <f>VLOOKUP($A8,'Return Data'!$B$7:$R$2292,10,0)</f>
        <v>2.7583000000000002</v>
      </c>
      <c r="O8" s="66">
        <f>RANK(N8,N$8:N$14,0)</f>
        <v>5</v>
      </c>
      <c r="P8" s="65">
        <f>VLOOKUP($A8,'Return Data'!$B$7:$R$2292,11,0)</f>
        <v>4.08</v>
      </c>
      <c r="Q8" s="66">
        <f>RANK(P8,P$8:P$14,0)</f>
        <v>7</v>
      </c>
      <c r="R8" s="65">
        <f>VLOOKUP($A8,'Return Data'!$B$7:$R$2292,12,0)</f>
        <v>5.1828000000000003</v>
      </c>
      <c r="S8" s="66">
        <f>RANK(R8,R$8:R$14,0)</f>
        <v>5</v>
      </c>
      <c r="T8" s="65">
        <f>VLOOKUP($A8,'Return Data'!$B$7:$R$2292,13,0)</f>
        <v>3.9615999999999998</v>
      </c>
      <c r="U8" s="66">
        <f>RANK(T8,T$8:T$14,0)</f>
        <v>7</v>
      </c>
      <c r="V8" s="65">
        <f>VLOOKUP($A8,'Return Data'!$B$7:$R$2292,17,0)</f>
        <v>6.3609999999999998</v>
      </c>
      <c r="W8" s="66">
        <f>RANK(V8,V$8:V$14,0)</f>
        <v>4</v>
      </c>
      <c r="X8" s="65">
        <f>VLOOKUP($A8,'Return Data'!$B$7:$R$2292,14,0)</f>
        <v>7.3453999999999997</v>
      </c>
      <c r="Y8" s="66">
        <f>RANK(X8,X$8:X$14,0)</f>
        <v>4</v>
      </c>
      <c r="Z8" s="65">
        <f>VLOOKUP($A8,'Return Data'!$B$7:$R$2292,16,0)</f>
        <v>8.3626000000000005</v>
      </c>
      <c r="AA8" s="67">
        <f>RANK(Z8,Z$8:Z$14,0)</f>
        <v>3</v>
      </c>
    </row>
    <row r="9" spans="1:27" x14ac:dyDescent="0.3">
      <c r="A9" s="63" t="s">
        <v>804</v>
      </c>
      <c r="B9" s="64">
        <f>VLOOKUP($A9,'Return Data'!$B$7:$R$2292,3,0)</f>
        <v>44530</v>
      </c>
      <c r="C9" s="65">
        <f>VLOOKUP($A9,'Return Data'!$B$7:$R$2292,4,0)</f>
        <v>34.265999999999998</v>
      </c>
      <c r="D9" s="65">
        <f>VLOOKUP($A9,'Return Data'!$B$7:$R$2292,5,0)</f>
        <v>7.5644999999999998</v>
      </c>
      <c r="E9" s="66">
        <f t="shared" ref="E9:E14" si="0">RANK(D9,D$8:D$14,0)</f>
        <v>3</v>
      </c>
      <c r="F9" s="65">
        <f>VLOOKUP($A9,'Return Data'!$B$7:$R$2292,6,0)</f>
        <v>-0.85209999999999997</v>
      </c>
      <c r="G9" s="66">
        <f t="shared" ref="G9:G14" si="1">RANK(F9,F$8:F$14,0)</f>
        <v>6</v>
      </c>
      <c r="H9" s="65">
        <f>VLOOKUP($A9,'Return Data'!$B$7:$R$2292,7,0)</f>
        <v>1.5678000000000001</v>
      </c>
      <c r="I9" s="66">
        <f t="shared" ref="I9:I14" si="2">RANK(H9,H$8:H$14,0)</f>
        <v>4</v>
      </c>
      <c r="J9" s="65">
        <f>VLOOKUP($A9,'Return Data'!$B$7:$R$2292,8,0)</f>
        <v>2.681</v>
      </c>
      <c r="K9" s="66">
        <f t="shared" ref="K9:K14" si="3">RANK(J9,J$8:J$14,0)</f>
        <v>4</v>
      </c>
      <c r="L9" s="65">
        <f>VLOOKUP($A9,'Return Data'!$B$7:$R$2292,9,0)</f>
        <v>2.5121000000000002</v>
      </c>
      <c r="M9" s="66">
        <f t="shared" ref="M9:M14" si="4">RANK(L9,L$8:L$14,0)</f>
        <v>6</v>
      </c>
      <c r="N9" s="65">
        <f>VLOOKUP($A9,'Return Data'!$B$7:$R$2292,10,0)</f>
        <v>3.1333000000000002</v>
      </c>
      <c r="O9" s="66">
        <f t="shared" ref="O9:O14" si="5">RANK(N9,N$8:N$14,0)</f>
        <v>3</v>
      </c>
      <c r="P9" s="65">
        <f>VLOOKUP($A9,'Return Data'!$B$7:$R$2292,11,0)</f>
        <v>4.2195999999999998</v>
      </c>
      <c r="Q9" s="66">
        <f t="shared" ref="Q9:Q14" si="6">RANK(P9,P$8:P$14,0)</f>
        <v>6</v>
      </c>
      <c r="R9" s="65">
        <f>VLOOKUP($A9,'Return Data'!$B$7:$R$2292,12,0)</f>
        <v>4.6550000000000002</v>
      </c>
      <c r="S9" s="66">
        <f t="shared" ref="S9:S14" si="7">RANK(R9,R$8:R$14,0)</f>
        <v>7</v>
      </c>
      <c r="T9" s="65">
        <f>VLOOKUP($A9,'Return Data'!$B$7:$R$2292,13,0)</f>
        <v>4.4366000000000003</v>
      </c>
      <c r="U9" s="66">
        <f t="shared" ref="U9:U14" si="8">RANK(T9,T$8:T$14,0)</f>
        <v>4</v>
      </c>
      <c r="V9" s="65">
        <f>VLOOKUP($A9,'Return Data'!$B$7:$R$2292,17,0)</f>
        <v>5.5143000000000004</v>
      </c>
      <c r="W9" s="66">
        <f t="shared" ref="W9:W13" si="9">RANK(V9,V$8:V$14,0)</f>
        <v>6</v>
      </c>
      <c r="X9" s="65">
        <f>VLOOKUP($A9,'Return Data'!$B$7:$R$2292,14,0)</f>
        <v>6.4329000000000001</v>
      </c>
      <c r="Y9" s="66">
        <f t="shared" ref="Y9:Y13" si="10">RANK(X9,X$8:X$14,0)</f>
        <v>5</v>
      </c>
      <c r="Z9" s="65">
        <f>VLOOKUP($A9,'Return Data'!$B$7:$R$2292,16,0)</f>
        <v>6.9745999999999997</v>
      </c>
      <c r="AA9" s="67">
        <f t="shared" ref="AA9:AA14" si="11">RANK(Z9,Z$8:Z$14,0)</f>
        <v>7</v>
      </c>
    </row>
    <row r="10" spans="1:27" x14ac:dyDescent="0.3">
      <c r="A10" s="63" t="s">
        <v>806</v>
      </c>
      <c r="B10" s="64">
        <f>VLOOKUP($A10,'Return Data'!$B$7:$R$2292,3,0)</f>
        <v>44530</v>
      </c>
      <c r="C10" s="65">
        <f>VLOOKUP($A10,'Return Data'!$B$7:$R$2292,4,0)</f>
        <v>39.667400000000001</v>
      </c>
      <c r="D10" s="65">
        <f>VLOOKUP($A10,'Return Data'!$B$7:$R$2292,5,0)</f>
        <v>11.9659</v>
      </c>
      <c r="E10" s="66">
        <f t="shared" si="0"/>
        <v>2</v>
      </c>
      <c r="F10" s="65">
        <f>VLOOKUP($A10,'Return Data'!$B$7:$R$2292,6,0)</f>
        <v>2.4390999999999998</v>
      </c>
      <c r="G10" s="66">
        <f t="shared" si="1"/>
        <v>2</v>
      </c>
      <c r="H10" s="65">
        <f>VLOOKUP($A10,'Return Data'!$B$7:$R$2292,7,0)</f>
        <v>2.9725000000000001</v>
      </c>
      <c r="I10" s="66">
        <f t="shared" si="2"/>
        <v>2</v>
      </c>
      <c r="J10" s="65">
        <f>VLOOKUP($A10,'Return Data'!$B$7:$R$2292,8,0)</f>
        <v>3.3826999999999998</v>
      </c>
      <c r="K10" s="66">
        <f t="shared" si="3"/>
        <v>2</v>
      </c>
      <c r="L10" s="65">
        <f>VLOOKUP($A10,'Return Data'!$B$7:$R$2292,9,0)</f>
        <v>3.2267999999999999</v>
      </c>
      <c r="M10" s="66">
        <f t="shared" si="4"/>
        <v>4</v>
      </c>
      <c r="N10" s="65">
        <f>VLOOKUP($A10,'Return Data'!$B$7:$R$2292,10,0)</f>
        <v>3.4573999999999998</v>
      </c>
      <c r="O10" s="66">
        <f t="shared" si="5"/>
        <v>2</v>
      </c>
      <c r="P10" s="65">
        <f>VLOOKUP($A10,'Return Data'!$B$7:$R$2292,11,0)</f>
        <v>4.8914</v>
      </c>
      <c r="Q10" s="66">
        <f t="shared" si="6"/>
        <v>3</v>
      </c>
      <c r="R10" s="65">
        <f>VLOOKUP($A10,'Return Data'!$B$7:$R$2292,12,0)</f>
        <v>5.35</v>
      </c>
      <c r="S10" s="66">
        <f t="shared" si="7"/>
        <v>4</v>
      </c>
      <c r="T10" s="65">
        <f>VLOOKUP($A10,'Return Data'!$B$7:$R$2292,13,0)</f>
        <v>4.8277999999999999</v>
      </c>
      <c r="U10" s="66">
        <f t="shared" si="8"/>
        <v>2</v>
      </c>
      <c r="V10" s="65">
        <f>VLOOKUP($A10,'Return Data'!$B$7:$R$2292,17,0)</f>
        <v>6.9969000000000001</v>
      </c>
      <c r="W10" s="66">
        <f t="shared" si="9"/>
        <v>3</v>
      </c>
      <c r="X10" s="65">
        <f>VLOOKUP($A10,'Return Data'!$B$7:$R$2292,14,0)</f>
        <v>7.7016</v>
      </c>
      <c r="Y10" s="66">
        <f t="shared" si="10"/>
        <v>3</v>
      </c>
      <c r="Z10" s="65">
        <f>VLOOKUP($A10,'Return Data'!$B$7:$R$2292,16,0)</f>
        <v>8.2078000000000007</v>
      </c>
      <c r="AA10" s="67">
        <f t="shared" si="11"/>
        <v>4</v>
      </c>
    </row>
    <row r="11" spans="1:27" x14ac:dyDescent="0.3">
      <c r="A11" s="63" t="s">
        <v>808</v>
      </c>
      <c r="B11" s="64">
        <f>VLOOKUP($A11,'Return Data'!$B$7:$R$2292,3,0)</f>
        <v>44530</v>
      </c>
      <c r="C11" s="65">
        <f>VLOOKUP($A11,'Return Data'!$B$7:$R$2292,4,0)</f>
        <v>358.87060000000002</v>
      </c>
      <c r="D11" s="65">
        <f>VLOOKUP($A11,'Return Data'!$B$7:$R$2292,5,0)</f>
        <v>12.270099999999999</v>
      </c>
      <c r="E11" s="66">
        <f t="shared" si="0"/>
        <v>1</v>
      </c>
      <c r="F11" s="65">
        <f>VLOOKUP($A11,'Return Data'!$B$7:$R$2292,6,0)</f>
        <v>-3.6219000000000001</v>
      </c>
      <c r="G11" s="66">
        <f t="shared" si="1"/>
        <v>7</v>
      </c>
      <c r="H11" s="65">
        <f>VLOOKUP($A11,'Return Data'!$B$7:$R$2292,7,0)</f>
        <v>-0.27900000000000003</v>
      </c>
      <c r="I11" s="66">
        <f t="shared" si="2"/>
        <v>7</v>
      </c>
      <c r="J11" s="65">
        <f>VLOOKUP($A11,'Return Data'!$B$7:$R$2292,8,0)</f>
        <v>2.0889000000000002</v>
      </c>
      <c r="K11" s="66">
        <f t="shared" si="3"/>
        <v>6</v>
      </c>
      <c r="L11" s="65">
        <f>VLOOKUP($A11,'Return Data'!$B$7:$R$2292,9,0)</f>
        <v>2.8115000000000001</v>
      </c>
      <c r="M11" s="66">
        <f t="shared" si="4"/>
        <v>5</v>
      </c>
      <c r="N11" s="65">
        <f>VLOOKUP($A11,'Return Data'!$B$7:$R$2292,10,0)</f>
        <v>2.9980000000000002</v>
      </c>
      <c r="O11" s="66">
        <f t="shared" si="5"/>
        <v>4</v>
      </c>
      <c r="P11" s="65">
        <f>VLOOKUP($A11,'Return Data'!$B$7:$R$2292,11,0)</f>
        <v>6.1125999999999996</v>
      </c>
      <c r="Q11" s="66">
        <f t="shared" si="6"/>
        <v>1</v>
      </c>
      <c r="R11" s="65">
        <f>VLOOKUP($A11,'Return Data'!$B$7:$R$2292,12,0)</f>
        <v>5.5406000000000004</v>
      </c>
      <c r="S11" s="66">
        <f t="shared" si="7"/>
        <v>3</v>
      </c>
      <c r="T11" s="65">
        <f>VLOOKUP($A11,'Return Data'!$B$7:$R$2292,13,0)</f>
        <v>5.5311000000000003</v>
      </c>
      <c r="U11" s="66">
        <f t="shared" si="8"/>
        <v>1</v>
      </c>
      <c r="V11" s="65">
        <f>VLOOKUP($A11,'Return Data'!$B$7:$R$2292,17,0)</f>
        <v>7.6871999999999998</v>
      </c>
      <c r="W11" s="66">
        <f t="shared" si="9"/>
        <v>2</v>
      </c>
      <c r="X11" s="65">
        <f>VLOOKUP($A11,'Return Data'!$B$7:$R$2292,14,0)</f>
        <v>8.3270999999999997</v>
      </c>
      <c r="Y11" s="66">
        <f t="shared" si="10"/>
        <v>2</v>
      </c>
      <c r="Z11" s="65">
        <f>VLOOKUP($A11,'Return Data'!$B$7:$R$2292,16,0)</f>
        <v>8.6969999999999992</v>
      </c>
      <c r="AA11" s="67">
        <f t="shared" si="11"/>
        <v>1</v>
      </c>
    </row>
    <row r="12" spans="1:27" x14ac:dyDescent="0.3">
      <c r="A12" s="63" t="s">
        <v>809</v>
      </c>
      <c r="B12" s="64">
        <f>VLOOKUP($A12,'Return Data'!$B$7:$R$2292,3,0)</f>
        <v>44530</v>
      </c>
      <c r="C12" s="65">
        <f>VLOOKUP($A12,'Return Data'!$B$7:$R$2292,4,0)</f>
        <v>1212.9893</v>
      </c>
      <c r="D12" s="65">
        <f>VLOOKUP($A12,'Return Data'!$B$7:$R$2292,5,0)</f>
        <v>2.41E-2</v>
      </c>
      <c r="E12" s="66">
        <f t="shared" si="0"/>
        <v>7</v>
      </c>
      <c r="F12" s="65">
        <f>VLOOKUP($A12,'Return Data'!$B$7:$R$2292,6,0)</f>
        <v>1.4175</v>
      </c>
      <c r="G12" s="66">
        <f t="shared" si="1"/>
        <v>4</v>
      </c>
      <c r="H12" s="65">
        <f>VLOOKUP($A12,'Return Data'!$B$7:$R$2292,7,0)</f>
        <v>3.7124000000000001</v>
      </c>
      <c r="I12" s="66">
        <f t="shared" si="2"/>
        <v>1</v>
      </c>
      <c r="J12" s="65">
        <f>VLOOKUP($A12,'Return Data'!$B$7:$R$2292,8,0)</f>
        <v>4.8132999999999999</v>
      </c>
      <c r="K12" s="66">
        <f t="shared" si="3"/>
        <v>1</v>
      </c>
      <c r="L12" s="65">
        <f>VLOOKUP($A12,'Return Data'!$B$7:$R$2292,9,0)</f>
        <v>4.2762000000000002</v>
      </c>
      <c r="M12" s="66">
        <f t="shared" si="4"/>
        <v>1</v>
      </c>
      <c r="N12" s="65">
        <f>VLOOKUP($A12,'Return Data'!$B$7:$R$2292,10,0)</f>
        <v>3.734</v>
      </c>
      <c r="O12" s="66">
        <f t="shared" si="5"/>
        <v>1</v>
      </c>
      <c r="P12" s="65">
        <f>VLOOKUP($A12,'Return Data'!$B$7:$R$2292,11,0)</f>
        <v>5.2716000000000003</v>
      </c>
      <c r="Q12" s="66">
        <f t="shared" si="6"/>
        <v>2</v>
      </c>
      <c r="R12" s="65">
        <f>VLOOKUP($A12,'Return Data'!$B$7:$R$2292,12,0)</f>
        <v>7.3121999999999998</v>
      </c>
      <c r="S12" s="66">
        <f t="shared" si="7"/>
        <v>1</v>
      </c>
      <c r="T12" s="65">
        <f>VLOOKUP($A12,'Return Data'!$B$7:$R$2292,13,0)</f>
        <v>4.7011000000000003</v>
      </c>
      <c r="U12" s="66">
        <f t="shared" si="8"/>
        <v>3</v>
      </c>
      <c r="V12" s="65"/>
      <c r="W12" s="66"/>
      <c r="X12" s="65"/>
      <c r="Y12" s="66"/>
      <c r="Z12" s="65">
        <f>VLOOKUP($A12,'Return Data'!$B$7:$R$2292,16,0)</f>
        <v>7.8639000000000001</v>
      </c>
      <c r="AA12" s="67">
        <f t="shared" si="11"/>
        <v>5</v>
      </c>
    </row>
    <row r="13" spans="1:27" x14ac:dyDescent="0.3">
      <c r="A13" s="63" t="s">
        <v>812</v>
      </c>
      <c r="B13" s="64">
        <f>VLOOKUP($A13,'Return Data'!$B$7:$R$2292,3,0)</f>
        <v>44530</v>
      </c>
      <c r="C13" s="65">
        <f>VLOOKUP($A13,'Return Data'!$B$7:$R$2292,4,0)</f>
        <v>37.274099999999997</v>
      </c>
      <c r="D13" s="65">
        <f>VLOOKUP($A13,'Return Data'!$B$7:$R$2292,5,0)</f>
        <v>4.1132</v>
      </c>
      <c r="E13" s="66">
        <f t="shared" si="0"/>
        <v>5</v>
      </c>
      <c r="F13" s="65">
        <f>VLOOKUP($A13,'Return Data'!$B$7:$R$2292,6,0)</f>
        <v>3.5756000000000001</v>
      </c>
      <c r="G13" s="66">
        <f t="shared" si="1"/>
        <v>1</v>
      </c>
      <c r="H13" s="65">
        <f>VLOOKUP($A13,'Return Data'!$B$7:$R$2292,7,0)</f>
        <v>0.4617</v>
      </c>
      <c r="I13" s="66">
        <f t="shared" si="2"/>
        <v>6</v>
      </c>
      <c r="J13" s="65">
        <f>VLOOKUP($A13,'Return Data'!$B$7:$R$2292,8,0)</f>
        <v>2.2961999999999998</v>
      </c>
      <c r="K13" s="66">
        <f t="shared" si="3"/>
        <v>5</v>
      </c>
      <c r="L13" s="65">
        <f>VLOOKUP($A13,'Return Data'!$B$7:$R$2292,9,0)</f>
        <v>4.0845000000000002</v>
      </c>
      <c r="M13" s="66">
        <f t="shared" si="4"/>
        <v>2</v>
      </c>
      <c r="N13" s="65">
        <f>VLOOKUP($A13,'Return Data'!$B$7:$R$2292,10,0)</f>
        <v>2.6583999999999999</v>
      </c>
      <c r="O13" s="66">
        <f t="shared" si="5"/>
        <v>7</v>
      </c>
      <c r="P13" s="65">
        <f>VLOOKUP($A13,'Return Data'!$B$7:$R$2292,11,0)</f>
        <v>4.4257</v>
      </c>
      <c r="Q13" s="66">
        <f t="shared" si="6"/>
        <v>4</v>
      </c>
      <c r="R13" s="65">
        <f>VLOOKUP($A13,'Return Data'!$B$7:$R$2292,12,0)</f>
        <v>5.8582000000000001</v>
      </c>
      <c r="S13" s="66">
        <f t="shared" si="7"/>
        <v>2</v>
      </c>
      <c r="T13" s="65">
        <f>VLOOKUP($A13,'Return Data'!$B$7:$R$2292,13,0)</f>
        <v>4.2793999999999999</v>
      </c>
      <c r="U13" s="66">
        <f t="shared" si="8"/>
        <v>5</v>
      </c>
      <c r="V13" s="65">
        <f>VLOOKUP($A13,'Return Data'!$B$7:$R$2292,17,0)</f>
        <v>7.9427000000000003</v>
      </c>
      <c r="W13" s="66">
        <f t="shared" si="9"/>
        <v>1</v>
      </c>
      <c r="X13" s="65">
        <f>VLOOKUP($A13,'Return Data'!$B$7:$R$2292,14,0)</f>
        <v>8.6306999999999992</v>
      </c>
      <c r="Y13" s="66">
        <f t="shared" si="10"/>
        <v>1</v>
      </c>
      <c r="Z13" s="65">
        <f>VLOOKUP($A13,'Return Data'!$B$7:$R$2292,16,0)</f>
        <v>8.4171999999999993</v>
      </c>
      <c r="AA13" s="67">
        <f t="shared" si="11"/>
        <v>2</v>
      </c>
    </row>
    <row r="14" spans="1:27" x14ac:dyDescent="0.3">
      <c r="A14" s="63" t="s">
        <v>813</v>
      </c>
      <c r="B14" s="64">
        <f>VLOOKUP($A14,'Return Data'!$B$7:$R$2292,3,0)</f>
        <v>44530</v>
      </c>
      <c r="C14" s="65">
        <f>VLOOKUP($A14,'Return Data'!$B$7:$R$2292,4,0)</f>
        <v>1246.8941</v>
      </c>
      <c r="D14" s="65">
        <f>VLOOKUP($A14,'Return Data'!$B$7:$R$2292,5,0)</f>
        <v>6.0605000000000002</v>
      </c>
      <c r="E14" s="66">
        <f t="shared" si="0"/>
        <v>4</v>
      </c>
      <c r="F14" s="65">
        <f>VLOOKUP($A14,'Return Data'!$B$7:$R$2292,6,0)</f>
        <v>0.58179999999999998</v>
      </c>
      <c r="G14" s="66">
        <f t="shared" si="1"/>
        <v>5</v>
      </c>
      <c r="H14" s="65">
        <f>VLOOKUP($A14,'Return Data'!$B$7:$R$2292,7,0)</f>
        <v>1.1268</v>
      </c>
      <c r="I14" s="66">
        <f t="shared" si="2"/>
        <v>5</v>
      </c>
      <c r="J14" s="65">
        <f>VLOOKUP($A14,'Return Data'!$B$7:$R$2292,8,0)</f>
        <v>2.0867</v>
      </c>
      <c r="K14" s="66">
        <f t="shared" si="3"/>
        <v>7</v>
      </c>
      <c r="L14" s="65">
        <f>VLOOKUP($A14,'Return Data'!$B$7:$R$2292,9,0)</f>
        <v>2.4439000000000002</v>
      </c>
      <c r="M14" s="66">
        <f t="shared" si="4"/>
        <v>7</v>
      </c>
      <c r="N14" s="65">
        <f>VLOOKUP($A14,'Return Data'!$B$7:$R$2292,10,0)</f>
        <v>2.7139000000000002</v>
      </c>
      <c r="O14" s="66">
        <f t="shared" si="5"/>
        <v>6</v>
      </c>
      <c r="P14" s="65">
        <f>VLOOKUP($A14,'Return Data'!$B$7:$R$2292,11,0)</f>
        <v>4.4226999999999999</v>
      </c>
      <c r="Q14" s="66">
        <f t="shared" si="6"/>
        <v>5</v>
      </c>
      <c r="R14" s="65">
        <f>VLOOKUP($A14,'Return Data'!$B$7:$R$2292,12,0)</f>
        <v>4.8537999999999997</v>
      </c>
      <c r="S14" s="66">
        <f t="shared" si="7"/>
        <v>6</v>
      </c>
      <c r="T14" s="65">
        <f>VLOOKUP($A14,'Return Data'!$B$7:$R$2292,13,0)</f>
        <v>4.1558000000000002</v>
      </c>
      <c r="U14" s="66">
        <f t="shared" si="8"/>
        <v>6</v>
      </c>
      <c r="V14" s="65">
        <f>VLOOKUP($A14,'Return Data'!$B$7:$R$2292,17,0)</f>
        <v>6.2717999999999998</v>
      </c>
      <c r="W14" s="66">
        <f t="shared" ref="W14" si="12">RANK(V14,V$8:V$14,0)</f>
        <v>5</v>
      </c>
      <c r="X14" s="65"/>
      <c r="Y14" s="66"/>
      <c r="Z14" s="65">
        <f>VLOOKUP($A14,'Return Data'!$B$7:$R$2292,16,0)</f>
        <v>7.4078999999999997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6.5726999999999984</v>
      </c>
      <c r="E16" s="74"/>
      <c r="F16" s="75">
        <f>AVERAGE(F8:F14)</f>
        <v>0.85195714285714286</v>
      </c>
      <c r="G16" s="74"/>
      <c r="H16" s="75">
        <f>AVERAGE(H8:H14)</f>
        <v>1.7007285714285716</v>
      </c>
      <c r="I16" s="74"/>
      <c r="J16" s="75">
        <f>AVERAGE(J8:J14)</f>
        <v>2.8856428571428574</v>
      </c>
      <c r="K16" s="74"/>
      <c r="L16" s="75">
        <f>AVERAGE(L8:L14)</f>
        <v>3.3092428571428578</v>
      </c>
      <c r="M16" s="74"/>
      <c r="N16" s="75">
        <f>AVERAGE(N8:N14)</f>
        <v>3.0647571428571432</v>
      </c>
      <c r="O16" s="74"/>
      <c r="P16" s="75">
        <f>AVERAGE(P8:P14)</f>
        <v>4.7747999999999999</v>
      </c>
      <c r="Q16" s="74"/>
      <c r="R16" s="75">
        <f>AVERAGE(R8:R14)</f>
        <v>5.5360857142857141</v>
      </c>
      <c r="S16" s="74"/>
      <c r="T16" s="75">
        <f>AVERAGE(T8:T14)</f>
        <v>4.5561999999999996</v>
      </c>
      <c r="U16" s="74"/>
      <c r="V16" s="75">
        <f>AVERAGE(V8:V14)</f>
        <v>6.7956499999999993</v>
      </c>
      <c r="W16" s="74"/>
      <c r="X16" s="75">
        <f>AVERAGE(X8:X14)</f>
        <v>7.6875400000000003</v>
      </c>
      <c r="Y16" s="74"/>
      <c r="Z16" s="75">
        <f>AVERAGE(Z8:Z14)</f>
        <v>7.9901428571428577</v>
      </c>
      <c r="AA16" s="76"/>
    </row>
    <row r="17" spans="1:27" x14ac:dyDescent="0.3">
      <c r="A17" s="73" t="s">
        <v>28</v>
      </c>
      <c r="B17" s="74"/>
      <c r="C17" s="74"/>
      <c r="D17" s="75">
        <f>MIN(D8:D14)</f>
        <v>2.41E-2</v>
      </c>
      <c r="E17" s="74"/>
      <c r="F17" s="75">
        <f>MIN(F8:F14)</f>
        <v>-3.6219000000000001</v>
      </c>
      <c r="G17" s="74"/>
      <c r="H17" s="75">
        <f>MIN(H8:H14)</f>
        <v>-0.27900000000000003</v>
      </c>
      <c r="I17" s="74"/>
      <c r="J17" s="75">
        <f>MIN(J8:J14)</f>
        <v>2.0867</v>
      </c>
      <c r="K17" s="74"/>
      <c r="L17" s="75">
        <f>MIN(L8:L14)</f>
        <v>2.4439000000000002</v>
      </c>
      <c r="M17" s="74"/>
      <c r="N17" s="75">
        <f>MIN(N8:N14)</f>
        <v>2.6583999999999999</v>
      </c>
      <c r="O17" s="74"/>
      <c r="P17" s="75">
        <f>MIN(P8:P14)</f>
        <v>4.08</v>
      </c>
      <c r="Q17" s="74"/>
      <c r="R17" s="75">
        <f>MIN(R8:R14)</f>
        <v>4.6550000000000002</v>
      </c>
      <c r="S17" s="74"/>
      <c r="T17" s="75">
        <f>MIN(T8:T14)</f>
        <v>3.9615999999999998</v>
      </c>
      <c r="U17" s="74"/>
      <c r="V17" s="75">
        <f>MIN(V8:V14)</f>
        <v>5.5143000000000004</v>
      </c>
      <c r="W17" s="74"/>
      <c r="X17" s="75">
        <f>MIN(X8:X14)</f>
        <v>6.4329000000000001</v>
      </c>
      <c r="Y17" s="74"/>
      <c r="Z17" s="75">
        <f>MIN(Z8:Z14)</f>
        <v>6.9745999999999997</v>
      </c>
      <c r="AA17" s="76"/>
    </row>
    <row r="18" spans="1:27" ht="15" thickBot="1" x14ac:dyDescent="0.35">
      <c r="A18" s="77" t="s">
        <v>29</v>
      </c>
      <c r="B18" s="78"/>
      <c r="C18" s="78"/>
      <c r="D18" s="79">
        <f>MAX(D8:D14)</f>
        <v>12.270099999999999</v>
      </c>
      <c r="E18" s="78"/>
      <c r="F18" s="79">
        <f>MAX(F8:F14)</f>
        <v>3.5756000000000001</v>
      </c>
      <c r="G18" s="78"/>
      <c r="H18" s="79">
        <f>MAX(H8:H14)</f>
        <v>3.7124000000000001</v>
      </c>
      <c r="I18" s="78"/>
      <c r="J18" s="79">
        <f>MAX(J8:J14)</f>
        <v>4.8132999999999999</v>
      </c>
      <c r="K18" s="78"/>
      <c r="L18" s="79">
        <f>MAX(L8:L14)</f>
        <v>4.2762000000000002</v>
      </c>
      <c r="M18" s="78"/>
      <c r="N18" s="79">
        <f>MAX(N8:N14)</f>
        <v>3.734</v>
      </c>
      <c r="O18" s="78"/>
      <c r="P18" s="79">
        <f>MAX(P8:P14)</f>
        <v>6.1125999999999996</v>
      </c>
      <c r="Q18" s="78"/>
      <c r="R18" s="79">
        <f>MAX(R8:R14)</f>
        <v>7.3121999999999998</v>
      </c>
      <c r="S18" s="78"/>
      <c r="T18" s="79">
        <f>MAX(T8:T14)</f>
        <v>5.5311000000000003</v>
      </c>
      <c r="U18" s="78"/>
      <c r="V18" s="79">
        <f>MAX(V8:V14)</f>
        <v>7.9427000000000003</v>
      </c>
      <c r="W18" s="78"/>
      <c r="X18" s="79">
        <f>MAX(X8:X14)</f>
        <v>8.6306999999999992</v>
      </c>
      <c r="Y18" s="78"/>
      <c r="Z18" s="79">
        <f>MAX(Z8:Z14)</f>
        <v>8.6969999999999992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801</v>
      </c>
      <c r="B8" s="64">
        <f>VLOOKUP($A8,'Return Data'!$B$7:$R$2292,3,0)</f>
        <v>44530</v>
      </c>
      <c r="C8" s="65">
        <f>VLOOKUP($A8,'Return Data'!$B$7:$R$2292,4,0)</f>
        <v>274.09109999999998</v>
      </c>
      <c r="D8" s="65">
        <f>VLOOKUP($A8,'Return Data'!$B$7:$R$2292,5,0)</f>
        <v>3.7823000000000002</v>
      </c>
      <c r="E8" s="66">
        <f>RANK(D8,D$8:D$14,0)</f>
        <v>5</v>
      </c>
      <c r="F8" s="65">
        <f>VLOOKUP($A8,'Return Data'!$B$7:$R$2292,6,0)</f>
        <v>2.2244000000000002</v>
      </c>
      <c r="G8" s="66">
        <f>RANK(F8,F$8:F$14,0)</f>
        <v>2</v>
      </c>
      <c r="H8" s="65">
        <f>VLOOKUP($A8,'Return Data'!$B$7:$R$2292,7,0)</f>
        <v>2.1467999999999998</v>
      </c>
      <c r="I8" s="66">
        <f>RANK(H8,H$8:H$14,0)</f>
        <v>3</v>
      </c>
      <c r="J8" s="65">
        <f>VLOOKUP($A8,'Return Data'!$B$7:$R$2292,8,0)</f>
        <v>2.6583999999999999</v>
      </c>
      <c r="K8" s="66">
        <f>RANK(J8,J$8:J$14,0)</f>
        <v>3</v>
      </c>
      <c r="L8" s="65">
        <f>VLOOKUP($A8,'Return Data'!$B$7:$R$2292,9,0)</f>
        <v>3.6173999999999999</v>
      </c>
      <c r="M8" s="66">
        <f>RANK(L8,L$8:L$14,0)</f>
        <v>3</v>
      </c>
      <c r="N8" s="65">
        <f>VLOOKUP($A8,'Return Data'!$B$7:$R$2292,10,0)</f>
        <v>2.5661</v>
      </c>
      <c r="O8" s="66">
        <f>RANK(N8,N$8:N$14,0)</f>
        <v>3</v>
      </c>
      <c r="P8" s="65">
        <f>VLOOKUP($A8,'Return Data'!$B$7:$R$2292,11,0)</f>
        <v>3.8993000000000002</v>
      </c>
      <c r="Q8" s="66">
        <f>RANK(P8,P$8:P$14,0)</f>
        <v>5</v>
      </c>
      <c r="R8" s="65">
        <f>VLOOKUP($A8,'Return Data'!$B$7:$R$2292,12,0)</f>
        <v>5.0079000000000002</v>
      </c>
      <c r="S8" s="66">
        <f>RANK(R8,R$8:R$14,0)</f>
        <v>4</v>
      </c>
      <c r="T8" s="65">
        <f>VLOOKUP($A8,'Return Data'!$B$7:$R$2292,13,0)</f>
        <v>3.7888000000000002</v>
      </c>
      <c r="U8" s="66">
        <f>RANK(T8,T$8:T$14,0)</f>
        <v>5</v>
      </c>
      <c r="V8" s="65">
        <f>VLOOKUP($A8,'Return Data'!$B$7:$R$2292,17,0)</f>
        <v>6.1708999999999996</v>
      </c>
      <c r="W8" s="66">
        <f>RANK(V8,V$8:V$14,0)</f>
        <v>4</v>
      </c>
      <c r="X8" s="65">
        <f>VLOOKUP($A8,'Return Data'!$B$7:$R$2292,14,0)</f>
        <v>7.1372999999999998</v>
      </c>
      <c r="Y8" s="66">
        <f>RANK(X8,X$8:X$14,0)</f>
        <v>4</v>
      </c>
      <c r="Z8" s="65">
        <f>VLOOKUP($A8,'Return Data'!$B$7:$R$2292,16,0)</f>
        <v>8.2658000000000005</v>
      </c>
      <c r="AA8" s="67">
        <f>RANK(Z8,Z$8:Z$14,0)</f>
        <v>1</v>
      </c>
    </row>
    <row r="9" spans="1:27" x14ac:dyDescent="0.3">
      <c r="A9" s="63" t="s">
        <v>803</v>
      </c>
      <c r="B9" s="64">
        <f>VLOOKUP($A9,'Return Data'!$B$7:$R$2292,3,0)</f>
        <v>44530</v>
      </c>
      <c r="C9" s="65">
        <f>VLOOKUP($A9,'Return Data'!$B$7:$R$2292,4,0)</f>
        <v>32.204300000000003</v>
      </c>
      <c r="D9" s="65">
        <f>VLOOKUP($A9,'Return Data'!$B$7:$R$2292,5,0)</f>
        <v>6.915</v>
      </c>
      <c r="E9" s="66">
        <f t="shared" ref="E9:E14" si="0">RANK(D9,D$8:D$14,0)</f>
        <v>3</v>
      </c>
      <c r="F9" s="65">
        <f>VLOOKUP($A9,'Return Data'!$B$7:$R$2292,6,0)</f>
        <v>-1.5015000000000001</v>
      </c>
      <c r="G9" s="66">
        <f t="shared" ref="G9:G14" si="1">RANK(F9,F$8:F$14,0)</f>
        <v>6</v>
      </c>
      <c r="H9" s="65">
        <f>VLOOKUP($A9,'Return Data'!$B$7:$R$2292,7,0)</f>
        <v>0.92310000000000003</v>
      </c>
      <c r="I9" s="66">
        <f t="shared" ref="I9:I14" si="2">RANK(H9,H$8:H$14,0)</f>
        <v>4</v>
      </c>
      <c r="J9" s="65">
        <f>VLOOKUP($A9,'Return Data'!$B$7:$R$2292,8,0)</f>
        <v>2.0335999999999999</v>
      </c>
      <c r="K9" s="66">
        <f t="shared" ref="K9:K14" si="3">RANK(J9,J$8:J$14,0)</f>
        <v>4</v>
      </c>
      <c r="L9" s="65">
        <f>VLOOKUP($A9,'Return Data'!$B$7:$R$2292,9,0)</f>
        <v>1.8661000000000001</v>
      </c>
      <c r="M9" s="66">
        <f t="shared" ref="M9:M14" si="4">RANK(L9,L$8:L$14,0)</f>
        <v>7</v>
      </c>
      <c r="N9" s="65">
        <f>VLOOKUP($A9,'Return Data'!$B$7:$R$2292,10,0)</f>
        <v>2.4681000000000002</v>
      </c>
      <c r="O9" s="66">
        <f t="shared" ref="O9:O14" si="5">RANK(N9,N$8:N$14,0)</f>
        <v>4</v>
      </c>
      <c r="P9" s="65">
        <f>VLOOKUP($A9,'Return Data'!$B$7:$R$2292,11,0)</f>
        <v>3.5371000000000001</v>
      </c>
      <c r="Q9" s="66">
        <f t="shared" ref="Q9:Q14" si="6">RANK(P9,P$8:P$14,0)</f>
        <v>7</v>
      </c>
      <c r="R9" s="65">
        <f>VLOOKUP($A9,'Return Data'!$B$7:$R$2292,12,0)</f>
        <v>3.9779</v>
      </c>
      <c r="S9" s="66">
        <f t="shared" ref="S9:S14" si="7">RANK(R9,R$8:R$14,0)</f>
        <v>7</v>
      </c>
      <c r="T9" s="65">
        <f>VLOOKUP($A9,'Return Data'!$B$7:$R$2292,13,0)</f>
        <v>3.7645</v>
      </c>
      <c r="U9" s="66">
        <f t="shared" ref="U9:U14" si="8">RANK(T9,T$8:T$14,0)</f>
        <v>6</v>
      </c>
      <c r="V9" s="65">
        <f>VLOOKUP($A9,'Return Data'!$B$7:$R$2292,17,0)</f>
        <v>4.8030999999999997</v>
      </c>
      <c r="W9" s="66">
        <f t="shared" ref="W9:W11" si="9">RANK(V9,V$8:V$14,0)</f>
        <v>6</v>
      </c>
      <c r="X9" s="65">
        <f>VLOOKUP($A9,'Return Data'!$B$7:$R$2292,14,0)</f>
        <v>5.7713999999999999</v>
      </c>
      <c r="Y9" s="66">
        <f t="shared" ref="Y9:Y11" si="10">RANK(X9,X$8:X$14,0)</f>
        <v>5</v>
      </c>
      <c r="Z9" s="65">
        <f>VLOOKUP($A9,'Return Data'!$B$7:$R$2292,16,0)</f>
        <v>5.8358999999999996</v>
      </c>
      <c r="AA9" s="67">
        <f t="shared" ref="AA9:AA14" si="11">RANK(Z9,Z$8:Z$14,0)</f>
        <v>7</v>
      </c>
    </row>
    <row r="10" spans="1:27" x14ac:dyDescent="0.3">
      <c r="A10" s="63" t="s">
        <v>805</v>
      </c>
      <c r="B10" s="64">
        <f>VLOOKUP($A10,'Return Data'!$B$7:$R$2292,3,0)</f>
        <v>44530</v>
      </c>
      <c r="C10" s="65">
        <f>VLOOKUP($A10,'Return Data'!$B$7:$R$2292,4,0)</f>
        <v>39.209200000000003</v>
      </c>
      <c r="D10" s="65">
        <f>VLOOKUP($A10,'Return Data'!$B$7:$R$2292,5,0)</f>
        <v>11.7332</v>
      </c>
      <c r="E10" s="66">
        <f t="shared" si="0"/>
        <v>1</v>
      </c>
      <c r="F10" s="65">
        <f>VLOOKUP($A10,'Return Data'!$B$7:$R$2292,6,0)</f>
        <v>2.1880999999999999</v>
      </c>
      <c r="G10" s="66">
        <f t="shared" si="1"/>
        <v>3</v>
      </c>
      <c r="H10" s="65">
        <f>VLOOKUP($A10,'Return Data'!$B$7:$R$2292,7,0)</f>
        <v>2.7275999999999998</v>
      </c>
      <c r="I10" s="66">
        <f t="shared" si="2"/>
        <v>2</v>
      </c>
      <c r="J10" s="65">
        <f>VLOOKUP($A10,'Return Data'!$B$7:$R$2292,8,0)</f>
        <v>3.1356000000000002</v>
      </c>
      <c r="K10" s="66">
        <f t="shared" si="3"/>
        <v>2</v>
      </c>
      <c r="L10" s="65">
        <f>VLOOKUP($A10,'Return Data'!$B$7:$R$2292,9,0)</f>
        <v>2.9779</v>
      </c>
      <c r="M10" s="66">
        <f t="shared" si="4"/>
        <v>4</v>
      </c>
      <c r="N10" s="65">
        <f>VLOOKUP($A10,'Return Data'!$B$7:$R$2292,10,0)</f>
        <v>3.206</v>
      </c>
      <c r="O10" s="66">
        <f t="shared" si="5"/>
        <v>2</v>
      </c>
      <c r="P10" s="65">
        <f>VLOOKUP($A10,'Return Data'!$B$7:$R$2292,11,0)</f>
        <v>4.6353999999999997</v>
      </c>
      <c r="Q10" s="66">
        <f t="shared" si="6"/>
        <v>3</v>
      </c>
      <c r="R10" s="65">
        <f>VLOOKUP($A10,'Return Data'!$B$7:$R$2292,12,0)</f>
        <v>5.0898000000000003</v>
      </c>
      <c r="S10" s="66">
        <f t="shared" si="7"/>
        <v>3</v>
      </c>
      <c r="T10" s="65">
        <f>VLOOKUP($A10,'Return Data'!$B$7:$R$2292,13,0)</f>
        <v>4.5658000000000003</v>
      </c>
      <c r="U10" s="66">
        <f t="shared" si="8"/>
        <v>2</v>
      </c>
      <c r="V10" s="65">
        <f>VLOOKUP($A10,'Return Data'!$B$7:$R$2292,17,0)</f>
        <v>6.7590000000000003</v>
      </c>
      <c r="W10" s="66">
        <f t="shared" si="9"/>
        <v>3</v>
      </c>
      <c r="X10" s="65">
        <f>VLOOKUP($A10,'Return Data'!$B$7:$R$2292,14,0)</f>
        <v>7.4881000000000002</v>
      </c>
      <c r="Y10" s="66">
        <f t="shared" si="10"/>
        <v>3</v>
      </c>
      <c r="Z10" s="65">
        <f>VLOOKUP($A10,'Return Data'!$B$7:$R$2292,16,0)</f>
        <v>8.0286000000000008</v>
      </c>
      <c r="AA10" s="67">
        <f t="shared" si="11"/>
        <v>2</v>
      </c>
    </row>
    <row r="11" spans="1:27" x14ac:dyDescent="0.3">
      <c r="A11" s="63" t="s">
        <v>807</v>
      </c>
      <c r="B11" s="64">
        <f>VLOOKUP($A11,'Return Data'!$B$7:$R$2292,3,0)</f>
        <v>44530</v>
      </c>
      <c r="C11" s="65">
        <f>VLOOKUP($A11,'Return Data'!$B$7:$R$2292,4,0)</f>
        <v>336.46199999999999</v>
      </c>
      <c r="D11" s="65">
        <f>VLOOKUP($A11,'Return Data'!$B$7:$R$2292,5,0)</f>
        <v>11.546099999999999</v>
      </c>
      <c r="E11" s="66">
        <f t="shared" si="0"/>
        <v>2</v>
      </c>
      <c r="F11" s="65">
        <f>VLOOKUP($A11,'Return Data'!$B$7:$R$2292,6,0)</f>
        <v>-4.3426</v>
      </c>
      <c r="G11" s="66">
        <f t="shared" si="1"/>
        <v>7</v>
      </c>
      <c r="H11" s="65">
        <f>VLOOKUP($A11,'Return Data'!$B$7:$R$2292,7,0)</f>
        <v>-1.0008999999999999</v>
      </c>
      <c r="I11" s="66">
        <f t="shared" si="2"/>
        <v>7</v>
      </c>
      <c r="J11" s="65">
        <f>VLOOKUP($A11,'Return Data'!$B$7:$R$2292,8,0)</f>
        <v>1.3668</v>
      </c>
      <c r="K11" s="66">
        <f t="shared" si="3"/>
        <v>7</v>
      </c>
      <c r="L11" s="65">
        <f>VLOOKUP($A11,'Return Data'!$B$7:$R$2292,9,0)</f>
        <v>2.0897000000000001</v>
      </c>
      <c r="M11" s="66">
        <f t="shared" si="4"/>
        <v>5</v>
      </c>
      <c r="N11" s="65">
        <f>VLOOKUP($A11,'Return Data'!$B$7:$R$2292,10,0)</f>
        <v>2.2730000000000001</v>
      </c>
      <c r="O11" s="66">
        <f t="shared" si="5"/>
        <v>6</v>
      </c>
      <c r="P11" s="65">
        <f>VLOOKUP($A11,'Return Data'!$B$7:$R$2292,11,0)</f>
        <v>5.3714000000000004</v>
      </c>
      <c r="Q11" s="66">
        <f t="shared" si="6"/>
        <v>1</v>
      </c>
      <c r="R11" s="65">
        <f>VLOOKUP($A11,'Return Data'!$B$7:$R$2292,12,0)</f>
        <v>4.7922000000000002</v>
      </c>
      <c r="S11" s="66">
        <f t="shared" si="7"/>
        <v>5</v>
      </c>
      <c r="T11" s="65">
        <f>VLOOKUP($A11,'Return Data'!$B$7:$R$2292,13,0)</f>
        <v>4.7736000000000001</v>
      </c>
      <c r="U11" s="66">
        <f t="shared" si="8"/>
        <v>1</v>
      </c>
      <c r="V11" s="65">
        <f>VLOOKUP($A11,'Return Data'!$B$7:$R$2292,17,0)</f>
        <v>6.9108000000000001</v>
      </c>
      <c r="W11" s="66">
        <f t="shared" si="9"/>
        <v>2</v>
      </c>
      <c r="X11" s="65">
        <f>VLOOKUP($A11,'Return Data'!$B$7:$R$2292,14,0)</f>
        <v>7.5271999999999997</v>
      </c>
      <c r="Y11" s="66">
        <f t="shared" si="10"/>
        <v>2</v>
      </c>
      <c r="Z11" s="65">
        <f>VLOOKUP($A11,'Return Data'!$B$7:$R$2292,16,0)</f>
        <v>7.8544</v>
      </c>
      <c r="AA11" s="67">
        <f t="shared" si="11"/>
        <v>3</v>
      </c>
    </row>
    <row r="12" spans="1:27" x14ac:dyDescent="0.3">
      <c r="A12" s="63" t="s">
        <v>810</v>
      </c>
      <c r="B12" s="64">
        <f>VLOOKUP($A12,'Return Data'!$B$7:$R$2292,3,0)</f>
        <v>44530</v>
      </c>
      <c r="C12" s="65">
        <f>VLOOKUP($A12,'Return Data'!$B$7:$R$2292,4,0)</f>
        <v>1202.2185999999999</v>
      </c>
      <c r="D12" s="65">
        <f>VLOOKUP($A12,'Return Data'!$B$7:$R$2292,5,0)</f>
        <v>-0.3765</v>
      </c>
      <c r="E12" s="66">
        <f t="shared" si="0"/>
        <v>7</v>
      </c>
      <c r="F12" s="65">
        <f>VLOOKUP($A12,'Return Data'!$B$7:$R$2292,6,0)</f>
        <v>1.018</v>
      </c>
      <c r="G12" s="66">
        <f t="shared" si="1"/>
        <v>4</v>
      </c>
      <c r="H12" s="65">
        <f>VLOOKUP($A12,'Return Data'!$B$7:$R$2292,7,0)</f>
        <v>3.3123</v>
      </c>
      <c r="I12" s="66">
        <f t="shared" si="2"/>
        <v>1</v>
      </c>
      <c r="J12" s="65">
        <f>VLOOKUP($A12,'Return Data'!$B$7:$R$2292,8,0)</f>
        <v>4.4127999999999998</v>
      </c>
      <c r="K12" s="66">
        <f t="shared" si="3"/>
        <v>1</v>
      </c>
      <c r="L12" s="65">
        <f>VLOOKUP($A12,'Return Data'!$B$7:$R$2292,9,0)</f>
        <v>3.8746999999999998</v>
      </c>
      <c r="M12" s="66">
        <f t="shared" si="4"/>
        <v>1</v>
      </c>
      <c r="N12" s="65">
        <f>VLOOKUP($A12,'Return Data'!$B$7:$R$2292,10,0)</f>
        <v>3.3321000000000001</v>
      </c>
      <c r="O12" s="66">
        <f t="shared" si="5"/>
        <v>1</v>
      </c>
      <c r="P12" s="65">
        <f>VLOOKUP($A12,'Return Data'!$B$7:$R$2292,11,0)</f>
        <v>4.8620999999999999</v>
      </c>
      <c r="Q12" s="66">
        <f t="shared" si="6"/>
        <v>2</v>
      </c>
      <c r="R12" s="65">
        <f>VLOOKUP($A12,'Return Data'!$B$7:$R$2292,12,0)</f>
        <v>6.891</v>
      </c>
      <c r="S12" s="66">
        <f t="shared" si="7"/>
        <v>1</v>
      </c>
      <c r="T12" s="65">
        <f>VLOOKUP($A12,'Return Data'!$B$7:$R$2292,13,0)</f>
        <v>4.2832999999999997</v>
      </c>
      <c r="U12" s="66">
        <f t="shared" si="8"/>
        <v>3</v>
      </c>
      <c r="V12" s="65"/>
      <c r="W12" s="66"/>
      <c r="X12" s="65"/>
      <c r="Y12" s="66"/>
      <c r="Z12" s="65">
        <f>VLOOKUP($A12,'Return Data'!$B$7:$R$2292,16,0)</f>
        <v>7.4874000000000001</v>
      </c>
      <c r="AA12" s="67">
        <f t="shared" si="11"/>
        <v>5</v>
      </c>
    </row>
    <row r="13" spans="1:27" x14ac:dyDescent="0.3">
      <c r="A13" s="63" t="s">
        <v>811</v>
      </c>
      <c r="B13" s="64">
        <f>VLOOKUP($A13,'Return Data'!$B$7:$R$2292,3,0)</f>
        <v>44530</v>
      </c>
      <c r="C13" s="65">
        <f>VLOOKUP($A13,'Return Data'!$B$7:$R$2292,4,0)</f>
        <v>35.817500000000003</v>
      </c>
      <c r="D13" s="65">
        <f>VLOOKUP($A13,'Return Data'!$B$7:$R$2292,5,0)</f>
        <v>3.7709000000000001</v>
      </c>
      <c r="E13" s="66">
        <f t="shared" si="0"/>
        <v>6</v>
      </c>
      <c r="F13" s="65">
        <f>VLOOKUP($A13,'Return Data'!$B$7:$R$2292,6,0)</f>
        <v>3.2366000000000001</v>
      </c>
      <c r="G13" s="66">
        <f t="shared" si="1"/>
        <v>1</v>
      </c>
      <c r="H13" s="65">
        <f>VLOOKUP($A13,'Return Data'!$B$7:$R$2292,7,0)</f>
        <v>0.13100000000000001</v>
      </c>
      <c r="I13" s="66">
        <f t="shared" si="2"/>
        <v>6</v>
      </c>
      <c r="J13" s="65">
        <f>VLOOKUP($A13,'Return Data'!$B$7:$R$2292,8,0)</f>
        <v>1.9595</v>
      </c>
      <c r="K13" s="66">
        <f t="shared" si="3"/>
        <v>5</v>
      </c>
      <c r="L13" s="65">
        <f>VLOOKUP($A13,'Return Data'!$B$7:$R$2292,9,0)</f>
        <v>3.7542</v>
      </c>
      <c r="M13" s="66">
        <f t="shared" si="4"/>
        <v>2</v>
      </c>
      <c r="N13" s="65">
        <f>VLOOKUP($A13,'Return Data'!$B$7:$R$2292,10,0)</f>
        <v>2.3264</v>
      </c>
      <c r="O13" s="66">
        <f t="shared" si="5"/>
        <v>5</v>
      </c>
      <c r="P13" s="65">
        <f>VLOOKUP($A13,'Return Data'!$B$7:$R$2292,11,0)</f>
        <v>4.0884</v>
      </c>
      <c r="Q13" s="66">
        <f t="shared" si="6"/>
        <v>4</v>
      </c>
      <c r="R13" s="65">
        <f>VLOOKUP($A13,'Return Data'!$B$7:$R$2292,12,0)</f>
        <v>5.5130999999999997</v>
      </c>
      <c r="S13" s="66">
        <f t="shared" si="7"/>
        <v>2</v>
      </c>
      <c r="T13" s="65">
        <f>VLOOKUP($A13,'Return Data'!$B$7:$R$2292,13,0)</f>
        <v>3.93</v>
      </c>
      <c r="U13" s="66">
        <f t="shared" si="8"/>
        <v>4</v>
      </c>
      <c r="V13" s="65">
        <f>VLOOKUP($A13,'Return Data'!$B$7:$R$2292,17,0)</f>
        <v>7.5621</v>
      </c>
      <c r="W13" s="66">
        <f t="shared" ref="W13:W14" si="12">RANK(V13,V$8:V$14,0)</f>
        <v>1</v>
      </c>
      <c r="X13" s="65">
        <f>VLOOKUP($A13,'Return Data'!$B$7:$R$2292,14,0)</f>
        <v>8.2131000000000007</v>
      </c>
      <c r="Y13" s="66">
        <f t="shared" ref="Y13" si="13">RANK(X13,X$8:X$14,0)</f>
        <v>1</v>
      </c>
      <c r="Z13" s="65">
        <f>VLOOKUP($A13,'Return Data'!$B$7:$R$2292,16,0)</f>
        <v>7.6744000000000003</v>
      </c>
      <c r="AA13" s="67">
        <f t="shared" si="11"/>
        <v>4</v>
      </c>
    </row>
    <row r="14" spans="1:27" x14ac:dyDescent="0.3">
      <c r="A14" s="63" t="s">
        <v>814</v>
      </c>
      <c r="B14" s="64">
        <f>VLOOKUP($A14,'Return Data'!$B$7:$R$2292,3,0)</f>
        <v>44530</v>
      </c>
      <c r="C14" s="65">
        <f>VLOOKUP($A14,'Return Data'!$B$7:$R$2292,4,0)</f>
        <v>1212.1252999999999</v>
      </c>
      <c r="D14" s="65">
        <f>VLOOKUP($A14,'Return Data'!$B$7:$R$2292,5,0)</f>
        <v>5.5625999999999998</v>
      </c>
      <c r="E14" s="66">
        <f t="shared" si="0"/>
        <v>4</v>
      </c>
      <c r="F14" s="65">
        <f>VLOOKUP($A14,'Return Data'!$B$7:$R$2292,6,0)</f>
        <v>8.2100000000000006E-2</v>
      </c>
      <c r="G14" s="66">
        <f t="shared" si="1"/>
        <v>5</v>
      </c>
      <c r="H14" s="65">
        <f>VLOOKUP($A14,'Return Data'!$B$7:$R$2292,7,0)</f>
        <v>0.62680000000000002</v>
      </c>
      <c r="I14" s="66">
        <f t="shared" si="2"/>
        <v>5</v>
      </c>
      <c r="J14" s="65">
        <f>VLOOKUP($A14,'Return Data'!$B$7:$R$2292,8,0)</f>
        <v>1.5866</v>
      </c>
      <c r="K14" s="66">
        <f t="shared" si="3"/>
        <v>6</v>
      </c>
      <c r="L14" s="65">
        <f>VLOOKUP($A14,'Return Data'!$B$7:$R$2292,9,0)</f>
        <v>1.9430000000000001</v>
      </c>
      <c r="M14" s="66">
        <f t="shared" si="4"/>
        <v>6</v>
      </c>
      <c r="N14" s="65">
        <f>VLOOKUP($A14,'Return Data'!$B$7:$R$2292,10,0)</f>
        <v>2.2067000000000001</v>
      </c>
      <c r="O14" s="66">
        <f t="shared" si="5"/>
        <v>7</v>
      </c>
      <c r="P14" s="65">
        <f>VLOOKUP($A14,'Return Data'!$B$7:$R$2292,11,0)</f>
        <v>3.7294</v>
      </c>
      <c r="Q14" s="66">
        <f t="shared" si="6"/>
        <v>6</v>
      </c>
      <c r="R14" s="65">
        <f>VLOOKUP($A14,'Return Data'!$B$7:$R$2292,12,0)</f>
        <v>4.085</v>
      </c>
      <c r="S14" s="66">
        <f t="shared" si="7"/>
        <v>6</v>
      </c>
      <c r="T14" s="65">
        <f>VLOOKUP($A14,'Return Data'!$B$7:$R$2292,13,0)</f>
        <v>3.3456000000000001</v>
      </c>
      <c r="U14" s="66">
        <f t="shared" si="8"/>
        <v>7</v>
      </c>
      <c r="V14" s="65">
        <f>VLOOKUP($A14,'Return Data'!$B$7:$R$2292,17,0)</f>
        <v>5.3602999999999996</v>
      </c>
      <c r="W14" s="66">
        <f t="shared" si="12"/>
        <v>5</v>
      </c>
      <c r="X14" s="65"/>
      <c r="Y14" s="66"/>
      <c r="Z14" s="65">
        <f>VLOOKUP($A14,'Return Data'!$B$7:$R$2292,16,0)</f>
        <v>6.4286000000000003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6.1333714285714285</v>
      </c>
      <c r="E16" s="74"/>
      <c r="F16" s="75">
        <f>AVERAGE(F8:F14)</f>
        <v>0.41501428571428578</v>
      </c>
      <c r="G16" s="74"/>
      <c r="H16" s="75">
        <f>AVERAGE(H8:H14)</f>
        <v>1.2666714285714284</v>
      </c>
      <c r="I16" s="74"/>
      <c r="J16" s="75">
        <f>AVERAGE(J8:J14)</f>
        <v>2.4504714285714284</v>
      </c>
      <c r="K16" s="74"/>
      <c r="L16" s="75">
        <f>AVERAGE(L8:L14)</f>
        <v>2.8747142857142864</v>
      </c>
      <c r="M16" s="74"/>
      <c r="N16" s="75">
        <f>AVERAGE(N8:N14)</f>
        <v>2.6254857142857149</v>
      </c>
      <c r="O16" s="74"/>
      <c r="P16" s="75">
        <f>AVERAGE(P8:P14)</f>
        <v>4.3033000000000001</v>
      </c>
      <c r="Q16" s="74"/>
      <c r="R16" s="75">
        <f>AVERAGE(R8:R14)</f>
        <v>5.0509857142857149</v>
      </c>
      <c r="S16" s="74"/>
      <c r="T16" s="75">
        <f>AVERAGE(T8:T14)</f>
        <v>4.064514285714286</v>
      </c>
      <c r="U16" s="74"/>
      <c r="V16" s="75">
        <f>AVERAGE(V8:V14)</f>
        <v>6.2610333333333337</v>
      </c>
      <c r="W16" s="74"/>
      <c r="X16" s="75">
        <f>AVERAGE(X8:X14)</f>
        <v>7.2274200000000004</v>
      </c>
      <c r="Y16" s="74"/>
      <c r="Z16" s="75">
        <f>AVERAGE(Z8:Z14)</f>
        <v>7.3678714285714291</v>
      </c>
      <c r="AA16" s="76"/>
    </row>
    <row r="17" spans="1:27" x14ac:dyDescent="0.3">
      <c r="A17" s="73" t="s">
        <v>28</v>
      </c>
      <c r="B17" s="74"/>
      <c r="C17" s="74"/>
      <c r="D17" s="75">
        <f>MIN(D8:D14)</f>
        <v>-0.3765</v>
      </c>
      <c r="E17" s="74"/>
      <c r="F17" s="75">
        <f>MIN(F8:F14)</f>
        <v>-4.3426</v>
      </c>
      <c r="G17" s="74"/>
      <c r="H17" s="75">
        <f>MIN(H8:H14)</f>
        <v>-1.0008999999999999</v>
      </c>
      <c r="I17" s="74"/>
      <c r="J17" s="75">
        <f>MIN(J8:J14)</f>
        <v>1.3668</v>
      </c>
      <c r="K17" s="74"/>
      <c r="L17" s="75">
        <f>MIN(L8:L14)</f>
        <v>1.8661000000000001</v>
      </c>
      <c r="M17" s="74"/>
      <c r="N17" s="75">
        <f>MIN(N8:N14)</f>
        <v>2.2067000000000001</v>
      </c>
      <c r="O17" s="74"/>
      <c r="P17" s="75">
        <f>MIN(P8:P14)</f>
        <v>3.5371000000000001</v>
      </c>
      <c r="Q17" s="74"/>
      <c r="R17" s="75">
        <f>MIN(R8:R14)</f>
        <v>3.9779</v>
      </c>
      <c r="S17" s="74"/>
      <c r="T17" s="75">
        <f>MIN(T8:T14)</f>
        <v>3.3456000000000001</v>
      </c>
      <c r="U17" s="74"/>
      <c r="V17" s="75">
        <f>MIN(V8:V14)</f>
        <v>4.8030999999999997</v>
      </c>
      <c r="W17" s="74"/>
      <c r="X17" s="75">
        <f>MIN(X8:X14)</f>
        <v>5.7713999999999999</v>
      </c>
      <c r="Y17" s="74"/>
      <c r="Z17" s="75">
        <f>MIN(Z8:Z14)</f>
        <v>5.8358999999999996</v>
      </c>
      <c r="AA17" s="76"/>
    </row>
    <row r="18" spans="1:27" ht="15" thickBot="1" x14ac:dyDescent="0.35">
      <c r="A18" s="77" t="s">
        <v>29</v>
      </c>
      <c r="B18" s="78"/>
      <c r="C18" s="78"/>
      <c r="D18" s="79">
        <f>MAX(D8:D14)</f>
        <v>11.7332</v>
      </c>
      <c r="E18" s="78"/>
      <c r="F18" s="79">
        <f>MAX(F8:F14)</f>
        <v>3.2366000000000001</v>
      </c>
      <c r="G18" s="78"/>
      <c r="H18" s="79">
        <f>MAX(H8:H14)</f>
        <v>3.3123</v>
      </c>
      <c r="I18" s="78"/>
      <c r="J18" s="79">
        <f>MAX(J8:J14)</f>
        <v>4.4127999999999998</v>
      </c>
      <c r="K18" s="78"/>
      <c r="L18" s="79">
        <f>MAX(L8:L14)</f>
        <v>3.8746999999999998</v>
      </c>
      <c r="M18" s="78"/>
      <c r="N18" s="79">
        <f>MAX(N8:N14)</f>
        <v>3.3321000000000001</v>
      </c>
      <c r="O18" s="78"/>
      <c r="P18" s="79">
        <f>MAX(P8:P14)</f>
        <v>5.3714000000000004</v>
      </c>
      <c r="Q18" s="78"/>
      <c r="R18" s="79">
        <f>MAX(R8:R14)</f>
        <v>6.891</v>
      </c>
      <c r="S18" s="78"/>
      <c r="T18" s="79">
        <f>MAX(T8:T14)</f>
        <v>4.7736000000000001</v>
      </c>
      <c r="U18" s="78"/>
      <c r="V18" s="79">
        <f>MAX(V8:V14)</f>
        <v>7.5621</v>
      </c>
      <c r="W18" s="78"/>
      <c r="X18" s="79">
        <f>MAX(X8:X14)</f>
        <v>8.2131000000000007</v>
      </c>
      <c r="Y18" s="78"/>
      <c r="Z18" s="79">
        <f>MAX(Z8:Z14)</f>
        <v>8.2658000000000005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5"/>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44530</v>
      </c>
      <c r="C8" s="65">
        <f>VLOOKUP($A8,'Return Data'!$B$7:$R$2292,4,0)</f>
        <v>339.00259999999997</v>
      </c>
      <c r="D8" s="65">
        <f>VLOOKUP($A8,'Return Data'!$B$7:$R$2292,5,0)</f>
        <v>4.2965</v>
      </c>
      <c r="E8" s="66">
        <f t="shared" ref="E8:E49" si="0">RANK(D8,D$8:D$49,0)</f>
        <v>3</v>
      </c>
      <c r="F8" s="65">
        <f>VLOOKUP($A8,'Return Data'!$B$7:$R$2292,6,0)</f>
        <v>3.8414000000000001</v>
      </c>
      <c r="G8" s="66">
        <f t="shared" ref="G8:G49" si="1">RANK(F8,F$8:F$49,0)</f>
        <v>3</v>
      </c>
      <c r="H8" s="65">
        <f>VLOOKUP($A8,'Return Data'!$B$7:$R$2292,7,0)</f>
        <v>3.8327</v>
      </c>
      <c r="I8" s="66">
        <f t="shared" ref="I8:I49" si="2">RANK(H8,H$8:H$49,0)</f>
        <v>4</v>
      </c>
      <c r="J8" s="65">
        <f>VLOOKUP($A8,'Return Data'!$B$7:$R$2292,8,0)</f>
        <v>3.5455999999999999</v>
      </c>
      <c r="K8" s="66">
        <f t="shared" ref="K8:K49" si="3">RANK(J8,J$8:J$49,0)</f>
        <v>11</v>
      </c>
      <c r="L8" s="65">
        <f>VLOOKUP($A8,'Return Data'!$B$7:$R$2292,9,0)</f>
        <v>3.8182999999999998</v>
      </c>
      <c r="M8" s="66">
        <f t="shared" ref="M8:M49" si="4">RANK(L8,L$8:L$49,0)</f>
        <v>6</v>
      </c>
      <c r="N8" s="65">
        <f>VLOOKUP($A8,'Return Data'!$B$7:$R$2292,10,0)</f>
        <v>3.3176000000000001</v>
      </c>
      <c r="O8" s="66">
        <f t="shared" ref="O8:O49" si="5">RANK(N8,N$8:N$49,0)</f>
        <v>11</v>
      </c>
      <c r="P8" s="65">
        <f>VLOOKUP($A8,'Return Data'!$B$7:$R$2292,11,0)</f>
        <v>3.3938999999999999</v>
      </c>
      <c r="Q8" s="66">
        <f t="shared" ref="Q8:Q49" si="6">RANK(P8,P$8:P$49,0)</f>
        <v>13</v>
      </c>
      <c r="R8" s="65">
        <f>VLOOKUP($A8,'Return Data'!$B$7:$R$2292,12,0)</f>
        <v>3.3782999999999999</v>
      </c>
      <c r="S8" s="66">
        <f t="shared" ref="S8:S49" si="7">RANK(R8,R$8:R$49,0)</f>
        <v>15</v>
      </c>
      <c r="T8" s="65">
        <f>VLOOKUP($A8,'Return Data'!$B$7:$R$2292,13,0)</f>
        <v>3.3180000000000001</v>
      </c>
      <c r="U8" s="66">
        <f t="shared" ref="U8:U49" si="8">RANK(T8,T$8:T$49,0)</f>
        <v>16</v>
      </c>
      <c r="V8" s="65">
        <f>VLOOKUP($A8,'Return Data'!$B$7:$R$2292,17,0)</f>
        <v>3.9493</v>
      </c>
      <c r="W8" s="66">
        <f t="shared" ref="W8:W23" si="9">RANK(V8,V$8:V$49,0)</f>
        <v>8</v>
      </c>
      <c r="X8" s="65">
        <f>VLOOKUP($A8,'Return Data'!$B$7:$R$2292,14,0)</f>
        <v>4.9554999999999998</v>
      </c>
      <c r="Y8" s="66">
        <f t="shared" ref="Y8:Y23" si="10">RANK(X8,X$8:X$49,0)</f>
        <v>7</v>
      </c>
      <c r="Z8" s="65">
        <f>VLOOKUP($A8,'Return Data'!$B$7:$R$2292,16,0)</f>
        <v>7.0921000000000003</v>
      </c>
      <c r="AA8" s="67">
        <f t="shared" ref="AA8:AA49" si="11">RANK(Z8,Z$8:Z$49,0)</f>
        <v>3</v>
      </c>
    </row>
    <row r="9" spans="1:27" x14ac:dyDescent="0.3">
      <c r="A9" s="63" t="s">
        <v>119</v>
      </c>
      <c r="B9" s="64">
        <f>VLOOKUP($A9,'Return Data'!$B$7:$R$2292,3,0)</f>
        <v>44530</v>
      </c>
      <c r="C9" s="65">
        <f>VLOOKUP($A9,'Return Data'!$B$7:$R$2292,4,0)</f>
        <v>2335.9899</v>
      </c>
      <c r="D9" s="65">
        <f>VLOOKUP($A9,'Return Data'!$B$7:$R$2292,5,0)</f>
        <v>3.6879</v>
      </c>
      <c r="E9" s="66">
        <f t="shared" si="0"/>
        <v>18</v>
      </c>
      <c r="F9" s="65">
        <f>VLOOKUP($A9,'Return Data'!$B$7:$R$2292,6,0)</f>
        <v>3.5099</v>
      </c>
      <c r="G9" s="66">
        <f t="shared" si="1"/>
        <v>16</v>
      </c>
      <c r="H9" s="65">
        <f>VLOOKUP($A9,'Return Data'!$B$7:$R$2292,7,0)</f>
        <v>3.6371000000000002</v>
      </c>
      <c r="I9" s="66">
        <f t="shared" si="2"/>
        <v>18</v>
      </c>
      <c r="J9" s="65">
        <f>VLOOKUP($A9,'Return Data'!$B$7:$R$2292,8,0)</f>
        <v>3.5337999999999998</v>
      </c>
      <c r="K9" s="66">
        <f t="shared" si="3"/>
        <v>13</v>
      </c>
      <c r="L9" s="65">
        <f>VLOOKUP($A9,'Return Data'!$B$7:$R$2292,9,0)</f>
        <v>3.7925</v>
      </c>
      <c r="M9" s="66">
        <f t="shared" si="4"/>
        <v>9</v>
      </c>
      <c r="N9" s="65">
        <f>VLOOKUP($A9,'Return Data'!$B$7:$R$2292,10,0)</f>
        <v>3.3077000000000001</v>
      </c>
      <c r="O9" s="66">
        <f t="shared" si="5"/>
        <v>16</v>
      </c>
      <c r="P9" s="65">
        <f>VLOOKUP($A9,'Return Data'!$B$7:$R$2292,11,0)</f>
        <v>3.3881999999999999</v>
      </c>
      <c r="Q9" s="66">
        <f t="shared" si="6"/>
        <v>16</v>
      </c>
      <c r="R9" s="65">
        <f>VLOOKUP($A9,'Return Data'!$B$7:$R$2292,12,0)</f>
        <v>3.3613</v>
      </c>
      <c r="S9" s="66">
        <f t="shared" si="7"/>
        <v>19</v>
      </c>
      <c r="T9" s="65">
        <f>VLOOKUP($A9,'Return Data'!$B$7:$R$2292,13,0)</f>
        <v>3.2995999999999999</v>
      </c>
      <c r="U9" s="66">
        <f t="shared" si="8"/>
        <v>20</v>
      </c>
      <c r="V9" s="65">
        <f>VLOOKUP($A9,'Return Data'!$B$7:$R$2292,17,0)</f>
        <v>3.9142000000000001</v>
      </c>
      <c r="W9" s="66">
        <f t="shared" si="9"/>
        <v>14</v>
      </c>
      <c r="X9" s="65">
        <f>VLOOKUP($A9,'Return Data'!$B$7:$R$2292,14,0)</f>
        <v>4.9010999999999996</v>
      </c>
      <c r="Y9" s="66">
        <f t="shared" si="10"/>
        <v>13</v>
      </c>
      <c r="Z9" s="65">
        <f>VLOOKUP($A9,'Return Data'!$B$7:$R$2292,16,0)</f>
        <v>7.0423999999999998</v>
      </c>
      <c r="AA9" s="67">
        <f t="shared" si="11"/>
        <v>10</v>
      </c>
    </row>
    <row r="10" spans="1:27" x14ac:dyDescent="0.3">
      <c r="A10" s="63" t="s">
        <v>120</v>
      </c>
      <c r="B10" s="64">
        <f>VLOOKUP($A10,'Return Data'!$B$7:$R$2292,3,0)</f>
        <v>44530</v>
      </c>
      <c r="C10" s="65">
        <f>VLOOKUP($A10,'Return Data'!$B$7:$R$2292,4,0)</f>
        <v>2423.3712999999998</v>
      </c>
      <c r="D10" s="65">
        <f>VLOOKUP($A10,'Return Data'!$B$7:$R$2292,5,0)</f>
        <v>3.472</v>
      </c>
      <c r="E10" s="66">
        <f t="shared" si="0"/>
        <v>29</v>
      </c>
      <c r="F10" s="65">
        <f>VLOOKUP($A10,'Return Data'!$B$7:$R$2292,6,0)</f>
        <v>3.3782999999999999</v>
      </c>
      <c r="G10" s="66">
        <f t="shared" si="1"/>
        <v>28</v>
      </c>
      <c r="H10" s="65">
        <f>VLOOKUP($A10,'Return Data'!$B$7:$R$2292,7,0)</f>
        <v>3.4382999999999999</v>
      </c>
      <c r="I10" s="66">
        <f t="shared" si="2"/>
        <v>32</v>
      </c>
      <c r="J10" s="65">
        <f>VLOOKUP($A10,'Return Data'!$B$7:$R$2292,8,0)</f>
        <v>3.4836</v>
      </c>
      <c r="K10" s="66">
        <f t="shared" si="3"/>
        <v>22</v>
      </c>
      <c r="L10" s="65">
        <f>VLOOKUP($A10,'Return Data'!$B$7:$R$2292,9,0)</f>
        <v>3.6515</v>
      </c>
      <c r="M10" s="66">
        <f t="shared" si="4"/>
        <v>25</v>
      </c>
      <c r="N10" s="65">
        <f>VLOOKUP($A10,'Return Data'!$B$7:$R$2292,10,0)</f>
        <v>3.3548</v>
      </c>
      <c r="O10" s="66">
        <f t="shared" si="5"/>
        <v>5</v>
      </c>
      <c r="P10" s="65">
        <f>VLOOKUP($A10,'Return Data'!$B$7:$R$2292,11,0)</f>
        <v>3.4287000000000001</v>
      </c>
      <c r="Q10" s="66">
        <f t="shared" si="6"/>
        <v>5</v>
      </c>
      <c r="R10" s="65">
        <f>VLOOKUP($A10,'Return Data'!$B$7:$R$2292,12,0)</f>
        <v>3.4371</v>
      </c>
      <c r="S10" s="66">
        <f t="shared" si="7"/>
        <v>4</v>
      </c>
      <c r="T10" s="65">
        <f>VLOOKUP($A10,'Return Data'!$B$7:$R$2292,13,0)</f>
        <v>3.3717999999999999</v>
      </c>
      <c r="U10" s="66">
        <f t="shared" si="8"/>
        <v>6</v>
      </c>
      <c r="V10" s="65">
        <f>VLOOKUP($A10,'Return Data'!$B$7:$R$2292,17,0)</f>
        <v>3.8982000000000001</v>
      </c>
      <c r="W10" s="66">
        <f t="shared" si="9"/>
        <v>16</v>
      </c>
      <c r="X10" s="65">
        <f>VLOOKUP($A10,'Return Data'!$B$7:$R$2292,14,0)</f>
        <v>4.8956999999999997</v>
      </c>
      <c r="Y10" s="66">
        <f t="shared" si="10"/>
        <v>14</v>
      </c>
      <c r="Z10" s="65">
        <f>VLOOKUP($A10,'Return Data'!$B$7:$R$2292,16,0)</f>
        <v>7.0824999999999996</v>
      </c>
      <c r="AA10" s="67">
        <f t="shared" si="11"/>
        <v>4</v>
      </c>
    </row>
    <row r="11" spans="1:27" x14ac:dyDescent="0.3">
      <c r="A11" s="63" t="s">
        <v>121</v>
      </c>
      <c r="B11" s="64">
        <f>VLOOKUP($A11,'Return Data'!$B$7:$R$2292,3,0)</f>
        <v>44530</v>
      </c>
      <c r="C11" s="65">
        <f>VLOOKUP($A11,'Return Data'!$B$7:$R$2292,4,0)</f>
        <v>3238.5016000000001</v>
      </c>
      <c r="D11" s="65">
        <f>VLOOKUP($A11,'Return Data'!$B$7:$R$2292,5,0)</f>
        <v>3.7321</v>
      </c>
      <c r="E11" s="66">
        <f t="shared" si="0"/>
        <v>14</v>
      </c>
      <c r="F11" s="65">
        <f>VLOOKUP($A11,'Return Data'!$B$7:$R$2292,6,0)</f>
        <v>3.5291000000000001</v>
      </c>
      <c r="G11" s="66">
        <f t="shared" si="1"/>
        <v>14</v>
      </c>
      <c r="H11" s="65">
        <f>VLOOKUP($A11,'Return Data'!$B$7:$R$2292,7,0)</f>
        <v>3.6438000000000001</v>
      </c>
      <c r="I11" s="66">
        <f t="shared" si="2"/>
        <v>17</v>
      </c>
      <c r="J11" s="65">
        <f>VLOOKUP($A11,'Return Data'!$B$7:$R$2292,8,0)</f>
        <v>3.5531999999999999</v>
      </c>
      <c r="K11" s="66">
        <f t="shared" si="3"/>
        <v>9</v>
      </c>
      <c r="L11" s="65">
        <f>VLOOKUP($A11,'Return Data'!$B$7:$R$2292,9,0)</f>
        <v>3.7153</v>
      </c>
      <c r="M11" s="66">
        <f t="shared" si="4"/>
        <v>17</v>
      </c>
      <c r="N11" s="65">
        <f>VLOOKUP($A11,'Return Data'!$B$7:$R$2292,10,0)</f>
        <v>3.3045</v>
      </c>
      <c r="O11" s="66">
        <f t="shared" si="5"/>
        <v>19</v>
      </c>
      <c r="P11" s="65">
        <f>VLOOKUP($A11,'Return Data'!$B$7:$R$2292,11,0)</f>
        <v>3.3963000000000001</v>
      </c>
      <c r="Q11" s="66">
        <f t="shared" si="6"/>
        <v>12</v>
      </c>
      <c r="R11" s="65">
        <f>VLOOKUP($A11,'Return Data'!$B$7:$R$2292,12,0)</f>
        <v>3.3980999999999999</v>
      </c>
      <c r="S11" s="66">
        <f t="shared" si="7"/>
        <v>10</v>
      </c>
      <c r="T11" s="65">
        <f>VLOOKUP($A11,'Return Data'!$B$7:$R$2292,13,0)</f>
        <v>3.3788999999999998</v>
      </c>
      <c r="U11" s="66">
        <f t="shared" si="8"/>
        <v>4</v>
      </c>
      <c r="V11" s="65">
        <f>VLOOKUP($A11,'Return Data'!$B$7:$R$2292,17,0)</f>
        <v>3.9028</v>
      </c>
      <c r="W11" s="66">
        <f t="shared" si="9"/>
        <v>15</v>
      </c>
      <c r="X11" s="65">
        <f>VLOOKUP($A11,'Return Data'!$B$7:$R$2292,14,0)</f>
        <v>4.9229000000000003</v>
      </c>
      <c r="Y11" s="66">
        <f t="shared" si="10"/>
        <v>10</v>
      </c>
      <c r="Z11" s="65">
        <f>VLOOKUP($A11,'Return Data'!$B$7:$R$2292,16,0)</f>
        <v>7.0251999999999999</v>
      </c>
      <c r="AA11" s="67">
        <f t="shared" si="11"/>
        <v>13</v>
      </c>
    </row>
    <row r="12" spans="1:27" x14ac:dyDescent="0.3">
      <c r="A12" s="63" t="s">
        <v>122</v>
      </c>
      <c r="B12" s="64">
        <f>VLOOKUP($A12,'Return Data'!$B$7:$R$2292,3,0)</f>
        <v>44530</v>
      </c>
      <c r="C12" s="65">
        <f>VLOOKUP($A12,'Return Data'!$B$7:$R$2292,4,0)</f>
        <v>2419.6783</v>
      </c>
      <c r="D12" s="65">
        <f>VLOOKUP($A12,'Return Data'!$B$7:$R$2292,5,0)</f>
        <v>4.0732999999999997</v>
      </c>
      <c r="E12" s="66">
        <f t="shared" si="0"/>
        <v>4</v>
      </c>
      <c r="F12" s="65">
        <f>VLOOKUP($A12,'Return Data'!$B$7:$R$2292,6,0)</f>
        <v>3.6812999999999998</v>
      </c>
      <c r="G12" s="66">
        <f t="shared" si="1"/>
        <v>4</v>
      </c>
      <c r="H12" s="65">
        <f>VLOOKUP($A12,'Return Data'!$B$7:$R$2292,7,0)</f>
        <v>3.7048000000000001</v>
      </c>
      <c r="I12" s="66">
        <f t="shared" si="2"/>
        <v>8</v>
      </c>
      <c r="J12" s="65">
        <f>VLOOKUP($A12,'Return Data'!$B$7:$R$2292,8,0)</f>
        <v>3.6034000000000002</v>
      </c>
      <c r="K12" s="66">
        <f t="shared" si="3"/>
        <v>3</v>
      </c>
      <c r="L12" s="65">
        <f>VLOOKUP($A12,'Return Data'!$B$7:$R$2292,9,0)</f>
        <v>3.8248000000000002</v>
      </c>
      <c r="M12" s="66">
        <f t="shared" si="4"/>
        <v>5</v>
      </c>
      <c r="N12" s="65">
        <f>VLOOKUP($A12,'Return Data'!$B$7:$R$2292,10,0)</f>
        <v>3.3675000000000002</v>
      </c>
      <c r="O12" s="66">
        <f t="shared" si="5"/>
        <v>3</v>
      </c>
      <c r="P12" s="65">
        <f>VLOOKUP($A12,'Return Data'!$B$7:$R$2292,11,0)</f>
        <v>3.3488000000000002</v>
      </c>
      <c r="Q12" s="66">
        <f t="shared" si="6"/>
        <v>27</v>
      </c>
      <c r="R12" s="65">
        <f>VLOOKUP($A12,'Return Data'!$B$7:$R$2292,12,0)</f>
        <v>3.3344</v>
      </c>
      <c r="S12" s="66">
        <f t="shared" si="7"/>
        <v>26</v>
      </c>
      <c r="T12" s="65">
        <f>VLOOKUP($A12,'Return Data'!$B$7:$R$2292,13,0)</f>
        <v>3.2801999999999998</v>
      </c>
      <c r="U12" s="66">
        <f t="shared" si="8"/>
        <v>25</v>
      </c>
      <c r="V12" s="65">
        <f>VLOOKUP($A12,'Return Data'!$B$7:$R$2292,17,0)</f>
        <v>3.8195999999999999</v>
      </c>
      <c r="W12" s="66">
        <f t="shared" si="9"/>
        <v>23</v>
      </c>
      <c r="X12" s="65">
        <f>VLOOKUP($A12,'Return Data'!$B$7:$R$2292,14,0)</f>
        <v>4.7821999999999996</v>
      </c>
      <c r="Y12" s="66">
        <f t="shared" si="10"/>
        <v>26</v>
      </c>
      <c r="Z12" s="65">
        <f>VLOOKUP($A12,'Return Data'!$B$7:$R$2292,16,0)</f>
        <v>7.0103999999999997</v>
      </c>
      <c r="AA12" s="67">
        <f t="shared" si="11"/>
        <v>17</v>
      </c>
    </row>
    <row r="13" spans="1:27" x14ac:dyDescent="0.3">
      <c r="A13" s="63" t="s">
        <v>123</v>
      </c>
      <c r="B13" s="64">
        <f>VLOOKUP($A13,'Return Data'!$B$7:$R$2292,3,0)</f>
        <v>44530</v>
      </c>
      <c r="C13" s="65">
        <f>VLOOKUP($A13,'Return Data'!$B$7:$R$2292,4,0)</f>
        <v>2520.5509000000002</v>
      </c>
      <c r="D13" s="65">
        <f>VLOOKUP($A13,'Return Data'!$B$7:$R$2292,5,0)</f>
        <v>3.3309000000000002</v>
      </c>
      <c r="E13" s="66">
        <f t="shared" si="0"/>
        <v>33</v>
      </c>
      <c r="F13" s="65">
        <f>VLOOKUP($A13,'Return Data'!$B$7:$R$2292,6,0)</f>
        <v>3.3146</v>
      </c>
      <c r="G13" s="66">
        <f t="shared" si="1"/>
        <v>32</v>
      </c>
      <c r="H13" s="65">
        <f>VLOOKUP($A13,'Return Data'!$B$7:$R$2292,7,0)</f>
        <v>3.4361000000000002</v>
      </c>
      <c r="I13" s="66">
        <f t="shared" si="2"/>
        <v>33</v>
      </c>
      <c r="J13" s="65">
        <f>VLOOKUP($A13,'Return Data'!$B$7:$R$2292,8,0)</f>
        <v>3.3254999999999999</v>
      </c>
      <c r="K13" s="66">
        <f t="shared" si="3"/>
        <v>33</v>
      </c>
      <c r="L13" s="65">
        <f>VLOOKUP($A13,'Return Data'!$B$7:$R$2292,9,0)</f>
        <v>3.4721000000000002</v>
      </c>
      <c r="M13" s="66">
        <f t="shared" si="4"/>
        <v>31</v>
      </c>
      <c r="N13" s="65">
        <f>VLOOKUP($A13,'Return Data'!$B$7:$R$2292,10,0)</f>
        <v>3.2328999999999999</v>
      </c>
      <c r="O13" s="66">
        <f t="shared" si="5"/>
        <v>31</v>
      </c>
      <c r="P13" s="65">
        <f>VLOOKUP($A13,'Return Data'!$B$7:$R$2292,11,0)</f>
        <v>3.2656000000000001</v>
      </c>
      <c r="Q13" s="66">
        <f t="shared" si="6"/>
        <v>31</v>
      </c>
      <c r="R13" s="65">
        <f>VLOOKUP($A13,'Return Data'!$B$7:$R$2292,12,0)</f>
        <v>3.2650000000000001</v>
      </c>
      <c r="S13" s="66">
        <f t="shared" si="7"/>
        <v>31</v>
      </c>
      <c r="T13" s="65">
        <f>VLOOKUP($A13,'Return Data'!$B$7:$R$2292,13,0)</f>
        <v>3.2132999999999998</v>
      </c>
      <c r="U13" s="66">
        <f t="shared" si="8"/>
        <v>32</v>
      </c>
      <c r="V13" s="65">
        <f>VLOOKUP($A13,'Return Data'!$B$7:$R$2292,17,0)</f>
        <v>3.544</v>
      </c>
      <c r="W13" s="66">
        <f t="shared" si="9"/>
        <v>32</v>
      </c>
      <c r="X13" s="65">
        <f>VLOOKUP($A13,'Return Data'!$B$7:$R$2292,14,0)</f>
        <v>4.5503</v>
      </c>
      <c r="Y13" s="66">
        <f t="shared" si="10"/>
        <v>31</v>
      </c>
      <c r="Z13" s="65">
        <f>VLOOKUP($A13,'Return Data'!$B$7:$R$2292,16,0)</f>
        <v>6.8407</v>
      </c>
      <c r="AA13" s="67">
        <f t="shared" si="11"/>
        <v>29</v>
      </c>
    </row>
    <row r="14" spans="1:27" x14ac:dyDescent="0.3">
      <c r="A14" s="63" t="s">
        <v>124</v>
      </c>
      <c r="B14" s="64">
        <f>VLOOKUP($A14,'Return Data'!$B$7:$R$2292,3,0)</f>
        <v>44530</v>
      </c>
      <c r="C14" s="65">
        <f>VLOOKUP($A14,'Return Data'!$B$7:$R$2292,4,0)</f>
        <v>3006.7970999999998</v>
      </c>
      <c r="D14" s="65">
        <f>VLOOKUP($A14,'Return Data'!$B$7:$R$2292,5,0)</f>
        <v>3.7088999999999999</v>
      </c>
      <c r="E14" s="66">
        <f t="shared" si="0"/>
        <v>16</v>
      </c>
      <c r="F14" s="65">
        <f>VLOOKUP($A14,'Return Data'!$B$7:$R$2292,6,0)</f>
        <v>3.4594</v>
      </c>
      <c r="G14" s="66">
        <f t="shared" si="1"/>
        <v>22</v>
      </c>
      <c r="H14" s="65">
        <f>VLOOKUP($A14,'Return Data'!$B$7:$R$2292,7,0)</f>
        <v>3.5847000000000002</v>
      </c>
      <c r="I14" s="66">
        <f t="shared" si="2"/>
        <v>25</v>
      </c>
      <c r="J14" s="65">
        <f>VLOOKUP($A14,'Return Data'!$B$7:$R$2292,8,0)</f>
        <v>3.4864999999999999</v>
      </c>
      <c r="K14" s="66">
        <f t="shared" si="3"/>
        <v>21</v>
      </c>
      <c r="L14" s="65">
        <f>VLOOKUP($A14,'Return Data'!$B$7:$R$2292,9,0)</f>
        <v>3.6819999999999999</v>
      </c>
      <c r="M14" s="66">
        <f t="shared" si="4"/>
        <v>23</v>
      </c>
      <c r="N14" s="65">
        <f>VLOOKUP($A14,'Return Data'!$B$7:$R$2292,10,0)</f>
        <v>3.2988</v>
      </c>
      <c r="O14" s="66">
        <f t="shared" si="5"/>
        <v>23</v>
      </c>
      <c r="P14" s="65">
        <f>VLOOKUP($A14,'Return Data'!$B$7:$R$2292,11,0)</f>
        <v>3.3561000000000001</v>
      </c>
      <c r="Q14" s="66">
        <f t="shared" si="6"/>
        <v>25</v>
      </c>
      <c r="R14" s="65">
        <f>VLOOKUP($A14,'Return Data'!$B$7:$R$2292,12,0)</f>
        <v>3.3511000000000002</v>
      </c>
      <c r="S14" s="66">
        <f t="shared" si="7"/>
        <v>21</v>
      </c>
      <c r="T14" s="65">
        <f>VLOOKUP($A14,'Return Data'!$B$7:$R$2292,13,0)</f>
        <v>3.3028</v>
      </c>
      <c r="U14" s="66">
        <f t="shared" si="8"/>
        <v>18</v>
      </c>
      <c r="V14" s="65">
        <f>VLOOKUP($A14,'Return Data'!$B$7:$R$2292,17,0)</f>
        <v>3.8601000000000001</v>
      </c>
      <c r="W14" s="66">
        <f t="shared" si="9"/>
        <v>20</v>
      </c>
      <c r="X14" s="65">
        <f>VLOOKUP($A14,'Return Data'!$B$7:$R$2292,14,0)</f>
        <v>4.8357999999999999</v>
      </c>
      <c r="Y14" s="66">
        <f t="shared" si="10"/>
        <v>21</v>
      </c>
      <c r="Z14" s="65">
        <f>VLOOKUP($A14,'Return Data'!$B$7:$R$2292,16,0)</f>
        <v>7.0049000000000001</v>
      </c>
      <c r="AA14" s="67">
        <f t="shared" si="11"/>
        <v>19</v>
      </c>
    </row>
    <row r="15" spans="1:27" x14ac:dyDescent="0.3">
      <c r="A15" s="63" t="s">
        <v>125</v>
      </c>
      <c r="B15" s="64">
        <f>VLOOKUP($A15,'Return Data'!$B$7:$R$2292,3,0)</f>
        <v>44530</v>
      </c>
      <c r="C15" s="65">
        <f>VLOOKUP($A15,'Return Data'!$B$7:$R$2292,4,0)</f>
        <v>2715.3096</v>
      </c>
      <c r="D15" s="65">
        <f>VLOOKUP($A15,'Return Data'!$B$7:$R$2292,5,0)</f>
        <v>3.5651999999999999</v>
      </c>
      <c r="E15" s="66">
        <f t="shared" si="0"/>
        <v>23</v>
      </c>
      <c r="F15" s="65">
        <f>VLOOKUP($A15,'Return Data'!$B$7:$R$2292,6,0)</f>
        <v>3.5099</v>
      </c>
      <c r="G15" s="66">
        <f t="shared" si="1"/>
        <v>16</v>
      </c>
      <c r="H15" s="65">
        <f>VLOOKUP($A15,'Return Data'!$B$7:$R$2292,7,0)</f>
        <v>3.6913999999999998</v>
      </c>
      <c r="I15" s="66">
        <f t="shared" si="2"/>
        <v>10</v>
      </c>
      <c r="J15" s="65">
        <f>VLOOKUP($A15,'Return Data'!$B$7:$R$2292,8,0)</f>
        <v>3.532</v>
      </c>
      <c r="K15" s="66">
        <f t="shared" si="3"/>
        <v>14</v>
      </c>
      <c r="L15" s="65">
        <f>VLOOKUP($A15,'Return Data'!$B$7:$R$2292,9,0)</f>
        <v>3.7803</v>
      </c>
      <c r="M15" s="66">
        <f t="shared" si="4"/>
        <v>11</v>
      </c>
      <c r="N15" s="65">
        <f>VLOOKUP($A15,'Return Data'!$B$7:$R$2292,10,0)</f>
        <v>3.3506</v>
      </c>
      <c r="O15" s="66">
        <f t="shared" si="5"/>
        <v>6</v>
      </c>
      <c r="P15" s="65">
        <f>VLOOKUP($A15,'Return Data'!$B$7:$R$2292,11,0)</f>
        <v>3.4685999999999999</v>
      </c>
      <c r="Q15" s="66">
        <f t="shared" si="6"/>
        <v>3</v>
      </c>
      <c r="R15" s="65">
        <f>VLOOKUP($A15,'Return Data'!$B$7:$R$2292,12,0)</f>
        <v>3.4918999999999998</v>
      </c>
      <c r="S15" s="66">
        <f t="shared" si="7"/>
        <v>2</v>
      </c>
      <c r="T15" s="65">
        <f>VLOOKUP($A15,'Return Data'!$B$7:$R$2292,13,0)</f>
        <v>3.4510999999999998</v>
      </c>
      <c r="U15" s="66">
        <f t="shared" si="8"/>
        <v>2</v>
      </c>
      <c r="V15" s="65">
        <f>VLOOKUP($A15,'Return Data'!$B$7:$R$2292,17,0)</f>
        <v>4.0057</v>
      </c>
      <c r="W15" s="66">
        <f t="shared" si="9"/>
        <v>3</v>
      </c>
      <c r="X15" s="65">
        <f>VLOOKUP($A15,'Return Data'!$B$7:$R$2292,14,0)</f>
        <v>4.9957000000000003</v>
      </c>
      <c r="Y15" s="66">
        <f t="shared" si="10"/>
        <v>4</v>
      </c>
      <c r="Z15" s="65">
        <f>VLOOKUP($A15,'Return Data'!$B$7:$R$2292,16,0)</f>
        <v>6.9668000000000001</v>
      </c>
      <c r="AA15" s="67">
        <f t="shared" si="11"/>
        <v>26</v>
      </c>
    </row>
    <row r="16" spans="1:27" x14ac:dyDescent="0.3">
      <c r="A16" s="63" t="s">
        <v>127</v>
      </c>
      <c r="B16" s="64">
        <f>VLOOKUP($A16,'Return Data'!$B$7:$R$2292,3,0)</f>
        <v>44530</v>
      </c>
      <c r="C16" s="65">
        <f>VLOOKUP($A16,'Return Data'!$B$7:$R$2292,4,0)</f>
        <v>3160.9416000000001</v>
      </c>
      <c r="D16" s="65">
        <f>VLOOKUP($A16,'Return Data'!$B$7:$R$2292,5,0)</f>
        <v>3.8479000000000001</v>
      </c>
      <c r="E16" s="66">
        <f t="shared" si="0"/>
        <v>10</v>
      </c>
      <c r="F16" s="65">
        <f>VLOOKUP($A16,'Return Data'!$B$7:$R$2292,6,0)</f>
        <v>3.5811000000000002</v>
      </c>
      <c r="G16" s="66">
        <f t="shared" si="1"/>
        <v>8</v>
      </c>
      <c r="H16" s="65">
        <f>VLOOKUP($A16,'Return Data'!$B$7:$R$2292,7,0)</f>
        <v>3.9426000000000001</v>
      </c>
      <c r="I16" s="66">
        <f t="shared" si="2"/>
        <v>3</v>
      </c>
      <c r="J16" s="65">
        <f>VLOOKUP($A16,'Return Data'!$B$7:$R$2292,8,0)</f>
        <v>3.5859999999999999</v>
      </c>
      <c r="K16" s="66">
        <f t="shared" si="3"/>
        <v>5</v>
      </c>
      <c r="L16" s="65">
        <f>VLOOKUP($A16,'Return Data'!$B$7:$R$2292,9,0)</f>
        <v>3.7416999999999998</v>
      </c>
      <c r="M16" s="66">
        <f t="shared" si="4"/>
        <v>16</v>
      </c>
      <c r="N16" s="65">
        <f>VLOOKUP($A16,'Return Data'!$B$7:$R$2292,10,0)</f>
        <v>3.3161</v>
      </c>
      <c r="O16" s="66">
        <f t="shared" si="5"/>
        <v>13</v>
      </c>
      <c r="P16" s="65">
        <f>VLOOKUP($A16,'Return Data'!$B$7:$R$2292,11,0)</f>
        <v>3.3778999999999999</v>
      </c>
      <c r="Q16" s="66">
        <f t="shared" si="6"/>
        <v>20</v>
      </c>
      <c r="R16" s="65">
        <f>VLOOKUP($A16,'Return Data'!$B$7:$R$2292,12,0)</f>
        <v>3.3521999999999998</v>
      </c>
      <c r="S16" s="66">
        <f t="shared" si="7"/>
        <v>20</v>
      </c>
      <c r="T16" s="65">
        <f>VLOOKUP($A16,'Return Data'!$B$7:$R$2292,13,0)</f>
        <v>3.3003999999999998</v>
      </c>
      <c r="U16" s="66">
        <f t="shared" si="8"/>
        <v>19</v>
      </c>
      <c r="V16" s="65">
        <f>VLOOKUP($A16,'Return Data'!$B$7:$R$2292,17,0)</f>
        <v>3.9599000000000002</v>
      </c>
      <c r="W16" s="66">
        <f t="shared" si="9"/>
        <v>7</v>
      </c>
      <c r="X16" s="65">
        <f>VLOOKUP($A16,'Return Data'!$B$7:$R$2292,14,0)</f>
        <v>5.0107999999999997</v>
      </c>
      <c r="Y16" s="66">
        <f t="shared" si="10"/>
        <v>3</v>
      </c>
      <c r="Z16" s="65">
        <f>VLOOKUP($A16,'Return Data'!$B$7:$R$2292,16,0)</f>
        <v>7.1333000000000002</v>
      </c>
      <c r="AA16" s="67">
        <f t="shared" si="11"/>
        <v>2</v>
      </c>
    </row>
    <row r="17" spans="1:27" x14ac:dyDescent="0.3">
      <c r="A17" s="63" t="s">
        <v>128</v>
      </c>
      <c r="B17" s="64">
        <f>VLOOKUP($A17,'Return Data'!$B$7:$R$2292,3,0)</f>
        <v>44530</v>
      </c>
      <c r="C17" s="65">
        <f>VLOOKUP($A17,'Return Data'!$B$7:$R$2292,4,0)</f>
        <v>4135.4220999999998</v>
      </c>
      <c r="D17" s="65">
        <f>VLOOKUP($A17,'Return Data'!$B$7:$R$2292,5,0)</f>
        <v>3.9712999999999998</v>
      </c>
      <c r="E17" s="66">
        <f t="shared" si="0"/>
        <v>5</v>
      </c>
      <c r="F17" s="65">
        <f>VLOOKUP($A17,'Return Data'!$B$7:$R$2292,6,0)</f>
        <v>3.6097999999999999</v>
      </c>
      <c r="G17" s="66">
        <f t="shared" si="1"/>
        <v>5</v>
      </c>
      <c r="H17" s="65">
        <f>VLOOKUP($A17,'Return Data'!$B$7:$R$2292,7,0)</f>
        <v>3.6688999999999998</v>
      </c>
      <c r="I17" s="66">
        <f t="shared" si="2"/>
        <v>13</v>
      </c>
      <c r="J17" s="65">
        <f>VLOOKUP($A17,'Return Data'!$B$7:$R$2292,8,0)</f>
        <v>3.5459999999999998</v>
      </c>
      <c r="K17" s="66">
        <f t="shared" si="3"/>
        <v>10</v>
      </c>
      <c r="L17" s="65">
        <f>VLOOKUP($A17,'Return Data'!$B$7:$R$2292,9,0)</f>
        <v>3.7743000000000002</v>
      </c>
      <c r="M17" s="66">
        <f t="shared" si="4"/>
        <v>12</v>
      </c>
      <c r="N17" s="65">
        <f>VLOOKUP($A17,'Return Data'!$B$7:$R$2292,10,0)</f>
        <v>3.2930999999999999</v>
      </c>
      <c r="O17" s="66">
        <f t="shared" si="5"/>
        <v>25</v>
      </c>
      <c r="P17" s="65">
        <f>VLOOKUP($A17,'Return Data'!$B$7:$R$2292,11,0)</f>
        <v>3.3679999999999999</v>
      </c>
      <c r="Q17" s="66">
        <f t="shared" si="6"/>
        <v>24</v>
      </c>
      <c r="R17" s="65">
        <f>VLOOKUP($A17,'Return Data'!$B$7:$R$2292,12,0)</f>
        <v>3.3229000000000002</v>
      </c>
      <c r="S17" s="66">
        <f t="shared" si="7"/>
        <v>27</v>
      </c>
      <c r="T17" s="65">
        <f>VLOOKUP($A17,'Return Data'!$B$7:$R$2292,13,0)</f>
        <v>3.2475000000000001</v>
      </c>
      <c r="U17" s="66">
        <f t="shared" si="8"/>
        <v>28</v>
      </c>
      <c r="V17" s="65">
        <f>VLOOKUP($A17,'Return Data'!$B$7:$R$2292,17,0)</f>
        <v>3.8184</v>
      </c>
      <c r="W17" s="66">
        <f t="shared" si="9"/>
        <v>24</v>
      </c>
      <c r="X17" s="65">
        <f>VLOOKUP($A17,'Return Data'!$B$7:$R$2292,14,0)</f>
        <v>4.8178000000000001</v>
      </c>
      <c r="Y17" s="66">
        <f t="shared" si="10"/>
        <v>23</v>
      </c>
      <c r="Z17" s="65">
        <f>VLOOKUP($A17,'Return Data'!$B$7:$R$2292,16,0)</f>
        <v>6.9804000000000004</v>
      </c>
      <c r="AA17" s="67">
        <f t="shared" si="11"/>
        <v>23</v>
      </c>
    </row>
    <row r="18" spans="1:27" x14ac:dyDescent="0.3">
      <c r="A18" s="63" t="s">
        <v>129</v>
      </c>
      <c r="B18" s="64">
        <f>VLOOKUP($A18,'Return Data'!$B$7:$R$2292,3,0)</f>
        <v>44530</v>
      </c>
      <c r="C18" s="65">
        <f>VLOOKUP($A18,'Return Data'!$B$7:$R$2292,4,0)</f>
        <v>2094.5940999999998</v>
      </c>
      <c r="D18" s="65">
        <f>VLOOKUP($A18,'Return Data'!$B$7:$R$2292,5,0)</f>
        <v>3.7416999999999998</v>
      </c>
      <c r="E18" s="66">
        <f t="shared" si="0"/>
        <v>13</v>
      </c>
      <c r="F18" s="65">
        <f>VLOOKUP($A18,'Return Data'!$B$7:$R$2292,6,0)</f>
        <v>3.4878</v>
      </c>
      <c r="G18" s="66">
        <f t="shared" si="1"/>
        <v>19</v>
      </c>
      <c r="H18" s="65">
        <f>VLOOKUP($A18,'Return Data'!$B$7:$R$2292,7,0)</f>
        <v>3.6732</v>
      </c>
      <c r="I18" s="66">
        <f t="shared" si="2"/>
        <v>12</v>
      </c>
      <c r="J18" s="65">
        <f>VLOOKUP($A18,'Return Data'!$B$7:$R$2292,8,0)</f>
        <v>3.5266000000000002</v>
      </c>
      <c r="K18" s="66">
        <f t="shared" si="3"/>
        <v>16</v>
      </c>
      <c r="L18" s="65">
        <f>VLOOKUP($A18,'Return Data'!$B$7:$R$2292,9,0)</f>
        <v>3.6947000000000001</v>
      </c>
      <c r="M18" s="66">
        <f t="shared" si="4"/>
        <v>21</v>
      </c>
      <c r="N18" s="65">
        <f>VLOOKUP($A18,'Return Data'!$B$7:$R$2292,10,0)</f>
        <v>3.2980999999999998</v>
      </c>
      <c r="O18" s="66">
        <f t="shared" si="5"/>
        <v>24</v>
      </c>
      <c r="P18" s="65">
        <f>VLOOKUP($A18,'Return Data'!$B$7:$R$2292,11,0)</f>
        <v>3.3733</v>
      </c>
      <c r="Q18" s="66">
        <f t="shared" si="6"/>
        <v>21</v>
      </c>
      <c r="R18" s="65">
        <f>VLOOKUP($A18,'Return Data'!$B$7:$R$2292,12,0)</f>
        <v>3.3483999999999998</v>
      </c>
      <c r="S18" s="66">
        <f t="shared" si="7"/>
        <v>23</v>
      </c>
      <c r="T18" s="65">
        <f>VLOOKUP($A18,'Return Data'!$B$7:$R$2292,13,0)</f>
        <v>3.2978999999999998</v>
      </c>
      <c r="U18" s="66">
        <f t="shared" si="8"/>
        <v>21</v>
      </c>
      <c r="V18" s="65">
        <f>VLOOKUP($A18,'Return Data'!$B$7:$R$2292,17,0)</f>
        <v>3.802</v>
      </c>
      <c r="W18" s="66">
        <f t="shared" si="9"/>
        <v>26</v>
      </c>
      <c r="X18" s="65">
        <f>VLOOKUP($A18,'Return Data'!$B$7:$R$2292,14,0)</f>
        <v>4.8373999999999997</v>
      </c>
      <c r="Y18" s="66">
        <f t="shared" si="10"/>
        <v>19</v>
      </c>
      <c r="Z18" s="65">
        <f>VLOOKUP($A18,'Return Data'!$B$7:$R$2292,16,0)</f>
        <v>6.9997999999999996</v>
      </c>
      <c r="AA18" s="67">
        <f t="shared" si="11"/>
        <v>21</v>
      </c>
    </row>
    <row r="19" spans="1:27" x14ac:dyDescent="0.3">
      <c r="A19" s="63" t="s">
        <v>130</v>
      </c>
      <c r="B19" s="64">
        <f>VLOOKUP($A19,'Return Data'!$B$7:$R$2292,3,0)</f>
        <v>44530</v>
      </c>
      <c r="C19" s="65">
        <f>VLOOKUP($A19,'Return Data'!$B$7:$R$2292,4,0)</f>
        <v>311.53820000000002</v>
      </c>
      <c r="D19" s="65">
        <f>VLOOKUP($A19,'Return Data'!$B$7:$R$2292,5,0)</f>
        <v>3.5152000000000001</v>
      </c>
      <c r="E19" s="66">
        <f t="shared" si="0"/>
        <v>28</v>
      </c>
      <c r="F19" s="65">
        <f>VLOOKUP($A19,'Return Data'!$B$7:$R$2292,6,0)</f>
        <v>3.4493999999999998</v>
      </c>
      <c r="G19" s="66">
        <f t="shared" si="1"/>
        <v>23</v>
      </c>
      <c r="H19" s="65">
        <f>VLOOKUP($A19,'Return Data'!$B$7:$R$2292,7,0)</f>
        <v>3.5457000000000001</v>
      </c>
      <c r="I19" s="66">
        <f t="shared" si="2"/>
        <v>27</v>
      </c>
      <c r="J19" s="65">
        <f>VLOOKUP($A19,'Return Data'!$B$7:$R$2292,8,0)</f>
        <v>3.4969000000000001</v>
      </c>
      <c r="K19" s="66">
        <f t="shared" si="3"/>
        <v>19</v>
      </c>
      <c r="L19" s="65">
        <f>VLOOKUP($A19,'Return Data'!$B$7:$R$2292,9,0)</f>
        <v>3.6827999999999999</v>
      </c>
      <c r="M19" s="66">
        <f t="shared" si="4"/>
        <v>22</v>
      </c>
      <c r="N19" s="65">
        <f>VLOOKUP($A19,'Return Data'!$B$7:$R$2292,10,0)</f>
        <v>3.2896000000000001</v>
      </c>
      <c r="O19" s="66">
        <f t="shared" si="5"/>
        <v>26</v>
      </c>
      <c r="P19" s="65">
        <f>VLOOKUP($A19,'Return Data'!$B$7:$R$2292,11,0)</f>
        <v>3.3714</v>
      </c>
      <c r="Q19" s="66">
        <f t="shared" si="6"/>
        <v>22</v>
      </c>
      <c r="R19" s="65">
        <f>VLOOKUP($A19,'Return Data'!$B$7:$R$2292,12,0)</f>
        <v>3.3509000000000002</v>
      </c>
      <c r="S19" s="66">
        <f t="shared" si="7"/>
        <v>22</v>
      </c>
      <c r="T19" s="65">
        <f>VLOOKUP($A19,'Return Data'!$B$7:$R$2292,13,0)</f>
        <v>3.2961</v>
      </c>
      <c r="U19" s="66">
        <f t="shared" si="8"/>
        <v>22</v>
      </c>
      <c r="V19" s="65">
        <f>VLOOKUP($A19,'Return Data'!$B$7:$R$2292,17,0)</f>
        <v>3.9348000000000001</v>
      </c>
      <c r="W19" s="66">
        <f t="shared" si="9"/>
        <v>11</v>
      </c>
      <c r="X19" s="65">
        <f>VLOOKUP($A19,'Return Data'!$B$7:$R$2292,14,0)</f>
        <v>4.91</v>
      </c>
      <c r="Y19" s="66">
        <f t="shared" si="10"/>
        <v>12</v>
      </c>
      <c r="Z19" s="65">
        <f>VLOOKUP($A19,'Return Data'!$B$7:$R$2292,16,0)</f>
        <v>7.0355999999999996</v>
      </c>
      <c r="AA19" s="67">
        <f t="shared" si="11"/>
        <v>11</v>
      </c>
    </row>
    <row r="20" spans="1:27" x14ac:dyDescent="0.3">
      <c r="A20" s="63" t="s">
        <v>131</v>
      </c>
      <c r="B20" s="64">
        <f>VLOOKUP($A20,'Return Data'!$B$7:$R$2292,3,0)</f>
        <v>44530</v>
      </c>
      <c r="C20" s="65">
        <f>VLOOKUP($A20,'Return Data'!$B$7:$R$2292,4,0)</f>
        <v>2263.8723</v>
      </c>
      <c r="D20" s="65">
        <f>VLOOKUP($A20,'Return Data'!$B$7:$R$2292,5,0)</f>
        <v>3.6425000000000001</v>
      </c>
      <c r="E20" s="66">
        <f t="shared" si="0"/>
        <v>20</v>
      </c>
      <c r="F20" s="65">
        <f>VLOOKUP($A20,'Return Data'!$B$7:$R$2292,6,0)</f>
        <v>3.5539999999999998</v>
      </c>
      <c r="G20" s="66">
        <f t="shared" si="1"/>
        <v>11</v>
      </c>
      <c r="H20" s="65">
        <f>VLOOKUP($A20,'Return Data'!$B$7:$R$2292,7,0)</f>
        <v>3.7199</v>
      </c>
      <c r="I20" s="66">
        <f t="shared" si="2"/>
        <v>6</v>
      </c>
      <c r="J20" s="65">
        <f>VLOOKUP($A20,'Return Data'!$B$7:$R$2292,8,0)</f>
        <v>3.4731999999999998</v>
      </c>
      <c r="K20" s="66">
        <f t="shared" si="3"/>
        <v>23</v>
      </c>
      <c r="L20" s="65">
        <f>VLOOKUP($A20,'Return Data'!$B$7:$R$2292,9,0)</f>
        <v>3.7934000000000001</v>
      </c>
      <c r="M20" s="66">
        <f t="shared" si="4"/>
        <v>8</v>
      </c>
      <c r="N20" s="65">
        <f>VLOOKUP($A20,'Return Data'!$B$7:$R$2292,10,0)</f>
        <v>3.3496999999999999</v>
      </c>
      <c r="O20" s="66">
        <f t="shared" si="5"/>
        <v>7</v>
      </c>
      <c r="P20" s="65">
        <f>VLOOKUP($A20,'Return Data'!$B$7:$R$2292,11,0)</f>
        <v>3.4327999999999999</v>
      </c>
      <c r="Q20" s="66">
        <f t="shared" si="6"/>
        <v>4</v>
      </c>
      <c r="R20" s="65">
        <f>VLOOKUP($A20,'Return Data'!$B$7:$R$2292,12,0)</f>
        <v>3.4293</v>
      </c>
      <c r="S20" s="66">
        <f t="shared" si="7"/>
        <v>5</v>
      </c>
      <c r="T20" s="65">
        <f>VLOOKUP($A20,'Return Data'!$B$7:$R$2292,13,0)</f>
        <v>3.3959999999999999</v>
      </c>
      <c r="U20" s="66">
        <f t="shared" si="8"/>
        <v>3</v>
      </c>
      <c r="V20" s="65">
        <f>VLOOKUP($A20,'Return Data'!$B$7:$R$2292,17,0)</f>
        <v>4.0624000000000002</v>
      </c>
      <c r="W20" s="66">
        <f t="shared" si="9"/>
        <v>2</v>
      </c>
      <c r="X20" s="65">
        <f>VLOOKUP($A20,'Return Data'!$B$7:$R$2292,14,0)</f>
        <v>5.0205000000000002</v>
      </c>
      <c r="Y20" s="66">
        <f t="shared" si="10"/>
        <v>2</v>
      </c>
      <c r="Z20" s="65">
        <f>VLOOKUP($A20,'Return Data'!$B$7:$R$2292,16,0)</f>
        <v>7.0518999999999998</v>
      </c>
      <c r="AA20" s="67">
        <f t="shared" si="11"/>
        <v>8</v>
      </c>
    </row>
    <row r="21" spans="1:27" x14ac:dyDescent="0.3">
      <c r="A21" s="63" t="s">
        <v>132</v>
      </c>
      <c r="B21" s="64">
        <f>VLOOKUP($A21,'Return Data'!$B$7:$R$2292,3,0)</f>
        <v>44530</v>
      </c>
      <c r="C21" s="65">
        <f>VLOOKUP($A21,'Return Data'!$B$7:$R$2292,4,0)</f>
        <v>2540.9113000000002</v>
      </c>
      <c r="D21" s="65">
        <f>VLOOKUP($A21,'Return Data'!$B$7:$R$2292,5,0)</f>
        <v>3.5384000000000002</v>
      </c>
      <c r="E21" s="66">
        <f t="shared" si="0"/>
        <v>26</v>
      </c>
      <c r="F21" s="65">
        <f>VLOOKUP($A21,'Return Data'!$B$7:$R$2292,6,0)</f>
        <v>3.4026000000000001</v>
      </c>
      <c r="G21" s="66">
        <f t="shared" si="1"/>
        <v>27</v>
      </c>
      <c r="H21" s="65">
        <f>VLOOKUP($A21,'Return Data'!$B$7:$R$2292,7,0)</f>
        <v>3.5796999999999999</v>
      </c>
      <c r="I21" s="66">
        <f t="shared" si="2"/>
        <v>26</v>
      </c>
      <c r="J21" s="65">
        <f>VLOOKUP($A21,'Return Data'!$B$7:$R$2292,8,0)</f>
        <v>3.4171</v>
      </c>
      <c r="K21" s="66">
        <f t="shared" si="3"/>
        <v>29</v>
      </c>
      <c r="L21" s="65">
        <f>VLOOKUP($A21,'Return Data'!$B$7:$R$2292,9,0)</f>
        <v>3.5821000000000001</v>
      </c>
      <c r="M21" s="66">
        <f t="shared" si="4"/>
        <v>29</v>
      </c>
      <c r="N21" s="65">
        <f>VLOOKUP($A21,'Return Data'!$B$7:$R$2292,10,0)</f>
        <v>3.2724000000000002</v>
      </c>
      <c r="O21" s="66">
        <f t="shared" si="5"/>
        <v>29</v>
      </c>
      <c r="P21" s="65">
        <f>VLOOKUP($A21,'Return Data'!$B$7:$R$2292,11,0)</f>
        <v>3.3308</v>
      </c>
      <c r="Q21" s="66">
        <f t="shared" si="6"/>
        <v>28</v>
      </c>
      <c r="R21" s="65">
        <f>VLOOKUP($A21,'Return Data'!$B$7:$R$2292,12,0)</f>
        <v>3.3178999999999998</v>
      </c>
      <c r="S21" s="66">
        <f t="shared" si="7"/>
        <v>28</v>
      </c>
      <c r="T21" s="65">
        <f>VLOOKUP($A21,'Return Data'!$B$7:$R$2292,13,0)</f>
        <v>3.2511000000000001</v>
      </c>
      <c r="U21" s="66">
        <f t="shared" si="8"/>
        <v>27</v>
      </c>
      <c r="V21" s="65">
        <f>VLOOKUP($A21,'Return Data'!$B$7:$R$2292,17,0)</f>
        <v>3.7534000000000001</v>
      </c>
      <c r="W21" s="66">
        <f t="shared" si="9"/>
        <v>28</v>
      </c>
      <c r="X21" s="65">
        <f>VLOOKUP($A21,'Return Data'!$B$7:$R$2292,14,0)</f>
        <v>4.6910999999999996</v>
      </c>
      <c r="Y21" s="66">
        <f t="shared" si="10"/>
        <v>29</v>
      </c>
      <c r="Z21" s="65">
        <f>VLOOKUP($A21,'Return Data'!$B$7:$R$2292,16,0)</f>
        <v>6.94</v>
      </c>
      <c r="AA21" s="67">
        <f t="shared" si="11"/>
        <v>27</v>
      </c>
    </row>
    <row r="22" spans="1:27" x14ac:dyDescent="0.3">
      <c r="A22" s="63" t="s">
        <v>133</v>
      </c>
      <c r="B22" s="64">
        <f>VLOOKUP($A22,'Return Data'!$B$7:$R$2292,3,0)</f>
        <v>44530</v>
      </c>
      <c r="C22" s="65">
        <f>VLOOKUP($A22,'Return Data'!$B$7:$R$2292,4,0)</f>
        <v>1622.5721000000001</v>
      </c>
      <c r="D22" s="65">
        <f>VLOOKUP($A22,'Return Data'!$B$7:$R$2292,5,0)</f>
        <v>3.1225999999999998</v>
      </c>
      <c r="E22" s="66">
        <f t="shared" si="0"/>
        <v>38</v>
      </c>
      <c r="F22" s="65">
        <f>VLOOKUP($A22,'Return Data'!$B$7:$R$2292,6,0)</f>
        <v>3.1251000000000002</v>
      </c>
      <c r="G22" s="66">
        <f t="shared" si="1"/>
        <v>38</v>
      </c>
      <c r="H22" s="65">
        <f>VLOOKUP($A22,'Return Data'!$B$7:$R$2292,7,0)</f>
        <v>3.2454999999999998</v>
      </c>
      <c r="I22" s="66">
        <f t="shared" si="2"/>
        <v>35</v>
      </c>
      <c r="J22" s="65">
        <f>VLOOKUP($A22,'Return Data'!$B$7:$R$2292,8,0)</f>
        <v>3.1621000000000001</v>
      </c>
      <c r="K22" s="66">
        <f t="shared" si="3"/>
        <v>37</v>
      </c>
      <c r="L22" s="65">
        <f>VLOOKUP($A22,'Return Data'!$B$7:$R$2292,9,0)</f>
        <v>3.2545999999999999</v>
      </c>
      <c r="M22" s="66">
        <f t="shared" si="4"/>
        <v>37</v>
      </c>
      <c r="N22" s="65">
        <f>VLOOKUP($A22,'Return Data'!$B$7:$R$2292,10,0)</f>
        <v>3.1575000000000002</v>
      </c>
      <c r="O22" s="66">
        <f t="shared" si="5"/>
        <v>34</v>
      </c>
      <c r="P22" s="65">
        <f>VLOOKUP($A22,'Return Data'!$B$7:$R$2292,11,0)</f>
        <v>3.0983000000000001</v>
      </c>
      <c r="Q22" s="66">
        <f t="shared" si="6"/>
        <v>37</v>
      </c>
      <c r="R22" s="65">
        <f>VLOOKUP($A22,'Return Data'!$B$7:$R$2292,12,0)</f>
        <v>3.0568</v>
      </c>
      <c r="S22" s="66">
        <f t="shared" si="7"/>
        <v>37</v>
      </c>
      <c r="T22" s="65">
        <f>VLOOKUP($A22,'Return Data'!$B$7:$R$2292,13,0)</f>
        <v>2.9788999999999999</v>
      </c>
      <c r="U22" s="66">
        <f t="shared" si="8"/>
        <v>41</v>
      </c>
      <c r="V22" s="65">
        <f>VLOOKUP($A22,'Return Data'!$B$7:$R$2292,17,0)</f>
        <v>3.3178000000000001</v>
      </c>
      <c r="W22" s="66">
        <f t="shared" si="9"/>
        <v>37</v>
      </c>
      <c r="X22" s="65">
        <f>VLOOKUP($A22,'Return Data'!$B$7:$R$2292,14,0)</f>
        <v>4.2531999999999996</v>
      </c>
      <c r="Y22" s="66">
        <f t="shared" si="10"/>
        <v>35</v>
      </c>
      <c r="Z22" s="65">
        <f>VLOOKUP($A22,'Return Data'!$B$7:$R$2292,16,0)</f>
        <v>6.1923000000000004</v>
      </c>
      <c r="AA22" s="67">
        <f t="shared" si="11"/>
        <v>32</v>
      </c>
    </row>
    <row r="23" spans="1:27" x14ac:dyDescent="0.3">
      <c r="A23" s="63" t="s">
        <v>134</v>
      </c>
      <c r="B23" s="64">
        <f>VLOOKUP($A23,'Return Data'!$B$7:$R$2292,3,0)</f>
        <v>44530</v>
      </c>
      <c r="C23" s="65">
        <f>VLOOKUP($A23,'Return Data'!$B$7:$R$2292,4,0)</f>
        <v>2047.0154</v>
      </c>
      <c r="D23" s="65">
        <f>VLOOKUP($A23,'Return Data'!$B$7:$R$2292,5,0)</f>
        <v>3.7021000000000002</v>
      </c>
      <c r="E23" s="66">
        <f t="shared" si="0"/>
        <v>17</v>
      </c>
      <c r="F23" s="65">
        <f>VLOOKUP($A23,'Return Data'!$B$7:$R$2292,6,0)</f>
        <v>3.3157000000000001</v>
      </c>
      <c r="G23" s="66">
        <f t="shared" si="1"/>
        <v>31</v>
      </c>
      <c r="H23" s="65">
        <f>VLOOKUP($A23,'Return Data'!$B$7:$R$2292,7,0)</f>
        <v>3.2349999999999999</v>
      </c>
      <c r="I23" s="66">
        <f t="shared" si="2"/>
        <v>36</v>
      </c>
      <c r="J23" s="65">
        <f>VLOOKUP($A23,'Return Data'!$B$7:$R$2292,8,0)</f>
        <v>3.1627000000000001</v>
      </c>
      <c r="K23" s="66">
        <f t="shared" si="3"/>
        <v>36</v>
      </c>
      <c r="L23" s="65">
        <f>VLOOKUP($A23,'Return Data'!$B$7:$R$2292,9,0)</f>
        <v>3.2652999999999999</v>
      </c>
      <c r="M23" s="66">
        <f t="shared" si="4"/>
        <v>36</v>
      </c>
      <c r="N23" s="65">
        <f>VLOOKUP($A23,'Return Data'!$B$7:$R$2292,10,0)</f>
        <v>3.0507</v>
      </c>
      <c r="O23" s="66">
        <f t="shared" si="5"/>
        <v>39</v>
      </c>
      <c r="P23" s="65">
        <f>VLOOKUP($A23,'Return Data'!$B$7:$R$2292,11,0)</f>
        <v>3.0747</v>
      </c>
      <c r="Q23" s="66">
        <f t="shared" si="6"/>
        <v>38</v>
      </c>
      <c r="R23" s="65">
        <f>VLOOKUP($A23,'Return Data'!$B$7:$R$2292,12,0)</f>
        <v>3.0325000000000002</v>
      </c>
      <c r="S23" s="66">
        <f t="shared" si="7"/>
        <v>39</v>
      </c>
      <c r="T23" s="65">
        <f>VLOOKUP($A23,'Return Data'!$B$7:$R$2292,13,0)</f>
        <v>3.1996000000000002</v>
      </c>
      <c r="U23" s="66">
        <f t="shared" si="8"/>
        <v>33</v>
      </c>
      <c r="V23" s="65">
        <f>VLOOKUP($A23,'Return Data'!$B$7:$R$2292,17,0)</f>
        <v>3.6823999999999999</v>
      </c>
      <c r="W23" s="66">
        <f t="shared" si="9"/>
        <v>29</v>
      </c>
      <c r="X23" s="65">
        <f>VLOOKUP($A23,'Return Data'!$B$7:$R$2292,14,0)</f>
        <v>4.7335000000000003</v>
      </c>
      <c r="Y23" s="66">
        <f t="shared" si="10"/>
        <v>28</v>
      </c>
      <c r="Z23" s="65">
        <f>VLOOKUP($A23,'Return Data'!$B$7:$R$2292,16,0)</f>
        <v>7.0248999999999997</v>
      </c>
      <c r="AA23" s="67">
        <f t="shared" si="11"/>
        <v>14</v>
      </c>
    </row>
    <row r="24" spans="1:27" x14ac:dyDescent="0.3">
      <c r="A24" s="63" t="s">
        <v>135</v>
      </c>
      <c r="B24" s="64">
        <f>VLOOKUP($A24,'Return Data'!$B$7:$R$2292,3,0)</f>
        <v>44529</v>
      </c>
      <c r="C24" s="65">
        <f>VLOOKUP($A24,'Return Data'!$B$7:$R$2292,4,0)</f>
        <v>2035.3382999999999</v>
      </c>
      <c r="D24" s="65">
        <f>VLOOKUP($A24,'Return Data'!$B$7:$R$2292,5,0)</f>
        <v>2.6955</v>
      </c>
      <c r="E24" s="66">
        <f t="shared" si="0"/>
        <v>42</v>
      </c>
      <c r="F24" s="65">
        <f>VLOOKUP($A24,'Return Data'!$B$7:$R$2292,6,0)</f>
        <v>2.6970999999999998</v>
      </c>
      <c r="G24" s="66">
        <f t="shared" si="1"/>
        <v>42</v>
      </c>
      <c r="H24" s="65">
        <f>VLOOKUP($A24,'Return Data'!$B$7:$R$2292,7,0)</f>
        <v>2.698</v>
      </c>
      <c r="I24" s="66">
        <f t="shared" si="2"/>
        <v>42</v>
      </c>
      <c r="J24" s="65">
        <f>VLOOKUP($A24,'Return Data'!$B$7:$R$2292,8,0)</f>
        <v>2.6029</v>
      </c>
      <c r="K24" s="66">
        <f t="shared" si="3"/>
        <v>42</v>
      </c>
      <c r="L24" s="65">
        <f>VLOOKUP($A24,'Return Data'!$B$7:$R$2292,9,0)</f>
        <v>3.0087999999999999</v>
      </c>
      <c r="M24" s="66">
        <f t="shared" si="4"/>
        <v>42</v>
      </c>
      <c r="N24" s="65">
        <f>VLOOKUP($A24,'Return Data'!$B$7:$R$2292,10,0)</f>
        <v>3.0423</v>
      </c>
      <c r="O24" s="66">
        <f t="shared" si="5"/>
        <v>40</v>
      </c>
      <c r="P24" s="65">
        <f>VLOOKUP($A24,'Return Data'!$B$7:$R$2292,11,0)</f>
        <v>2.9826999999999999</v>
      </c>
      <c r="Q24" s="66">
        <f t="shared" si="6"/>
        <v>41</v>
      </c>
      <c r="R24" s="65">
        <f>VLOOKUP($A24,'Return Data'!$B$7:$R$2292,12,0)</f>
        <v>2.9115000000000002</v>
      </c>
      <c r="S24" s="66">
        <f t="shared" si="7"/>
        <v>42</v>
      </c>
      <c r="T24" s="65">
        <f>VLOOKUP($A24,'Return Data'!$B$7:$R$2292,13,0)</f>
        <v>2.9159999999999999</v>
      </c>
      <c r="U24" s="66">
        <f t="shared" si="8"/>
        <v>42</v>
      </c>
      <c r="V24" s="65"/>
      <c r="W24" s="66"/>
      <c r="X24" s="65"/>
      <c r="Y24" s="66"/>
      <c r="Z24" s="65">
        <f>VLOOKUP($A24,'Return Data'!$B$7:$R$2292,16,0)</f>
        <v>3.2437</v>
      </c>
      <c r="AA24" s="67">
        <f t="shared" si="11"/>
        <v>42</v>
      </c>
    </row>
    <row r="25" spans="1:27" x14ac:dyDescent="0.3">
      <c r="A25" s="63" t="s">
        <v>136</v>
      </c>
      <c r="B25" s="64">
        <f>VLOOKUP($A25,'Return Data'!$B$7:$R$2292,3,0)</f>
        <v>44529</v>
      </c>
      <c r="C25" s="65">
        <f>VLOOKUP($A25,'Return Data'!$B$7:$R$2292,4,0)</f>
        <v>2047.1668999999999</v>
      </c>
      <c r="D25" s="65">
        <f>VLOOKUP($A25,'Return Data'!$B$7:$R$2292,5,0)</f>
        <v>3.2399</v>
      </c>
      <c r="E25" s="66">
        <f t="shared" si="0"/>
        <v>35</v>
      </c>
      <c r="F25" s="65">
        <f>VLOOKUP($A25,'Return Data'!$B$7:$R$2292,6,0)</f>
        <v>3.1602000000000001</v>
      </c>
      <c r="G25" s="66">
        <f t="shared" si="1"/>
        <v>36</v>
      </c>
      <c r="H25" s="65">
        <f>VLOOKUP($A25,'Return Data'!$B$7:$R$2292,7,0)</f>
        <v>3.2071999999999998</v>
      </c>
      <c r="I25" s="66">
        <f t="shared" si="2"/>
        <v>37</v>
      </c>
      <c r="J25" s="65">
        <f>VLOOKUP($A25,'Return Data'!$B$7:$R$2292,8,0)</f>
        <v>3.1318999999999999</v>
      </c>
      <c r="K25" s="66">
        <f t="shared" si="3"/>
        <v>39</v>
      </c>
      <c r="L25" s="65">
        <f>VLOOKUP($A25,'Return Data'!$B$7:$R$2292,9,0)</f>
        <v>3.2446000000000002</v>
      </c>
      <c r="M25" s="66">
        <f t="shared" si="4"/>
        <v>39</v>
      </c>
      <c r="N25" s="65">
        <f>VLOOKUP($A25,'Return Data'!$B$7:$R$2292,10,0)</f>
        <v>3.0634999999999999</v>
      </c>
      <c r="O25" s="66">
        <f t="shared" si="5"/>
        <v>37</v>
      </c>
      <c r="P25" s="65">
        <f>VLOOKUP($A25,'Return Data'!$B$7:$R$2292,11,0)</f>
        <v>3.0718999999999999</v>
      </c>
      <c r="Q25" s="66">
        <f t="shared" si="6"/>
        <v>39</v>
      </c>
      <c r="R25" s="65">
        <f>VLOOKUP($A25,'Return Data'!$B$7:$R$2292,12,0)</f>
        <v>3.0301999999999998</v>
      </c>
      <c r="S25" s="66">
        <f t="shared" si="7"/>
        <v>40</v>
      </c>
      <c r="T25" s="65">
        <f>VLOOKUP($A25,'Return Data'!$B$7:$R$2292,13,0)</f>
        <v>3.1941000000000002</v>
      </c>
      <c r="U25" s="66">
        <f t="shared" si="8"/>
        <v>35</v>
      </c>
      <c r="V25" s="65"/>
      <c r="W25" s="66"/>
      <c r="X25" s="65"/>
      <c r="Y25" s="66"/>
      <c r="Z25" s="65">
        <f>VLOOKUP($A25,'Return Data'!$B$7:$R$2292,16,0)</f>
        <v>3.5566</v>
      </c>
      <c r="AA25" s="67">
        <f t="shared" si="11"/>
        <v>41</v>
      </c>
    </row>
    <row r="26" spans="1:27" x14ac:dyDescent="0.3">
      <c r="A26" s="63" t="s">
        <v>137</v>
      </c>
      <c r="B26" s="64">
        <f>VLOOKUP($A26,'Return Data'!$B$7:$R$2292,3,0)</f>
        <v>44529</v>
      </c>
      <c r="C26" s="65">
        <f>VLOOKUP($A26,'Return Data'!$B$7:$R$2292,4,0)</f>
        <v>2047.2249999999999</v>
      </c>
      <c r="D26" s="65">
        <f>VLOOKUP($A26,'Return Data'!$B$7:$R$2292,5,0)</f>
        <v>3.1631</v>
      </c>
      <c r="E26" s="66">
        <f t="shared" si="0"/>
        <v>37</v>
      </c>
      <c r="F26" s="65">
        <f>VLOOKUP($A26,'Return Data'!$B$7:$R$2292,6,0)</f>
        <v>3.1059999999999999</v>
      </c>
      <c r="G26" s="66">
        <f t="shared" si="1"/>
        <v>39</v>
      </c>
      <c r="H26" s="65">
        <f>VLOOKUP($A26,'Return Data'!$B$7:$R$2292,7,0)</f>
        <v>3.1558999999999999</v>
      </c>
      <c r="I26" s="66">
        <f t="shared" si="2"/>
        <v>38</v>
      </c>
      <c r="J26" s="65">
        <f>VLOOKUP($A26,'Return Data'!$B$7:$R$2292,8,0)</f>
        <v>3.1454</v>
      </c>
      <c r="K26" s="66">
        <f t="shared" si="3"/>
        <v>38</v>
      </c>
      <c r="L26" s="65">
        <f>VLOOKUP($A26,'Return Data'!$B$7:$R$2292,9,0)</f>
        <v>3.246</v>
      </c>
      <c r="M26" s="66">
        <f t="shared" si="4"/>
        <v>38</v>
      </c>
      <c r="N26" s="65">
        <f>VLOOKUP($A26,'Return Data'!$B$7:$R$2292,10,0)</f>
        <v>3.0394999999999999</v>
      </c>
      <c r="O26" s="66">
        <f t="shared" si="5"/>
        <v>41</v>
      </c>
      <c r="P26" s="65">
        <f>VLOOKUP($A26,'Return Data'!$B$7:$R$2292,11,0)</f>
        <v>3.0701999999999998</v>
      </c>
      <c r="Q26" s="66">
        <f t="shared" si="6"/>
        <v>40</v>
      </c>
      <c r="R26" s="65">
        <f>VLOOKUP($A26,'Return Data'!$B$7:$R$2292,12,0)</f>
        <v>3.0326</v>
      </c>
      <c r="S26" s="66">
        <f t="shared" si="7"/>
        <v>38</v>
      </c>
      <c r="T26" s="65">
        <f>VLOOKUP($A26,'Return Data'!$B$7:$R$2292,13,0)</f>
        <v>3.1987000000000001</v>
      </c>
      <c r="U26" s="66">
        <f t="shared" si="8"/>
        <v>34</v>
      </c>
      <c r="V26" s="65"/>
      <c r="W26" s="66"/>
      <c r="X26" s="65"/>
      <c r="Y26" s="66"/>
      <c r="Z26" s="65">
        <f>VLOOKUP($A26,'Return Data'!$B$7:$R$2292,16,0)</f>
        <v>3.5592000000000001</v>
      </c>
      <c r="AA26" s="67">
        <f t="shared" si="11"/>
        <v>40</v>
      </c>
    </row>
    <row r="27" spans="1:27" x14ac:dyDescent="0.3">
      <c r="A27" s="63" t="s">
        <v>138</v>
      </c>
      <c r="B27" s="64">
        <f>VLOOKUP($A27,'Return Data'!$B$7:$R$2292,3,0)</f>
        <v>44529</v>
      </c>
      <c r="C27" s="65">
        <f>VLOOKUP($A27,'Return Data'!$B$7:$R$2292,4,0)</f>
        <v>2047.4042999999999</v>
      </c>
      <c r="D27" s="65">
        <f>VLOOKUP($A27,'Return Data'!$B$7:$R$2292,5,0)</f>
        <v>3.1147</v>
      </c>
      <c r="E27" s="66">
        <f t="shared" si="0"/>
        <v>39</v>
      </c>
      <c r="F27" s="65">
        <f>VLOOKUP($A27,'Return Data'!$B$7:$R$2292,6,0)</f>
        <v>3.0165999999999999</v>
      </c>
      <c r="G27" s="66">
        <f t="shared" si="1"/>
        <v>40</v>
      </c>
      <c r="H27" s="65">
        <f>VLOOKUP($A27,'Return Data'!$B$7:$R$2292,7,0)</f>
        <v>3.0739999999999998</v>
      </c>
      <c r="I27" s="66">
        <f t="shared" si="2"/>
        <v>40</v>
      </c>
      <c r="J27" s="65">
        <f>VLOOKUP($A27,'Return Data'!$B$7:$R$2292,8,0)</f>
        <v>3.0546000000000002</v>
      </c>
      <c r="K27" s="66">
        <f t="shared" si="3"/>
        <v>41</v>
      </c>
      <c r="L27" s="65">
        <f>VLOOKUP($A27,'Return Data'!$B$7:$R$2292,9,0)</f>
        <v>3.2431000000000001</v>
      </c>
      <c r="M27" s="66">
        <f t="shared" si="4"/>
        <v>40</v>
      </c>
      <c r="N27" s="65">
        <f>VLOOKUP($A27,'Return Data'!$B$7:$R$2292,10,0)</f>
        <v>3.1114000000000002</v>
      </c>
      <c r="O27" s="66">
        <f t="shared" si="5"/>
        <v>36</v>
      </c>
      <c r="P27" s="65">
        <f>VLOOKUP($A27,'Return Data'!$B$7:$R$2292,11,0)</f>
        <v>3.1301999999999999</v>
      </c>
      <c r="Q27" s="66">
        <f t="shared" si="6"/>
        <v>35</v>
      </c>
      <c r="R27" s="65">
        <f>VLOOKUP($A27,'Return Data'!$B$7:$R$2292,12,0)</f>
        <v>3.0678000000000001</v>
      </c>
      <c r="S27" s="66">
        <f t="shared" si="7"/>
        <v>36</v>
      </c>
      <c r="T27" s="65">
        <f>VLOOKUP($A27,'Return Data'!$B$7:$R$2292,13,0)</f>
        <v>3.2208000000000001</v>
      </c>
      <c r="U27" s="66">
        <f t="shared" si="8"/>
        <v>31</v>
      </c>
      <c r="V27" s="65"/>
      <c r="W27" s="66"/>
      <c r="X27" s="65"/>
      <c r="Y27" s="66"/>
      <c r="Z27" s="65">
        <f>VLOOKUP($A27,'Return Data'!$B$7:$R$2292,16,0)</f>
        <v>3.5621999999999998</v>
      </c>
      <c r="AA27" s="67">
        <f t="shared" si="11"/>
        <v>39</v>
      </c>
    </row>
    <row r="28" spans="1:27" x14ac:dyDescent="0.3">
      <c r="A28" s="63" t="s">
        <v>139</v>
      </c>
      <c r="B28" s="64">
        <f>VLOOKUP($A28,'Return Data'!$B$7:$R$2292,3,0)</f>
        <v>44530</v>
      </c>
      <c r="C28" s="65">
        <f>VLOOKUP($A28,'Return Data'!$B$7:$R$2292,4,0)</f>
        <v>2888.9933000000001</v>
      </c>
      <c r="D28" s="65">
        <f>VLOOKUP($A28,'Return Data'!$B$7:$R$2292,5,0)</f>
        <v>3.9182999999999999</v>
      </c>
      <c r="E28" s="66">
        <f t="shared" si="0"/>
        <v>7</v>
      </c>
      <c r="F28" s="65">
        <f>VLOOKUP($A28,'Return Data'!$B$7:$R$2292,6,0)</f>
        <v>3.5104000000000002</v>
      </c>
      <c r="G28" s="66">
        <f t="shared" si="1"/>
        <v>15</v>
      </c>
      <c r="H28" s="65">
        <f>VLOOKUP($A28,'Return Data'!$B$7:$R$2292,7,0)</f>
        <v>3.6318000000000001</v>
      </c>
      <c r="I28" s="66">
        <f t="shared" si="2"/>
        <v>20</v>
      </c>
      <c r="J28" s="65">
        <f>VLOOKUP($A28,'Return Data'!$B$7:$R$2292,8,0)</f>
        <v>3.46</v>
      </c>
      <c r="K28" s="66">
        <f t="shared" si="3"/>
        <v>25</v>
      </c>
      <c r="L28" s="65">
        <f>VLOOKUP($A28,'Return Data'!$B$7:$R$2292,9,0)</f>
        <v>3.7446000000000002</v>
      </c>
      <c r="M28" s="66">
        <f t="shared" si="4"/>
        <v>15</v>
      </c>
      <c r="N28" s="65">
        <f>VLOOKUP($A28,'Return Data'!$B$7:$R$2292,10,0)</f>
        <v>3.2995999999999999</v>
      </c>
      <c r="O28" s="66">
        <f t="shared" si="5"/>
        <v>21</v>
      </c>
      <c r="P28" s="65">
        <f>VLOOKUP($A28,'Return Data'!$B$7:$R$2292,11,0)</f>
        <v>3.3681000000000001</v>
      </c>
      <c r="Q28" s="66">
        <f t="shared" si="6"/>
        <v>23</v>
      </c>
      <c r="R28" s="65">
        <f>VLOOKUP($A28,'Return Data'!$B$7:$R$2292,12,0)</f>
        <v>3.335</v>
      </c>
      <c r="S28" s="66">
        <f t="shared" si="7"/>
        <v>25</v>
      </c>
      <c r="T28" s="65">
        <f>VLOOKUP($A28,'Return Data'!$B$7:$R$2292,13,0)</f>
        <v>3.2808000000000002</v>
      </c>
      <c r="U28" s="66">
        <f t="shared" si="8"/>
        <v>24</v>
      </c>
      <c r="V28" s="65">
        <f>VLOOKUP($A28,'Return Data'!$B$7:$R$2292,17,0)</f>
        <v>3.8029000000000002</v>
      </c>
      <c r="W28" s="66">
        <f t="shared" ref="W28:W49" si="12">RANK(V28,V$8:V$49,0)</f>
        <v>25</v>
      </c>
      <c r="X28" s="65">
        <f>VLOOKUP($A28,'Return Data'!$B$7:$R$2292,14,0)</f>
        <v>4.7786</v>
      </c>
      <c r="Y28" s="66">
        <f>RANK(X28,X$8:X$49,0)</f>
        <v>27</v>
      </c>
      <c r="Z28" s="65">
        <f>VLOOKUP($A28,'Return Data'!$B$7:$R$2292,16,0)</f>
        <v>7.0058999999999996</v>
      </c>
      <c r="AA28" s="67">
        <f t="shared" si="11"/>
        <v>18</v>
      </c>
    </row>
    <row r="29" spans="1:27" x14ac:dyDescent="0.3">
      <c r="A29" s="63" t="s">
        <v>140</v>
      </c>
      <c r="B29" s="64">
        <f>VLOOKUP($A29,'Return Data'!$B$7:$R$2292,3,0)</f>
        <v>44530</v>
      </c>
      <c r="C29" s="65">
        <f>VLOOKUP($A29,'Return Data'!$B$7:$R$2292,4,0)</f>
        <v>1102.6323</v>
      </c>
      <c r="D29" s="65">
        <f>VLOOKUP($A29,'Return Data'!$B$7:$R$2292,5,0)</f>
        <v>3.1118999999999999</v>
      </c>
      <c r="E29" s="66">
        <f t="shared" si="0"/>
        <v>40</v>
      </c>
      <c r="F29" s="65">
        <f>VLOOKUP($A29,'Return Data'!$B$7:$R$2292,6,0)</f>
        <v>3.1456</v>
      </c>
      <c r="G29" s="66">
        <f t="shared" si="1"/>
        <v>37</v>
      </c>
      <c r="H29" s="65">
        <f>VLOOKUP($A29,'Return Data'!$B$7:$R$2292,7,0)</f>
        <v>3.1343000000000001</v>
      </c>
      <c r="I29" s="66">
        <f t="shared" si="2"/>
        <v>39</v>
      </c>
      <c r="J29" s="65">
        <f>VLOOKUP($A29,'Return Data'!$B$7:$R$2292,8,0)</f>
        <v>3.1855000000000002</v>
      </c>
      <c r="K29" s="66">
        <f t="shared" si="3"/>
        <v>35</v>
      </c>
      <c r="L29" s="65">
        <f>VLOOKUP($A29,'Return Data'!$B$7:$R$2292,9,0)</f>
        <v>3.3614999999999999</v>
      </c>
      <c r="M29" s="66">
        <f t="shared" si="4"/>
        <v>35</v>
      </c>
      <c r="N29" s="65">
        <f>VLOOKUP($A29,'Return Data'!$B$7:$R$2292,10,0)</f>
        <v>3.1385999999999998</v>
      </c>
      <c r="O29" s="66">
        <f t="shared" si="5"/>
        <v>35</v>
      </c>
      <c r="P29" s="65">
        <f>VLOOKUP($A29,'Return Data'!$B$7:$R$2292,11,0)</f>
        <v>3.1484000000000001</v>
      </c>
      <c r="Q29" s="66">
        <f t="shared" si="6"/>
        <v>34</v>
      </c>
      <c r="R29" s="65">
        <f>VLOOKUP($A29,'Return Data'!$B$7:$R$2292,12,0)</f>
        <v>3.1358999999999999</v>
      </c>
      <c r="S29" s="66">
        <f t="shared" si="7"/>
        <v>34</v>
      </c>
      <c r="T29" s="65">
        <f>VLOOKUP($A29,'Return Data'!$B$7:$R$2292,13,0)</f>
        <v>3.0998000000000001</v>
      </c>
      <c r="U29" s="66">
        <f t="shared" si="8"/>
        <v>38</v>
      </c>
      <c r="V29" s="65">
        <f>VLOOKUP($A29,'Return Data'!$B$7:$R$2292,17,0)</f>
        <v>3.2827999999999999</v>
      </c>
      <c r="W29" s="66">
        <f t="shared" si="12"/>
        <v>38</v>
      </c>
      <c r="X29" s="65"/>
      <c r="Y29" s="66"/>
      <c r="Z29" s="65">
        <f>VLOOKUP($A29,'Return Data'!$B$7:$R$2292,16,0)</f>
        <v>3.8174999999999999</v>
      </c>
      <c r="AA29" s="67">
        <f t="shared" si="11"/>
        <v>38</v>
      </c>
    </row>
    <row r="30" spans="1:27" x14ac:dyDescent="0.3">
      <c r="A30" s="63" t="s">
        <v>141</v>
      </c>
      <c r="B30" s="64">
        <f>VLOOKUP($A30,'Return Data'!$B$7:$R$2292,3,0)</f>
        <v>44530</v>
      </c>
      <c r="C30" s="65">
        <f>VLOOKUP($A30,'Return Data'!$B$7:$R$2292,4,0)</f>
        <v>57.518300000000004</v>
      </c>
      <c r="D30" s="65">
        <f>VLOOKUP($A30,'Return Data'!$B$7:$R$2292,5,0)</f>
        <v>3.5539999999999998</v>
      </c>
      <c r="E30" s="66">
        <f t="shared" si="0"/>
        <v>24</v>
      </c>
      <c r="F30" s="65">
        <f>VLOOKUP($A30,'Return Data'!$B$7:$R$2292,6,0)</f>
        <v>3.5335000000000001</v>
      </c>
      <c r="G30" s="66">
        <f t="shared" si="1"/>
        <v>13</v>
      </c>
      <c r="H30" s="65">
        <f>VLOOKUP($A30,'Return Data'!$B$7:$R$2292,7,0)</f>
        <v>3.665</v>
      </c>
      <c r="I30" s="66">
        <f t="shared" si="2"/>
        <v>15</v>
      </c>
      <c r="J30" s="65">
        <f>VLOOKUP($A30,'Return Data'!$B$7:$R$2292,8,0)</f>
        <v>3.5857999999999999</v>
      </c>
      <c r="K30" s="66">
        <f t="shared" si="3"/>
        <v>6</v>
      </c>
      <c r="L30" s="65">
        <f>VLOOKUP($A30,'Return Data'!$B$7:$R$2292,9,0)</f>
        <v>3.7806999999999999</v>
      </c>
      <c r="M30" s="66">
        <f t="shared" si="4"/>
        <v>10</v>
      </c>
      <c r="N30" s="65">
        <f>VLOOKUP($A30,'Return Data'!$B$7:$R$2292,10,0)</f>
        <v>3.3633000000000002</v>
      </c>
      <c r="O30" s="66">
        <f t="shared" si="5"/>
        <v>4</v>
      </c>
      <c r="P30" s="65">
        <f>VLOOKUP($A30,'Return Data'!$B$7:$R$2292,11,0)</f>
        <v>3.4087999999999998</v>
      </c>
      <c r="Q30" s="66">
        <f t="shared" si="6"/>
        <v>6</v>
      </c>
      <c r="R30" s="65">
        <f>VLOOKUP($A30,'Return Data'!$B$7:$R$2292,12,0)</f>
        <v>3.4075000000000002</v>
      </c>
      <c r="S30" s="66">
        <f t="shared" si="7"/>
        <v>7</v>
      </c>
      <c r="T30" s="65">
        <f>VLOOKUP($A30,'Return Data'!$B$7:$R$2292,13,0)</f>
        <v>3.3496000000000001</v>
      </c>
      <c r="U30" s="66">
        <f t="shared" si="8"/>
        <v>10</v>
      </c>
      <c r="V30" s="65">
        <f>VLOOKUP($A30,'Return Data'!$B$7:$R$2292,17,0)</f>
        <v>3.7827999999999999</v>
      </c>
      <c r="W30" s="66">
        <f t="shared" si="12"/>
        <v>27</v>
      </c>
      <c r="X30" s="65">
        <f>VLOOKUP($A30,'Return Data'!$B$7:$R$2292,14,0)</f>
        <v>4.8099999999999996</v>
      </c>
      <c r="Y30" s="66">
        <f t="shared" ref="Y30:Y35" si="13">RANK(X30,X$8:X$49,0)</f>
        <v>24</v>
      </c>
      <c r="Z30" s="65">
        <f>VLOOKUP($A30,'Return Data'!$B$7:$R$2292,16,0)</f>
        <v>7.0541</v>
      </c>
      <c r="AA30" s="67">
        <f t="shared" si="11"/>
        <v>7</v>
      </c>
    </row>
    <row r="31" spans="1:27" x14ac:dyDescent="0.3">
      <c r="A31" s="63" t="s">
        <v>142</v>
      </c>
      <c r="B31" s="64">
        <f>VLOOKUP($A31,'Return Data'!$B$7:$R$2292,3,0)</f>
        <v>44530</v>
      </c>
      <c r="C31" s="65">
        <f>VLOOKUP($A31,'Return Data'!$B$7:$R$2292,4,0)</f>
        <v>4252.2632999999996</v>
      </c>
      <c r="D31" s="65">
        <f>VLOOKUP($A31,'Return Data'!$B$7:$R$2292,5,0)</f>
        <v>3.5823</v>
      </c>
      <c r="E31" s="66">
        <f t="shared" si="0"/>
        <v>22</v>
      </c>
      <c r="F31" s="65">
        <f>VLOOKUP($A31,'Return Data'!$B$7:$R$2292,6,0)</f>
        <v>3.4268000000000001</v>
      </c>
      <c r="G31" s="66">
        <f t="shared" si="1"/>
        <v>25</v>
      </c>
      <c r="H31" s="65">
        <f>VLOOKUP($A31,'Return Data'!$B$7:$R$2292,7,0)</f>
        <v>3.6311</v>
      </c>
      <c r="I31" s="66">
        <f t="shared" si="2"/>
        <v>21</v>
      </c>
      <c r="J31" s="65">
        <f>VLOOKUP($A31,'Return Data'!$B$7:$R$2292,8,0)</f>
        <v>3.53</v>
      </c>
      <c r="K31" s="66">
        <f t="shared" si="3"/>
        <v>15</v>
      </c>
      <c r="L31" s="65">
        <f>VLOOKUP($A31,'Return Data'!$B$7:$R$2292,9,0)</f>
        <v>3.7955999999999999</v>
      </c>
      <c r="M31" s="66">
        <f t="shared" si="4"/>
        <v>7</v>
      </c>
      <c r="N31" s="65">
        <f>VLOOKUP($A31,'Return Data'!$B$7:$R$2292,10,0)</f>
        <v>3.2989999999999999</v>
      </c>
      <c r="O31" s="66">
        <f t="shared" si="5"/>
        <v>22</v>
      </c>
      <c r="P31" s="65">
        <f>VLOOKUP($A31,'Return Data'!$B$7:$R$2292,11,0)</f>
        <v>3.3795000000000002</v>
      </c>
      <c r="Q31" s="66">
        <f t="shared" si="6"/>
        <v>18</v>
      </c>
      <c r="R31" s="65">
        <f>VLOOKUP($A31,'Return Data'!$B$7:$R$2292,12,0)</f>
        <v>3.3717000000000001</v>
      </c>
      <c r="S31" s="66">
        <f t="shared" si="7"/>
        <v>18</v>
      </c>
      <c r="T31" s="65">
        <f>VLOOKUP($A31,'Return Data'!$B$7:$R$2292,13,0)</f>
        <v>3.2913999999999999</v>
      </c>
      <c r="U31" s="66">
        <f t="shared" si="8"/>
        <v>23</v>
      </c>
      <c r="V31" s="65">
        <f>VLOOKUP($A31,'Return Data'!$B$7:$R$2292,17,0)</f>
        <v>3.8307000000000002</v>
      </c>
      <c r="W31" s="66">
        <f t="shared" si="12"/>
        <v>22</v>
      </c>
      <c r="X31" s="65">
        <f>VLOOKUP($A31,'Return Data'!$B$7:$R$2292,14,0)</f>
        <v>4.7922000000000002</v>
      </c>
      <c r="Y31" s="66">
        <f t="shared" si="13"/>
        <v>25</v>
      </c>
      <c r="Z31" s="65">
        <f>VLOOKUP($A31,'Return Data'!$B$7:$R$2292,16,0)</f>
        <v>6.9766000000000004</v>
      </c>
      <c r="AA31" s="67">
        <f t="shared" si="11"/>
        <v>24</v>
      </c>
    </row>
    <row r="32" spans="1:27" x14ac:dyDescent="0.3">
      <c r="A32" s="63" t="s">
        <v>143</v>
      </c>
      <c r="B32" s="64">
        <f>VLOOKUP($A32,'Return Data'!$B$7:$R$2292,3,0)</f>
        <v>44530</v>
      </c>
      <c r="C32" s="65">
        <f>VLOOKUP($A32,'Return Data'!$B$7:$R$2292,4,0)</f>
        <v>2880.8894</v>
      </c>
      <c r="D32" s="65">
        <f>VLOOKUP($A32,'Return Data'!$B$7:$R$2292,5,0)</f>
        <v>3.5491000000000001</v>
      </c>
      <c r="E32" s="66">
        <f t="shared" si="0"/>
        <v>25</v>
      </c>
      <c r="F32" s="65">
        <f>VLOOKUP($A32,'Return Data'!$B$7:$R$2292,6,0)</f>
        <v>3.4032</v>
      </c>
      <c r="G32" s="66">
        <f t="shared" si="1"/>
        <v>26</v>
      </c>
      <c r="H32" s="65">
        <f>VLOOKUP($A32,'Return Data'!$B$7:$R$2292,7,0)</f>
        <v>3.6196999999999999</v>
      </c>
      <c r="I32" s="66">
        <f t="shared" si="2"/>
        <v>22</v>
      </c>
      <c r="J32" s="65">
        <f>VLOOKUP($A32,'Return Data'!$B$7:$R$2292,8,0)</f>
        <v>3.4398</v>
      </c>
      <c r="K32" s="66">
        <f t="shared" si="3"/>
        <v>27</v>
      </c>
      <c r="L32" s="65">
        <f>VLOOKUP($A32,'Return Data'!$B$7:$R$2292,9,0)</f>
        <v>3.6360000000000001</v>
      </c>
      <c r="M32" s="66">
        <f t="shared" si="4"/>
        <v>27</v>
      </c>
      <c r="N32" s="65">
        <f>VLOOKUP($A32,'Return Data'!$B$7:$R$2292,10,0)</f>
        <v>3.2761</v>
      </c>
      <c r="O32" s="66">
        <f t="shared" si="5"/>
        <v>28</v>
      </c>
      <c r="P32" s="65">
        <f>VLOOKUP($A32,'Return Data'!$B$7:$R$2292,11,0)</f>
        <v>3.3182999999999998</v>
      </c>
      <c r="Q32" s="66">
        <f t="shared" si="6"/>
        <v>29</v>
      </c>
      <c r="R32" s="65">
        <f>VLOOKUP($A32,'Return Data'!$B$7:$R$2292,12,0)</f>
        <v>3.2967</v>
      </c>
      <c r="S32" s="66">
        <f t="shared" si="7"/>
        <v>29</v>
      </c>
      <c r="T32" s="65">
        <f>VLOOKUP($A32,'Return Data'!$B$7:$R$2292,13,0)</f>
        <v>3.2458</v>
      </c>
      <c r="U32" s="66">
        <f t="shared" si="8"/>
        <v>29</v>
      </c>
      <c r="V32" s="65">
        <f>VLOOKUP($A32,'Return Data'!$B$7:$R$2292,17,0)</f>
        <v>3.8469000000000002</v>
      </c>
      <c r="W32" s="66">
        <f t="shared" si="12"/>
        <v>21</v>
      </c>
      <c r="X32" s="65">
        <f>VLOOKUP($A32,'Return Data'!$B$7:$R$2292,14,0)</f>
        <v>4.8183999999999996</v>
      </c>
      <c r="Y32" s="66">
        <f t="shared" si="13"/>
        <v>22</v>
      </c>
      <c r="Z32" s="65">
        <f>VLOOKUP($A32,'Return Data'!$B$7:$R$2292,16,0)</f>
        <v>6.9988999999999999</v>
      </c>
      <c r="AA32" s="67">
        <f t="shared" si="11"/>
        <v>22</v>
      </c>
    </row>
    <row r="33" spans="1:27" x14ac:dyDescent="0.3">
      <c r="A33" s="63" t="s">
        <v>144</v>
      </c>
      <c r="B33" s="64">
        <f>VLOOKUP($A33,'Return Data'!$B$7:$R$2292,3,0)</f>
        <v>44530</v>
      </c>
      <c r="C33" s="65">
        <f>VLOOKUP($A33,'Return Data'!$B$7:$R$2292,4,0)</f>
        <v>3821.2280000000001</v>
      </c>
      <c r="D33" s="65">
        <f>VLOOKUP($A33,'Return Data'!$B$7:$R$2292,5,0)</f>
        <v>3.5287999999999999</v>
      </c>
      <c r="E33" s="66">
        <f t="shared" si="0"/>
        <v>27</v>
      </c>
      <c r="F33" s="65">
        <f>VLOOKUP($A33,'Return Data'!$B$7:$R$2292,6,0)</f>
        <v>3.4763000000000002</v>
      </c>
      <c r="G33" s="66">
        <f t="shared" si="1"/>
        <v>20</v>
      </c>
      <c r="H33" s="65">
        <f>VLOOKUP($A33,'Return Data'!$B$7:$R$2292,7,0)</f>
        <v>3.6113</v>
      </c>
      <c r="I33" s="66">
        <f t="shared" si="2"/>
        <v>24</v>
      </c>
      <c r="J33" s="65">
        <f>VLOOKUP($A33,'Return Data'!$B$7:$R$2292,8,0)</f>
        <v>3.4910000000000001</v>
      </c>
      <c r="K33" s="66">
        <f t="shared" si="3"/>
        <v>20</v>
      </c>
      <c r="L33" s="65">
        <f>VLOOKUP($A33,'Return Data'!$B$7:$R$2292,9,0)</f>
        <v>3.7536999999999998</v>
      </c>
      <c r="M33" s="66">
        <f t="shared" si="4"/>
        <v>14</v>
      </c>
      <c r="N33" s="65">
        <f>VLOOKUP($A33,'Return Data'!$B$7:$R$2292,10,0)</f>
        <v>3.3170000000000002</v>
      </c>
      <c r="O33" s="66">
        <f t="shared" si="5"/>
        <v>12</v>
      </c>
      <c r="P33" s="65">
        <f>VLOOKUP($A33,'Return Data'!$B$7:$R$2292,11,0)</f>
        <v>3.3967000000000001</v>
      </c>
      <c r="Q33" s="66">
        <f t="shared" si="6"/>
        <v>11</v>
      </c>
      <c r="R33" s="65">
        <f>VLOOKUP($A33,'Return Data'!$B$7:$R$2292,12,0)</f>
        <v>3.3896000000000002</v>
      </c>
      <c r="S33" s="66">
        <f t="shared" si="7"/>
        <v>11</v>
      </c>
      <c r="T33" s="65">
        <f>VLOOKUP($A33,'Return Data'!$B$7:$R$2292,13,0)</f>
        <v>3.3527</v>
      </c>
      <c r="U33" s="66">
        <f t="shared" si="8"/>
        <v>9</v>
      </c>
      <c r="V33" s="65">
        <f>VLOOKUP($A33,'Return Data'!$B$7:$R$2292,17,0)</f>
        <v>3.9744999999999999</v>
      </c>
      <c r="W33" s="66">
        <f t="shared" si="12"/>
        <v>5</v>
      </c>
      <c r="X33" s="65">
        <f>VLOOKUP($A33,'Return Data'!$B$7:$R$2292,14,0)</f>
        <v>4.9265999999999996</v>
      </c>
      <c r="Y33" s="66">
        <f t="shared" si="13"/>
        <v>9</v>
      </c>
      <c r="Z33" s="65">
        <f>VLOOKUP($A33,'Return Data'!$B$7:$R$2292,16,0)</f>
        <v>7.0278</v>
      </c>
      <c r="AA33" s="67">
        <f t="shared" si="11"/>
        <v>12</v>
      </c>
    </row>
    <row r="34" spans="1:27" x14ac:dyDescent="0.3">
      <c r="A34" s="63" t="s">
        <v>436</v>
      </c>
      <c r="B34" s="64">
        <f>VLOOKUP($A34,'Return Data'!$B$7:$R$2292,3,0)</f>
        <v>44530</v>
      </c>
      <c r="C34" s="65">
        <f>VLOOKUP($A34,'Return Data'!$B$7:$R$2292,4,0)</f>
        <v>1367.5663</v>
      </c>
      <c r="D34" s="65">
        <f>VLOOKUP($A34,'Return Data'!$B$7:$R$2292,5,0)</f>
        <v>3.6168</v>
      </c>
      <c r="E34" s="66">
        <f t="shared" si="0"/>
        <v>21</v>
      </c>
      <c r="F34" s="65">
        <f>VLOOKUP($A34,'Return Data'!$B$7:$R$2292,6,0)</f>
        <v>3.4386000000000001</v>
      </c>
      <c r="G34" s="66">
        <f t="shared" si="1"/>
        <v>24</v>
      </c>
      <c r="H34" s="65">
        <f>VLOOKUP($A34,'Return Data'!$B$7:$R$2292,7,0)</f>
        <v>3.6446000000000001</v>
      </c>
      <c r="I34" s="66">
        <f t="shared" si="2"/>
        <v>16</v>
      </c>
      <c r="J34" s="65">
        <f>VLOOKUP($A34,'Return Data'!$B$7:$R$2292,8,0)</f>
        <v>3.4508000000000001</v>
      </c>
      <c r="K34" s="66">
        <f t="shared" si="3"/>
        <v>26</v>
      </c>
      <c r="L34" s="65">
        <f>VLOOKUP($A34,'Return Data'!$B$7:$R$2292,9,0)</f>
        <v>3.6972999999999998</v>
      </c>
      <c r="M34" s="66">
        <f t="shared" si="4"/>
        <v>20</v>
      </c>
      <c r="N34" s="65">
        <f>VLOOKUP($A34,'Return Data'!$B$7:$R$2292,10,0)</f>
        <v>3.3018999999999998</v>
      </c>
      <c r="O34" s="66">
        <f t="shared" si="5"/>
        <v>20</v>
      </c>
      <c r="P34" s="65">
        <f>VLOOKUP($A34,'Return Data'!$B$7:$R$2292,11,0)</f>
        <v>3.4041999999999999</v>
      </c>
      <c r="Q34" s="66">
        <f t="shared" si="6"/>
        <v>7</v>
      </c>
      <c r="R34" s="65">
        <f>VLOOKUP($A34,'Return Data'!$B$7:$R$2292,12,0)</f>
        <v>3.4196</v>
      </c>
      <c r="S34" s="66">
        <f t="shared" si="7"/>
        <v>6</v>
      </c>
      <c r="T34" s="65">
        <f>VLOOKUP($A34,'Return Data'!$B$7:$R$2292,13,0)</f>
        <v>3.3704000000000001</v>
      </c>
      <c r="U34" s="66">
        <f t="shared" si="8"/>
        <v>7</v>
      </c>
      <c r="V34" s="65">
        <f>VLOOKUP($A34,'Return Data'!$B$7:$R$2292,17,0)</f>
        <v>3.9746000000000001</v>
      </c>
      <c r="W34" s="66">
        <f t="shared" si="12"/>
        <v>4</v>
      </c>
      <c r="X34" s="65">
        <f>VLOOKUP($A34,'Return Data'!$B$7:$R$2292,14,0)</f>
        <v>4.9905999999999997</v>
      </c>
      <c r="Y34" s="66">
        <f t="shared" si="13"/>
        <v>5</v>
      </c>
      <c r="Z34" s="65">
        <f>VLOOKUP($A34,'Return Data'!$B$7:$R$2292,16,0)</f>
        <v>5.9527000000000001</v>
      </c>
      <c r="AA34" s="67">
        <f t="shared" si="11"/>
        <v>33</v>
      </c>
    </row>
    <row r="35" spans="1:27" x14ac:dyDescent="0.3">
      <c r="A35" s="63" t="s">
        <v>146</v>
      </c>
      <c r="B35" s="64">
        <f>VLOOKUP($A35,'Return Data'!$B$7:$R$2292,3,0)</f>
        <v>44530</v>
      </c>
      <c r="C35" s="65">
        <f>VLOOKUP($A35,'Return Data'!$B$7:$R$2292,4,0)</f>
        <v>2220.5473999999999</v>
      </c>
      <c r="D35" s="65">
        <f>VLOOKUP($A35,'Return Data'!$B$7:$R$2292,5,0)</f>
        <v>3.9224000000000001</v>
      </c>
      <c r="E35" s="66">
        <f t="shared" si="0"/>
        <v>6</v>
      </c>
      <c r="F35" s="65">
        <f>VLOOKUP($A35,'Return Data'!$B$7:$R$2292,6,0)</f>
        <v>3.5613000000000001</v>
      </c>
      <c r="G35" s="66">
        <f t="shared" si="1"/>
        <v>10</v>
      </c>
      <c r="H35" s="65">
        <f>VLOOKUP($A35,'Return Data'!$B$7:$R$2292,7,0)</f>
        <v>3.6789000000000001</v>
      </c>
      <c r="I35" s="66">
        <f t="shared" si="2"/>
        <v>11</v>
      </c>
      <c r="J35" s="65">
        <f>VLOOKUP($A35,'Return Data'!$B$7:$R$2292,8,0)</f>
        <v>3.5123000000000002</v>
      </c>
      <c r="K35" s="66">
        <f t="shared" si="3"/>
        <v>18</v>
      </c>
      <c r="L35" s="65">
        <f>VLOOKUP($A35,'Return Data'!$B$7:$R$2292,9,0)</f>
        <v>3.6419999999999999</v>
      </c>
      <c r="M35" s="66">
        <f t="shared" si="4"/>
        <v>26</v>
      </c>
      <c r="N35" s="65">
        <f>VLOOKUP($A35,'Return Data'!$B$7:$R$2292,10,0)</f>
        <v>3.306</v>
      </c>
      <c r="O35" s="66">
        <f t="shared" si="5"/>
        <v>18</v>
      </c>
      <c r="P35" s="65">
        <f>VLOOKUP($A35,'Return Data'!$B$7:$R$2292,11,0)</f>
        <v>3.3938000000000001</v>
      </c>
      <c r="Q35" s="66">
        <f t="shared" si="6"/>
        <v>14</v>
      </c>
      <c r="R35" s="65">
        <f>VLOOKUP($A35,'Return Data'!$B$7:$R$2292,12,0)</f>
        <v>3.4001999999999999</v>
      </c>
      <c r="S35" s="66">
        <f t="shared" si="7"/>
        <v>8</v>
      </c>
      <c r="T35" s="65">
        <f>VLOOKUP($A35,'Return Data'!$B$7:$R$2292,13,0)</f>
        <v>3.3759999999999999</v>
      </c>
      <c r="U35" s="66">
        <f t="shared" si="8"/>
        <v>5</v>
      </c>
      <c r="V35" s="65">
        <f>VLOOKUP($A35,'Return Data'!$B$7:$R$2292,17,0)</f>
        <v>3.9165999999999999</v>
      </c>
      <c r="W35" s="66">
        <f t="shared" si="12"/>
        <v>13</v>
      </c>
      <c r="X35" s="65">
        <f>VLOOKUP($A35,'Return Data'!$B$7:$R$2292,14,0)</f>
        <v>4.8784000000000001</v>
      </c>
      <c r="Y35" s="66">
        <f t="shared" si="13"/>
        <v>17</v>
      </c>
      <c r="Z35" s="65">
        <f>VLOOKUP($A35,'Return Data'!$B$7:$R$2292,16,0)</f>
        <v>6.8258999999999999</v>
      </c>
      <c r="AA35" s="67">
        <f t="shared" si="11"/>
        <v>30</v>
      </c>
    </row>
    <row r="36" spans="1:27" x14ac:dyDescent="0.3">
      <c r="A36" s="63" t="s">
        <v>147</v>
      </c>
      <c r="B36" s="64">
        <f>VLOOKUP($A36,'Return Data'!$B$7:$R$2292,3,0)</f>
        <v>44530</v>
      </c>
      <c r="C36" s="65">
        <f>VLOOKUP($A36,'Return Data'!$B$7:$R$2292,4,0)</f>
        <v>11.264900000000001</v>
      </c>
      <c r="D36" s="65">
        <f>VLOOKUP($A36,'Return Data'!$B$7:$R$2292,5,0)</f>
        <v>3.2404000000000002</v>
      </c>
      <c r="E36" s="66">
        <f t="shared" si="0"/>
        <v>34</v>
      </c>
      <c r="F36" s="65">
        <f>VLOOKUP($A36,'Return Data'!$B$7:$R$2292,6,0)</f>
        <v>3.2412999999999998</v>
      </c>
      <c r="G36" s="66">
        <f t="shared" si="1"/>
        <v>35</v>
      </c>
      <c r="H36" s="65">
        <f>VLOOKUP($A36,'Return Data'!$B$7:$R$2292,7,0)</f>
        <v>3.3812000000000002</v>
      </c>
      <c r="I36" s="66">
        <f t="shared" si="2"/>
        <v>34</v>
      </c>
      <c r="J36" s="65">
        <f>VLOOKUP($A36,'Return Data'!$B$7:$R$2292,8,0)</f>
        <v>3.3370000000000002</v>
      </c>
      <c r="K36" s="66">
        <f t="shared" si="3"/>
        <v>32</v>
      </c>
      <c r="L36" s="65">
        <f>VLOOKUP($A36,'Return Data'!$B$7:$R$2292,9,0)</f>
        <v>3.3818000000000001</v>
      </c>
      <c r="M36" s="66">
        <f t="shared" si="4"/>
        <v>34</v>
      </c>
      <c r="N36" s="65">
        <f>VLOOKUP($A36,'Return Data'!$B$7:$R$2292,10,0)</f>
        <v>3.0520999999999998</v>
      </c>
      <c r="O36" s="66">
        <f t="shared" si="5"/>
        <v>38</v>
      </c>
      <c r="P36" s="65">
        <f>VLOOKUP($A36,'Return Data'!$B$7:$R$2292,11,0)</f>
        <v>3.1194000000000002</v>
      </c>
      <c r="Q36" s="66">
        <f t="shared" si="6"/>
        <v>36</v>
      </c>
      <c r="R36" s="65">
        <f>VLOOKUP($A36,'Return Data'!$B$7:$R$2292,12,0)</f>
        <v>3.0741000000000001</v>
      </c>
      <c r="S36" s="66">
        <f t="shared" si="7"/>
        <v>35</v>
      </c>
      <c r="T36" s="65">
        <f>VLOOKUP($A36,'Return Data'!$B$7:$R$2292,13,0)</f>
        <v>3.0386000000000002</v>
      </c>
      <c r="U36" s="66">
        <f t="shared" si="8"/>
        <v>39</v>
      </c>
      <c r="V36" s="65">
        <f>VLOOKUP($A36,'Return Data'!$B$7:$R$2292,17,0)</f>
        <v>3.359</v>
      </c>
      <c r="W36" s="66">
        <f t="shared" si="12"/>
        <v>36</v>
      </c>
      <c r="X36" s="65"/>
      <c r="Y36" s="66"/>
      <c r="Z36" s="65">
        <f>VLOOKUP($A36,'Return Data'!$B$7:$R$2292,16,0)</f>
        <v>4.1192000000000002</v>
      </c>
      <c r="AA36" s="67">
        <f t="shared" si="11"/>
        <v>37</v>
      </c>
    </row>
    <row r="37" spans="1:27" x14ac:dyDescent="0.3">
      <c r="A37" s="63" t="s">
        <v>2015</v>
      </c>
      <c r="B37" s="64">
        <f>VLOOKUP($A37,'Return Data'!$B$7:$R$2292,3,0)</f>
        <v>44530</v>
      </c>
      <c r="C37" s="65">
        <f>VLOOKUP($A37,'Return Data'!$B$7:$R$2292,4,0)</f>
        <v>2300.7968000000001</v>
      </c>
      <c r="D37" s="65">
        <f>VLOOKUP($A37,'Return Data'!$B$7:$R$2292,5,0)</f>
        <v>4.3503999999999996</v>
      </c>
      <c r="E37" s="66">
        <f t="shared" si="0"/>
        <v>2</v>
      </c>
      <c r="F37" s="65">
        <f>VLOOKUP($A37,'Return Data'!$B$7:$R$2292,6,0)</f>
        <v>4.0518999999999998</v>
      </c>
      <c r="G37" s="66">
        <f t="shared" si="1"/>
        <v>2</v>
      </c>
      <c r="H37" s="65">
        <f>VLOOKUP($A37,'Return Data'!$B$7:$R$2292,7,0)</f>
        <v>4.3766999999999996</v>
      </c>
      <c r="I37" s="66">
        <f t="shared" si="2"/>
        <v>1</v>
      </c>
      <c r="J37" s="65">
        <f>VLOOKUP($A37,'Return Data'!$B$7:$R$2292,8,0)</f>
        <v>4.1093999999999999</v>
      </c>
      <c r="K37" s="66">
        <f t="shared" si="3"/>
        <v>1</v>
      </c>
      <c r="L37" s="65">
        <f>VLOOKUP($A37,'Return Data'!$B$7:$R$2292,9,0)</f>
        <v>4.3211000000000004</v>
      </c>
      <c r="M37" s="66">
        <f t="shared" si="4"/>
        <v>2</v>
      </c>
      <c r="N37" s="65">
        <f>VLOOKUP($A37,'Return Data'!$B$7:$R$2292,10,0)</f>
        <v>3.7881</v>
      </c>
      <c r="O37" s="66">
        <f t="shared" si="5"/>
        <v>2</v>
      </c>
      <c r="P37" s="65">
        <f>VLOOKUP($A37,'Return Data'!$B$7:$R$2292,11,0)</f>
        <v>3.5417000000000001</v>
      </c>
      <c r="Q37" s="66">
        <f t="shared" si="6"/>
        <v>2</v>
      </c>
      <c r="R37" s="65">
        <f>VLOOKUP($A37,'Return Data'!$B$7:$R$2292,12,0)</f>
        <v>3.4506000000000001</v>
      </c>
      <c r="S37" s="66">
        <f t="shared" si="7"/>
        <v>3</v>
      </c>
      <c r="T37" s="65">
        <f>VLOOKUP($A37,'Return Data'!$B$7:$R$2292,13,0)</f>
        <v>3.3603000000000001</v>
      </c>
      <c r="U37" s="66">
        <f t="shared" si="8"/>
        <v>8</v>
      </c>
      <c r="V37" s="65">
        <f>VLOOKUP($A37,'Return Data'!$B$7:$R$2292,17,0)</f>
        <v>3.6128</v>
      </c>
      <c r="W37" s="66">
        <f t="shared" si="12"/>
        <v>31</v>
      </c>
      <c r="X37" s="65">
        <f>VLOOKUP($A37,'Return Data'!$B$7:$R$2292,14,0)</f>
        <v>4.5922999999999998</v>
      </c>
      <c r="Y37" s="66">
        <f t="shared" ref="Y37:Y48" si="14">RANK(X37,X$8:X$49,0)</f>
        <v>30</v>
      </c>
      <c r="Z37" s="65">
        <f>VLOOKUP($A37,'Return Data'!$B$7:$R$2292,16,0)</f>
        <v>7.0176999999999996</v>
      </c>
      <c r="AA37" s="67">
        <f t="shared" si="11"/>
        <v>16</v>
      </c>
    </row>
    <row r="38" spans="1:27" x14ac:dyDescent="0.3">
      <c r="A38" s="63" t="s">
        <v>148</v>
      </c>
      <c r="B38" s="64">
        <f>VLOOKUP($A38,'Return Data'!$B$7:$R$2292,3,0)</f>
        <v>44530</v>
      </c>
      <c r="C38" s="65">
        <f>VLOOKUP($A38,'Return Data'!$B$7:$R$2292,4,0)</f>
        <v>5145.5081</v>
      </c>
      <c r="D38" s="65">
        <f>VLOOKUP($A38,'Return Data'!$B$7:$R$2292,5,0)</f>
        <v>3.8614000000000002</v>
      </c>
      <c r="E38" s="66">
        <f t="shared" si="0"/>
        <v>9</v>
      </c>
      <c r="F38" s="65">
        <f>VLOOKUP($A38,'Return Data'!$B$7:$R$2292,6,0)</f>
        <v>3.6000999999999999</v>
      </c>
      <c r="G38" s="66">
        <f t="shared" si="1"/>
        <v>6</v>
      </c>
      <c r="H38" s="65">
        <f>VLOOKUP($A38,'Return Data'!$B$7:$R$2292,7,0)</f>
        <v>3.762</v>
      </c>
      <c r="I38" s="66">
        <f t="shared" si="2"/>
        <v>5</v>
      </c>
      <c r="J38" s="65">
        <f>VLOOKUP($A38,'Return Data'!$B$7:$R$2292,8,0)</f>
        <v>3.5661999999999998</v>
      </c>
      <c r="K38" s="66">
        <f t="shared" si="3"/>
        <v>7</v>
      </c>
      <c r="L38" s="65">
        <f>VLOOKUP($A38,'Return Data'!$B$7:$R$2292,9,0)</f>
        <v>3.883</v>
      </c>
      <c r="M38" s="66">
        <f t="shared" si="4"/>
        <v>3</v>
      </c>
      <c r="N38" s="65">
        <f>VLOOKUP($A38,'Return Data'!$B$7:$R$2292,10,0)</f>
        <v>3.3155999999999999</v>
      </c>
      <c r="O38" s="66">
        <f t="shared" si="5"/>
        <v>14</v>
      </c>
      <c r="P38" s="65">
        <f>VLOOKUP($A38,'Return Data'!$B$7:$R$2292,11,0)</f>
        <v>3.3883000000000001</v>
      </c>
      <c r="Q38" s="66">
        <f t="shared" si="6"/>
        <v>15</v>
      </c>
      <c r="R38" s="65">
        <f>VLOOKUP($A38,'Return Data'!$B$7:$R$2292,12,0)</f>
        <v>3.3791000000000002</v>
      </c>
      <c r="S38" s="66">
        <f t="shared" si="7"/>
        <v>14</v>
      </c>
      <c r="T38" s="65">
        <f>VLOOKUP($A38,'Return Data'!$B$7:$R$2292,13,0)</f>
        <v>3.3187000000000002</v>
      </c>
      <c r="U38" s="66">
        <f t="shared" si="8"/>
        <v>15</v>
      </c>
      <c r="V38" s="65">
        <f>VLOOKUP($A38,'Return Data'!$B$7:$R$2292,17,0)</f>
        <v>3.9279999999999999</v>
      </c>
      <c r="W38" s="66">
        <f t="shared" si="12"/>
        <v>12</v>
      </c>
      <c r="X38" s="65">
        <f>VLOOKUP($A38,'Return Data'!$B$7:$R$2292,14,0)</f>
        <v>4.9455</v>
      </c>
      <c r="Y38" s="66">
        <f t="shared" si="14"/>
        <v>8</v>
      </c>
      <c r="Z38" s="65">
        <f>VLOOKUP($A38,'Return Data'!$B$7:$R$2292,16,0)</f>
        <v>7.0697000000000001</v>
      </c>
      <c r="AA38" s="67">
        <f t="shared" si="11"/>
        <v>5</v>
      </c>
    </row>
    <row r="39" spans="1:27" x14ac:dyDescent="0.3">
      <c r="A39" s="63" t="s">
        <v>149</v>
      </c>
      <c r="B39" s="64">
        <f>VLOOKUP($A39,'Return Data'!$B$7:$R$2292,3,0)</f>
        <v>44530</v>
      </c>
      <c r="C39" s="65">
        <f>VLOOKUP($A39,'Return Data'!$B$7:$R$2292,4,0)</f>
        <v>1177.9009000000001</v>
      </c>
      <c r="D39" s="65">
        <f>VLOOKUP($A39,'Return Data'!$B$7:$R$2292,5,0)</f>
        <v>3.7591000000000001</v>
      </c>
      <c r="E39" s="66">
        <f t="shared" si="0"/>
        <v>12</v>
      </c>
      <c r="F39" s="65">
        <f>VLOOKUP($A39,'Return Data'!$B$7:$R$2292,6,0)</f>
        <v>3.4727000000000001</v>
      </c>
      <c r="G39" s="66">
        <f t="shared" si="1"/>
        <v>21</v>
      </c>
      <c r="H39" s="65">
        <f>VLOOKUP($A39,'Return Data'!$B$7:$R$2292,7,0)</f>
        <v>3.6160999999999999</v>
      </c>
      <c r="I39" s="66">
        <f t="shared" si="2"/>
        <v>23</v>
      </c>
      <c r="J39" s="65">
        <f>VLOOKUP($A39,'Return Data'!$B$7:$R$2292,8,0)</f>
        <v>3.3875000000000002</v>
      </c>
      <c r="K39" s="66">
        <f t="shared" si="3"/>
        <v>30</v>
      </c>
      <c r="L39" s="65">
        <f>VLOOKUP($A39,'Return Data'!$B$7:$R$2292,9,0)</f>
        <v>3.4411</v>
      </c>
      <c r="M39" s="66">
        <f t="shared" si="4"/>
        <v>32</v>
      </c>
      <c r="N39" s="65">
        <f>VLOOKUP($A39,'Return Data'!$B$7:$R$2292,10,0)</f>
        <v>3.1720000000000002</v>
      </c>
      <c r="O39" s="66">
        <f t="shared" si="5"/>
        <v>32</v>
      </c>
      <c r="P39" s="65">
        <f>VLOOKUP($A39,'Return Data'!$B$7:$R$2292,11,0)</f>
        <v>3.2469000000000001</v>
      </c>
      <c r="Q39" s="66">
        <f t="shared" si="6"/>
        <v>32</v>
      </c>
      <c r="R39" s="65">
        <f>VLOOKUP($A39,'Return Data'!$B$7:$R$2292,12,0)</f>
        <v>3.21</v>
      </c>
      <c r="S39" s="66">
        <f t="shared" si="7"/>
        <v>32</v>
      </c>
      <c r="T39" s="65">
        <f>VLOOKUP($A39,'Return Data'!$B$7:$R$2292,13,0)</f>
        <v>3.1589</v>
      </c>
      <c r="U39" s="66">
        <f t="shared" si="8"/>
        <v>36</v>
      </c>
      <c r="V39" s="65">
        <f>VLOOKUP($A39,'Return Data'!$B$7:$R$2292,17,0)</f>
        <v>3.5295000000000001</v>
      </c>
      <c r="W39" s="66">
        <f t="shared" si="12"/>
        <v>33</v>
      </c>
      <c r="X39" s="65">
        <f>VLOOKUP($A39,'Return Data'!$B$7:$R$2292,14,0)</f>
        <v>4.3720999999999997</v>
      </c>
      <c r="Y39" s="66">
        <f t="shared" si="14"/>
        <v>34</v>
      </c>
      <c r="Z39" s="65">
        <f>VLOOKUP($A39,'Return Data'!$B$7:$R$2292,16,0)</f>
        <v>4.7081999999999997</v>
      </c>
      <c r="AA39" s="67">
        <f t="shared" si="11"/>
        <v>35</v>
      </c>
    </row>
    <row r="40" spans="1:27" x14ac:dyDescent="0.3">
      <c r="A40" s="63" t="s">
        <v>150</v>
      </c>
      <c r="B40" s="64">
        <f>VLOOKUP($A40,'Return Data'!$B$7:$R$2292,3,0)</f>
        <v>44530</v>
      </c>
      <c r="C40" s="65">
        <f>VLOOKUP($A40,'Return Data'!$B$7:$R$2292,4,0)</f>
        <v>274.11750000000001</v>
      </c>
      <c r="D40" s="65">
        <f>VLOOKUP($A40,'Return Data'!$B$7:$R$2292,5,0)</f>
        <v>3.1827000000000001</v>
      </c>
      <c r="E40" s="66">
        <f t="shared" si="0"/>
        <v>36</v>
      </c>
      <c r="F40" s="65">
        <f>VLOOKUP($A40,'Return Data'!$B$7:$R$2292,6,0)</f>
        <v>3.3031000000000001</v>
      </c>
      <c r="G40" s="66">
        <f t="shared" si="1"/>
        <v>33</v>
      </c>
      <c r="H40" s="65">
        <f>VLOOKUP($A40,'Return Data'!$B$7:$R$2292,7,0)</f>
        <v>3.4624000000000001</v>
      </c>
      <c r="I40" s="66">
        <f t="shared" si="2"/>
        <v>31</v>
      </c>
      <c r="J40" s="65">
        <f>VLOOKUP($A40,'Return Data'!$B$7:$R$2292,8,0)</f>
        <v>3.4609000000000001</v>
      </c>
      <c r="K40" s="66">
        <f t="shared" si="3"/>
        <v>24</v>
      </c>
      <c r="L40" s="65">
        <f>VLOOKUP($A40,'Return Data'!$B$7:$R$2292,9,0)</f>
        <v>3.6981999999999999</v>
      </c>
      <c r="M40" s="66">
        <f t="shared" si="4"/>
        <v>19</v>
      </c>
      <c r="N40" s="65">
        <f>VLOOKUP($A40,'Return Data'!$B$7:$R$2292,10,0)</f>
        <v>3.3113999999999999</v>
      </c>
      <c r="O40" s="66">
        <f t="shared" si="5"/>
        <v>15</v>
      </c>
      <c r="P40" s="65">
        <f>VLOOKUP($A40,'Return Data'!$B$7:$R$2292,11,0)</f>
        <v>3.3862000000000001</v>
      </c>
      <c r="Q40" s="66">
        <f t="shared" si="6"/>
        <v>17</v>
      </c>
      <c r="R40" s="65">
        <f>VLOOKUP($A40,'Return Data'!$B$7:$R$2292,12,0)</f>
        <v>3.3860999999999999</v>
      </c>
      <c r="S40" s="66">
        <f t="shared" si="7"/>
        <v>12</v>
      </c>
      <c r="T40" s="65">
        <f>VLOOKUP($A40,'Return Data'!$B$7:$R$2292,13,0)</f>
        <v>3.3334000000000001</v>
      </c>
      <c r="U40" s="66">
        <f t="shared" si="8"/>
        <v>12</v>
      </c>
      <c r="V40" s="65">
        <f>VLOOKUP($A40,'Return Data'!$B$7:$R$2292,17,0)</f>
        <v>3.9476</v>
      </c>
      <c r="W40" s="66">
        <f t="shared" si="12"/>
        <v>9</v>
      </c>
      <c r="X40" s="65">
        <f>VLOOKUP($A40,'Return Data'!$B$7:$R$2292,14,0)</f>
        <v>4.9588999999999999</v>
      </c>
      <c r="Y40" s="66">
        <f t="shared" si="14"/>
        <v>6</v>
      </c>
      <c r="Z40" s="65">
        <f>VLOOKUP($A40,'Return Data'!$B$7:$R$2292,16,0)</f>
        <v>7.0514999999999999</v>
      </c>
      <c r="AA40" s="67">
        <f t="shared" si="11"/>
        <v>9</v>
      </c>
    </row>
    <row r="41" spans="1:27" x14ac:dyDescent="0.3">
      <c r="A41" s="63" t="s">
        <v>151</v>
      </c>
      <c r="B41" s="64">
        <f>VLOOKUP($A41,'Return Data'!$B$7:$R$2292,3,0)</f>
        <v>44530</v>
      </c>
      <c r="C41" s="65">
        <f>VLOOKUP($A41,'Return Data'!$B$7:$R$2292,4,0)</f>
        <v>2971.2328000000002</v>
      </c>
      <c r="D41" s="65">
        <f>VLOOKUP($A41,'Return Data'!$B$7:$R$2292,5,0)</f>
        <v>3.4222999999999999</v>
      </c>
      <c r="E41" s="66">
        <f t="shared" si="0"/>
        <v>30</v>
      </c>
      <c r="F41" s="65">
        <f>VLOOKUP($A41,'Return Data'!$B$7:$R$2292,6,0)</f>
        <v>3.2740999999999998</v>
      </c>
      <c r="G41" s="66">
        <f t="shared" si="1"/>
        <v>34</v>
      </c>
      <c r="H41" s="65">
        <f>VLOOKUP($A41,'Return Data'!$B$7:$R$2292,7,0)</f>
        <v>3.4889000000000001</v>
      </c>
      <c r="I41" s="66">
        <f t="shared" si="2"/>
        <v>29</v>
      </c>
      <c r="J41" s="65">
        <f>VLOOKUP($A41,'Return Data'!$B$7:$R$2292,8,0)</f>
        <v>3.3452000000000002</v>
      </c>
      <c r="K41" s="66">
        <f t="shared" si="3"/>
        <v>31</v>
      </c>
      <c r="L41" s="65">
        <f>VLOOKUP($A41,'Return Data'!$B$7:$R$2292,9,0)</f>
        <v>3.4941</v>
      </c>
      <c r="M41" s="66">
        <f t="shared" si="4"/>
        <v>30</v>
      </c>
      <c r="N41" s="65">
        <f>VLOOKUP($A41,'Return Data'!$B$7:$R$2292,10,0)</f>
        <v>3.234</v>
      </c>
      <c r="O41" s="66">
        <f t="shared" si="5"/>
        <v>30</v>
      </c>
      <c r="P41" s="65">
        <f>VLOOKUP($A41,'Return Data'!$B$7:$R$2292,11,0)</f>
        <v>3.2755000000000001</v>
      </c>
      <c r="Q41" s="66">
        <f t="shared" si="6"/>
        <v>30</v>
      </c>
      <c r="R41" s="65">
        <f>VLOOKUP($A41,'Return Data'!$B$7:$R$2292,12,0)</f>
        <v>3.2692999999999999</v>
      </c>
      <c r="S41" s="66">
        <f t="shared" si="7"/>
        <v>30</v>
      </c>
      <c r="T41" s="65">
        <f>VLOOKUP($A41,'Return Data'!$B$7:$R$2292,13,0)</f>
        <v>3.2298</v>
      </c>
      <c r="U41" s="66">
        <f t="shared" si="8"/>
        <v>30</v>
      </c>
      <c r="V41" s="65">
        <f>VLOOKUP($A41,'Return Data'!$B$7:$R$2292,17,0)</f>
        <v>3.6242999999999999</v>
      </c>
      <c r="W41" s="66">
        <f t="shared" si="12"/>
        <v>30</v>
      </c>
      <c r="X41" s="65">
        <f>VLOOKUP($A41,'Return Data'!$B$7:$R$2292,14,0)</f>
        <v>4.5282</v>
      </c>
      <c r="Y41" s="66">
        <f t="shared" si="14"/>
        <v>32</v>
      </c>
      <c r="Z41" s="65">
        <f>VLOOKUP($A41,'Return Data'!$B$7:$R$2292,16,0)</f>
        <v>5.8662999999999998</v>
      </c>
      <c r="AA41" s="67">
        <f t="shared" si="11"/>
        <v>34</v>
      </c>
    </row>
    <row r="42" spans="1:27" x14ac:dyDescent="0.3">
      <c r="A42" s="63" t="s">
        <v>152</v>
      </c>
      <c r="B42" s="64">
        <f>VLOOKUP($A42,'Return Data'!$B$7:$R$2292,3,0)</f>
        <v>44530</v>
      </c>
      <c r="C42" s="65">
        <f>VLOOKUP($A42,'Return Data'!$B$7:$R$2292,4,0)</f>
        <v>33.827500000000001</v>
      </c>
      <c r="D42" s="65">
        <f>VLOOKUP($A42,'Return Data'!$B$7:$R$2292,5,0)</f>
        <v>4.5324</v>
      </c>
      <c r="E42" s="66">
        <f t="shared" si="0"/>
        <v>1</v>
      </c>
      <c r="F42" s="65">
        <f>VLOOKUP($A42,'Return Data'!$B$7:$R$2292,6,0)</f>
        <v>4.1830999999999996</v>
      </c>
      <c r="G42" s="66">
        <f t="shared" si="1"/>
        <v>1</v>
      </c>
      <c r="H42" s="65">
        <f>VLOOKUP($A42,'Return Data'!$B$7:$R$2292,7,0)</f>
        <v>4.3041999999999998</v>
      </c>
      <c r="I42" s="66">
        <f t="shared" si="2"/>
        <v>2</v>
      </c>
      <c r="J42" s="65">
        <f>VLOOKUP($A42,'Return Data'!$B$7:$R$2292,8,0)</f>
        <v>4.1067</v>
      </c>
      <c r="K42" s="66">
        <f t="shared" si="3"/>
        <v>2</v>
      </c>
      <c r="L42" s="65">
        <f>VLOOKUP($A42,'Return Data'!$B$7:$R$2292,9,0)</f>
        <v>4.3596000000000004</v>
      </c>
      <c r="M42" s="66">
        <f t="shared" si="4"/>
        <v>1</v>
      </c>
      <c r="N42" s="65">
        <f>VLOOKUP($A42,'Return Data'!$B$7:$R$2292,10,0)</f>
        <v>4.0137</v>
      </c>
      <c r="O42" s="66">
        <f t="shared" si="5"/>
        <v>1</v>
      </c>
      <c r="P42" s="65">
        <f>VLOOKUP($A42,'Return Data'!$B$7:$R$2292,11,0)</f>
        <v>3.9419</v>
      </c>
      <c r="Q42" s="66">
        <f t="shared" si="6"/>
        <v>1</v>
      </c>
      <c r="R42" s="65">
        <f>VLOOKUP($A42,'Return Data'!$B$7:$R$2292,12,0)</f>
        <v>4.2241999999999997</v>
      </c>
      <c r="S42" s="66">
        <f t="shared" si="7"/>
        <v>1</v>
      </c>
      <c r="T42" s="65">
        <f>VLOOKUP($A42,'Return Data'!$B$7:$R$2292,13,0)</f>
        <v>4.3011999999999997</v>
      </c>
      <c r="U42" s="66">
        <f t="shared" si="8"/>
        <v>1</v>
      </c>
      <c r="V42" s="65">
        <f>VLOOKUP($A42,'Return Data'!$B$7:$R$2292,17,0)</f>
        <v>4.8785999999999996</v>
      </c>
      <c r="W42" s="66">
        <f t="shared" si="12"/>
        <v>1</v>
      </c>
      <c r="X42" s="65">
        <f>VLOOKUP($A42,'Return Data'!$B$7:$R$2292,14,0)</f>
        <v>5.7641</v>
      </c>
      <c r="Y42" s="66">
        <f t="shared" si="14"/>
        <v>1</v>
      </c>
      <c r="Z42" s="65">
        <f>VLOOKUP($A42,'Return Data'!$B$7:$R$2292,16,0)</f>
        <v>7.5288000000000004</v>
      </c>
      <c r="AA42" s="67">
        <f t="shared" si="11"/>
        <v>1</v>
      </c>
    </row>
    <row r="43" spans="1:27" x14ac:dyDescent="0.3">
      <c r="A43" s="63" t="s">
        <v>153</v>
      </c>
      <c r="B43" s="64">
        <f>VLOOKUP($A43,'Return Data'!$B$7:$R$2292,3,0)</f>
        <v>44530</v>
      </c>
      <c r="C43" s="65">
        <f>VLOOKUP($A43,'Return Data'!$B$7:$R$2292,4,0)</f>
        <v>28.381499999999999</v>
      </c>
      <c r="D43" s="65">
        <f>VLOOKUP($A43,'Return Data'!$B$7:$R$2292,5,0)</f>
        <v>3.3439999999999999</v>
      </c>
      <c r="E43" s="66">
        <f t="shared" si="0"/>
        <v>31</v>
      </c>
      <c r="F43" s="65">
        <f>VLOOKUP($A43,'Return Data'!$B$7:$R$2292,6,0)</f>
        <v>3.3445999999999998</v>
      </c>
      <c r="G43" s="66">
        <f t="shared" si="1"/>
        <v>29</v>
      </c>
      <c r="H43" s="65">
        <f>VLOOKUP($A43,'Return Data'!$B$7:$R$2292,7,0)</f>
        <v>3.4929999999999999</v>
      </c>
      <c r="I43" s="66">
        <f t="shared" si="2"/>
        <v>28</v>
      </c>
      <c r="J43" s="65">
        <f>VLOOKUP($A43,'Return Data'!$B$7:$R$2292,8,0)</f>
        <v>3.302</v>
      </c>
      <c r="K43" s="66">
        <f t="shared" si="3"/>
        <v>34</v>
      </c>
      <c r="L43" s="65">
        <f>VLOOKUP($A43,'Return Data'!$B$7:$R$2292,9,0)</f>
        <v>3.395</v>
      </c>
      <c r="M43" s="66">
        <f t="shared" si="4"/>
        <v>33</v>
      </c>
      <c r="N43" s="65">
        <f>VLOOKUP($A43,'Return Data'!$B$7:$R$2292,10,0)</f>
        <v>3.1576</v>
      </c>
      <c r="O43" s="66">
        <f t="shared" si="5"/>
        <v>33</v>
      </c>
      <c r="P43" s="65">
        <f>VLOOKUP($A43,'Return Data'!$B$7:$R$2292,11,0)</f>
        <v>3.2326999999999999</v>
      </c>
      <c r="Q43" s="66">
        <f t="shared" si="6"/>
        <v>33</v>
      </c>
      <c r="R43" s="65">
        <f>VLOOKUP($A43,'Return Data'!$B$7:$R$2292,12,0)</f>
        <v>3.1928999999999998</v>
      </c>
      <c r="S43" s="66">
        <f t="shared" si="7"/>
        <v>33</v>
      </c>
      <c r="T43" s="65">
        <f>VLOOKUP($A43,'Return Data'!$B$7:$R$2292,13,0)</f>
        <v>3.1484000000000001</v>
      </c>
      <c r="U43" s="66">
        <f t="shared" si="8"/>
        <v>37</v>
      </c>
      <c r="V43" s="65">
        <f>VLOOKUP($A43,'Return Data'!$B$7:$R$2292,17,0)</f>
        <v>3.4925000000000002</v>
      </c>
      <c r="W43" s="66">
        <f t="shared" si="12"/>
        <v>34</v>
      </c>
      <c r="X43" s="65">
        <f>VLOOKUP($A43,'Return Data'!$B$7:$R$2292,14,0)</f>
        <v>4.4131</v>
      </c>
      <c r="Y43" s="66">
        <f t="shared" si="14"/>
        <v>33</v>
      </c>
      <c r="Z43" s="65">
        <f>VLOOKUP($A43,'Return Data'!$B$7:$R$2292,16,0)</f>
        <v>6.8879999999999999</v>
      </c>
      <c r="AA43" s="67">
        <f t="shared" si="11"/>
        <v>28</v>
      </c>
    </row>
    <row r="44" spans="1:27" x14ac:dyDescent="0.3">
      <c r="A44" s="63" t="s">
        <v>156</v>
      </c>
      <c r="B44" s="64">
        <f>VLOOKUP($A44,'Return Data'!$B$7:$R$2292,3,0)</f>
        <v>44530</v>
      </c>
      <c r="C44" s="65">
        <f>VLOOKUP($A44,'Return Data'!$B$7:$R$2292,4,0)</f>
        <v>3294.0039999999999</v>
      </c>
      <c r="D44" s="65">
        <f>VLOOKUP($A44,'Return Data'!$B$7:$R$2292,5,0)</f>
        <v>3.9030999999999998</v>
      </c>
      <c r="E44" s="66">
        <f t="shared" si="0"/>
        <v>8</v>
      </c>
      <c r="F44" s="65">
        <f>VLOOKUP($A44,'Return Data'!$B$7:$R$2292,6,0)</f>
        <v>3.5682999999999998</v>
      </c>
      <c r="G44" s="66">
        <f t="shared" si="1"/>
        <v>9</v>
      </c>
      <c r="H44" s="65">
        <f>VLOOKUP($A44,'Return Data'!$B$7:$R$2292,7,0)</f>
        <v>3.6938</v>
      </c>
      <c r="I44" s="66">
        <f t="shared" si="2"/>
        <v>9</v>
      </c>
      <c r="J44" s="65">
        <f>VLOOKUP($A44,'Return Data'!$B$7:$R$2292,8,0)</f>
        <v>3.5918999999999999</v>
      </c>
      <c r="K44" s="66">
        <f t="shared" si="3"/>
        <v>4</v>
      </c>
      <c r="L44" s="65">
        <f>VLOOKUP($A44,'Return Data'!$B$7:$R$2292,9,0)</f>
        <v>3.8290000000000002</v>
      </c>
      <c r="M44" s="66">
        <f t="shared" si="4"/>
        <v>4</v>
      </c>
      <c r="N44" s="65">
        <f>VLOOKUP($A44,'Return Data'!$B$7:$R$2292,10,0)</f>
        <v>3.3397000000000001</v>
      </c>
      <c r="O44" s="66">
        <f t="shared" si="5"/>
        <v>8</v>
      </c>
      <c r="P44" s="65">
        <f>VLOOKUP($A44,'Return Data'!$B$7:$R$2292,11,0)</f>
        <v>3.4037000000000002</v>
      </c>
      <c r="Q44" s="66">
        <f t="shared" si="6"/>
        <v>8</v>
      </c>
      <c r="R44" s="65">
        <f>VLOOKUP($A44,'Return Data'!$B$7:$R$2292,12,0)</f>
        <v>3.3763000000000001</v>
      </c>
      <c r="S44" s="66">
        <f t="shared" si="7"/>
        <v>16</v>
      </c>
      <c r="T44" s="65">
        <f>VLOOKUP($A44,'Return Data'!$B$7:$R$2292,13,0)</f>
        <v>3.31</v>
      </c>
      <c r="U44" s="66">
        <f t="shared" si="8"/>
        <v>17</v>
      </c>
      <c r="V44" s="65">
        <f>VLOOKUP($A44,'Return Data'!$B$7:$R$2292,17,0)</f>
        <v>3.8746999999999998</v>
      </c>
      <c r="W44" s="66">
        <f t="shared" si="12"/>
        <v>19</v>
      </c>
      <c r="X44" s="65">
        <f>VLOOKUP($A44,'Return Data'!$B$7:$R$2292,14,0)</f>
        <v>4.8371000000000004</v>
      </c>
      <c r="Y44" s="66">
        <f t="shared" si="14"/>
        <v>20</v>
      </c>
      <c r="Z44" s="65">
        <f>VLOOKUP($A44,'Return Data'!$B$7:$R$2292,16,0)</f>
        <v>6.9726999999999997</v>
      </c>
      <c r="AA44" s="67">
        <f t="shared" si="11"/>
        <v>25</v>
      </c>
    </row>
    <row r="45" spans="1:27" x14ac:dyDescent="0.3">
      <c r="A45" s="63" t="s">
        <v>157</v>
      </c>
      <c r="B45" s="64">
        <f>VLOOKUP($A45,'Return Data'!$B$7:$R$2292,3,0)</f>
        <v>44530</v>
      </c>
      <c r="C45" s="65">
        <f>VLOOKUP($A45,'Return Data'!$B$7:$R$2292,4,0)</f>
        <v>44.376300000000001</v>
      </c>
      <c r="D45" s="65">
        <f>VLOOKUP($A45,'Return Data'!$B$7:$R$2292,5,0)</f>
        <v>3.7839</v>
      </c>
      <c r="E45" s="66">
        <f t="shared" si="0"/>
        <v>11</v>
      </c>
      <c r="F45" s="65">
        <f>VLOOKUP($A45,'Return Data'!$B$7:$R$2292,6,0)</f>
        <v>3.5926999999999998</v>
      </c>
      <c r="G45" s="66">
        <f t="shared" si="1"/>
        <v>7</v>
      </c>
      <c r="H45" s="65">
        <f>VLOOKUP($A45,'Return Data'!$B$7:$R$2292,7,0)</f>
        <v>3.6333000000000002</v>
      </c>
      <c r="I45" s="66">
        <f t="shared" si="2"/>
        <v>19</v>
      </c>
      <c r="J45" s="65">
        <f>VLOOKUP($A45,'Return Data'!$B$7:$R$2292,8,0)</f>
        <v>3.5179999999999998</v>
      </c>
      <c r="K45" s="66">
        <f t="shared" si="3"/>
        <v>17</v>
      </c>
      <c r="L45" s="65">
        <f>VLOOKUP($A45,'Return Data'!$B$7:$R$2292,9,0)</f>
        <v>3.6703000000000001</v>
      </c>
      <c r="M45" s="66">
        <f t="shared" si="4"/>
        <v>24</v>
      </c>
      <c r="N45" s="65">
        <f>VLOOKUP($A45,'Return Data'!$B$7:$R$2292,10,0)</f>
        <v>3.3075999999999999</v>
      </c>
      <c r="O45" s="66">
        <f t="shared" si="5"/>
        <v>17</v>
      </c>
      <c r="P45" s="65">
        <f>VLOOKUP($A45,'Return Data'!$B$7:$R$2292,11,0)</f>
        <v>3.4018999999999999</v>
      </c>
      <c r="Q45" s="66">
        <f t="shared" si="6"/>
        <v>9</v>
      </c>
      <c r="R45" s="65">
        <f>VLOOKUP($A45,'Return Data'!$B$7:$R$2292,12,0)</f>
        <v>3.3990999999999998</v>
      </c>
      <c r="S45" s="66">
        <f t="shared" si="7"/>
        <v>9</v>
      </c>
      <c r="T45" s="65">
        <f>VLOOKUP($A45,'Return Data'!$B$7:$R$2292,13,0)</f>
        <v>3.3475000000000001</v>
      </c>
      <c r="U45" s="66">
        <f t="shared" si="8"/>
        <v>11</v>
      </c>
      <c r="V45" s="65">
        <f>VLOOKUP($A45,'Return Data'!$B$7:$R$2292,17,0)</f>
        <v>3.8929999999999998</v>
      </c>
      <c r="W45" s="66">
        <f t="shared" si="12"/>
        <v>17</v>
      </c>
      <c r="X45" s="65">
        <f>VLOOKUP($A45,'Return Data'!$B$7:$R$2292,14,0)</f>
        <v>4.8848000000000003</v>
      </c>
      <c r="Y45" s="66">
        <f t="shared" si="14"/>
        <v>16</v>
      </c>
      <c r="Z45" s="65">
        <f>VLOOKUP($A45,'Return Data'!$B$7:$R$2292,16,0)</f>
        <v>7.0244999999999997</v>
      </c>
      <c r="AA45" s="67">
        <f t="shared" si="11"/>
        <v>15</v>
      </c>
    </row>
    <row r="46" spans="1:27" x14ac:dyDescent="0.3">
      <c r="A46" s="63" t="s">
        <v>158</v>
      </c>
      <c r="B46" s="64">
        <f>VLOOKUP($A46,'Return Data'!$B$7:$R$2292,3,0)</f>
        <v>44530</v>
      </c>
      <c r="C46" s="65">
        <f>VLOOKUP($A46,'Return Data'!$B$7:$R$2292,4,0)</f>
        <v>3320.0446999999999</v>
      </c>
      <c r="D46" s="65">
        <f>VLOOKUP($A46,'Return Data'!$B$7:$R$2292,5,0)</f>
        <v>3.7097000000000002</v>
      </c>
      <c r="E46" s="66">
        <f t="shared" si="0"/>
        <v>15</v>
      </c>
      <c r="F46" s="65">
        <f>VLOOKUP($A46,'Return Data'!$B$7:$R$2292,6,0)</f>
        <v>3.5465</v>
      </c>
      <c r="G46" s="66">
        <f t="shared" si="1"/>
        <v>12</v>
      </c>
      <c r="H46" s="65">
        <f>VLOOKUP($A46,'Return Data'!$B$7:$R$2292,7,0)</f>
        <v>3.7153</v>
      </c>
      <c r="I46" s="66">
        <f t="shared" si="2"/>
        <v>7</v>
      </c>
      <c r="J46" s="65">
        <f>VLOOKUP($A46,'Return Data'!$B$7:$R$2292,8,0)</f>
        <v>3.5644</v>
      </c>
      <c r="K46" s="66">
        <f t="shared" si="3"/>
        <v>8</v>
      </c>
      <c r="L46" s="65">
        <f>VLOOKUP($A46,'Return Data'!$B$7:$R$2292,9,0)</f>
        <v>3.7621000000000002</v>
      </c>
      <c r="M46" s="66">
        <f t="shared" si="4"/>
        <v>13</v>
      </c>
      <c r="N46" s="65">
        <f>VLOOKUP($A46,'Return Data'!$B$7:$R$2292,10,0)</f>
        <v>3.2774000000000001</v>
      </c>
      <c r="O46" s="66">
        <f t="shared" si="5"/>
        <v>27</v>
      </c>
      <c r="P46" s="65">
        <f>VLOOKUP($A46,'Return Data'!$B$7:$R$2292,11,0)</f>
        <v>3.3555999999999999</v>
      </c>
      <c r="Q46" s="66">
        <f t="shared" si="6"/>
        <v>26</v>
      </c>
      <c r="R46" s="65">
        <f>VLOOKUP($A46,'Return Data'!$B$7:$R$2292,12,0)</f>
        <v>3.3460999999999999</v>
      </c>
      <c r="S46" s="66">
        <f t="shared" si="7"/>
        <v>24</v>
      </c>
      <c r="T46" s="65">
        <f>VLOOKUP($A46,'Return Data'!$B$7:$R$2292,13,0)</f>
        <v>3.2765</v>
      </c>
      <c r="U46" s="66">
        <f t="shared" si="8"/>
        <v>26</v>
      </c>
      <c r="V46" s="65">
        <f>VLOOKUP($A46,'Return Data'!$B$7:$R$2292,17,0)</f>
        <v>3.9460000000000002</v>
      </c>
      <c r="W46" s="66">
        <f t="shared" si="12"/>
        <v>10</v>
      </c>
      <c r="X46" s="65">
        <f>VLOOKUP($A46,'Return Data'!$B$7:$R$2292,14,0)</f>
        <v>4.9184999999999999</v>
      </c>
      <c r="Y46" s="66">
        <f t="shared" si="14"/>
        <v>11</v>
      </c>
      <c r="Z46" s="65">
        <f>VLOOKUP($A46,'Return Data'!$B$7:$R$2292,16,0)</f>
        <v>7.0674999999999999</v>
      </c>
      <c r="AA46" s="67">
        <f t="shared" si="11"/>
        <v>6</v>
      </c>
    </row>
    <row r="47" spans="1:27" x14ac:dyDescent="0.3">
      <c r="A47" s="63" t="s">
        <v>160</v>
      </c>
      <c r="B47" s="64">
        <f>VLOOKUP($A47,'Return Data'!$B$7:$R$2292,3,0)</f>
        <v>44530</v>
      </c>
      <c r="C47" s="65">
        <f>VLOOKUP($A47,'Return Data'!$B$7:$R$2292,4,0)</f>
        <v>2026.6446000000001</v>
      </c>
      <c r="D47" s="65">
        <f>VLOOKUP($A47,'Return Data'!$B$7:$R$2292,5,0)</f>
        <v>3.3340000000000001</v>
      </c>
      <c r="E47" s="66">
        <f t="shared" si="0"/>
        <v>32</v>
      </c>
      <c r="F47" s="65">
        <f>VLOOKUP($A47,'Return Data'!$B$7:$R$2292,6,0)</f>
        <v>3.3328000000000002</v>
      </c>
      <c r="G47" s="66">
        <f t="shared" si="1"/>
        <v>30</v>
      </c>
      <c r="H47" s="65">
        <f>VLOOKUP($A47,'Return Data'!$B$7:$R$2292,7,0)</f>
        <v>3.4792999999999998</v>
      </c>
      <c r="I47" s="66">
        <f t="shared" si="2"/>
        <v>30</v>
      </c>
      <c r="J47" s="65">
        <f>VLOOKUP($A47,'Return Data'!$B$7:$R$2292,8,0)</f>
        <v>3.4386999999999999</v>
      </c>
      <c r="K47" s="66">
        <f t="shared" si="3"/>
        <v>28</v>
      </c>
      <c r="L47" s="65">
        <f>VLOOKUP($A47,'Return Data'!$B$7:$R$2292,9,0)</f>
        <v>3.5928</v>
      </c>
      <c r="M47" s="66">
        <f t="shared" si="4"/>
        <v>28</v>
      </c>
      <c r="N47" s="65">
        <f>VLOOKUP($A47,'Return Data'!$B$7:$R$2292,10,0)</f>
        <v>3.3233999999999999</v>
      </c>
      <c r="O47" s="66">
        <f t="shared" si="5"/>
        <v>10</v>
      </c>
      <c r="P47" s="65">
        <f>VLOOKUP($A47,'Return Data'!$B$7:$R$2292,11,0)</f>
        <v>3.3788999999999998</v>
      </c>
      <c r="Q47" s="66">
        <f t="shared" si="6"/>
        <v>19</v>
      </c>
      <c r="R47" s="65">
        <f>VLOOKUP($A47,'Return Data'!$B$7:$R$2292,12,0)</f>
        <v>3.3795000000000002</v>
      </c>
      <c r="S47" s="66">
        <f t="shared" si="7"/>
        <v>13</v>
      </c>
      <c r="T47" s="65">
        <f>VLOOKUP($A47,'Return Data'!$B$7:$R$2292,13,0)</f>
        <v>3.3325999999999998</v>
      </c>
      <c r="U47" s="66">
        <f t="shared" si="8"/>
        <v>13</v>
      </c>
      <c r="V47" s="65">
        <f>VLOOKUP($A47,'Return Data'!$B$7:$R$2292,17,0)</f>
        <v>3.9611999999999998</v>
      </c>
      <c r="W47" s="66">
        <f t="shared" si="12"/>
        <v>6</v>
      </c>
      <c r="X47" s="65">
        <f>VLOOKUP($A47,'Return Data'!$B$7:$R$2292,14,0)</f>
        <v>4.8552999999999997</v>
      </c>
      <c r="Y47" s="66">
        <f t="shared" si="14"/>
        <v>18</v>
      </c>
      <c r="Z47" s="65">
        <f>VLOOKUP($A47,'Return Data'!$B$7:$R$2292,16,0)</f>
        <v>6.5507999999999997</v>
      </c>
      <c r="AA47" s="67">
        <f t="shared" si="11"/>
        <v>31</v>
      </c>
    </row>
    <row r="48" spans="1:27" x14ac:dyDescent="0.3">
      <c r="A48" s="63" t="s">
        <v>161</v>
      </c>
      <c r="B48" s="64">
        <f>VLOOKUP($A48,'Return Data'!$B$7:$R$2292,3,0)</f>
        <v>44530</v>
      </c>
      <c r="C48" s="65">
        <f>VLOOKUP($A48,'Return Data'!$B$7:$R$2292,4,0)</f>
        <v>3446.4034000000001</v>
      </c>
      <c r="D48" s="65">
        <f>VLOOKUP($A48,'Return Data'!$B$7:$R$2292,5,0)</f>
        <v>3.6446000000000001</v>
      </c>
      <c r="E48" s="66">
        <f t="shared" si="0"/>
        <v>19</v>
      </c>
      <c r="F48" s="65">
        <f>VLOOKUP($A48,'Return Data'!$B$7:$R$2292,6,0)</f>
        <v>3.4988000000000001</v>
      </c>
      <c r="G48" s="66">
        <f t="shared" si="1"/>
        <v>18</v>
      </c>
      <c r="H48" s="65">
        <f>VLOOKUP($A48,'Return Data'!$B$7:$R$2292,7,0)</f>
        <v>3.6669999999999998</v>
      </c>
      <c r="I48" s="66">
        <f t="shared" si="2"/>
        <v>14</v>
      </c>
      <c r="J48" s="65">
        <f>VLOOKUP($A48,'Return Data'!$B$7:$R$2292,8,0)</f>
        <v>3.5366</v>
      </c>
      <c r="K48" s="66">
        <f t="shared" si="3"/>
        <v>12</v>
      </c>
      <c r="L48" s="65">
        <f>VLOOKUP($A48,'Return Data'!$B$7:$R$2292,9,0)</f>
        <v>3.7124999999999999</v>
      </c>
      <c r="M48" s="66">
        <f t="shared" si="4"/>
        <v>18</v>
      </c>
      <c r="N48" s="65">
        <f>VLOOKUP($A48,'Return Data'!$B$7:$R$2292,10,0)</f>
        <v>3.3304</v>
      </c>
      <c r="O48" s="66">
        <f t="shared" si="5"/>
        <v>9</v>
      </c>
      <c r="P48" s="65">
        <f>VLOOKUP($A48,'Return Data'!$B$7:$R$2292,11,0)</f>
        <v>3.4015</v>
      </c>
      <c r="Q48" s="66">
        <f t="shared" si="6"/>
        <v>10</v>
      </c>
      <c r="R48" s="65">
        <f>VLOOKUP($A48,'Return Data'!$B$7:$R$2292,12,0)</f>
        <v>3.3755000000000002</v>
      </c>
      <c r="S48" s="66">
        <f t="shared" si="7"/>
        <v>17</v>
      </c>
      <c r="T48" s="65">
        <f>VLOOKUP($A48,'Return Data'!$B$7:$R$2292,13,0)</f>
        <v>3.3210000000000002</v>
      </c>
      <c r="U48" s="66">
        <f t="shared" si="8"/>
        <v>14</v>
      </c>
      <c r="V48" s="65">
        <f>VLOOKUP($A48,'Return Data'!$B$7:$R$2292,17,0)</f>
        <v>3.8866000000000001</v>
      </c>
      <c r="W48" s="66">
        <f t="shared" si="12"/>
        <v>18</v>
      </c>
      <c r="X48" s="65">
        <f>VLOOKUP($A48,'Return Data'!$B$7:$R$2292,14,0)</f>
        <v>4.8855000000000004</v>
      </c>
      <c r="Y48" s="66">
        <f t="shared" si="14"/>
        <v>15</v>
      </c>
      <c r="Z48" s="65">
        <f>VLOOKUP($A48,'Return Data'!$B$7:$R$2292,16,0)</f>
        <v>7.0048000000000004</v>
      </c>
      <c r="AA48" s="67">
        <f t="shared" si="11"/>
        <v>20</v>
      </c>
    </row>
    <row r="49" spans="1:27" x14ac:dyDescent="0.3">
      <c r="A49" s="63" t="s">
        <v>162</v>
      </c>
      <c r="B49" s="64">
        <f>VLOOKUP($A49,'Return Data'!$B$7:$R$2292,3,0)</f>
        <v>44530</v>
      </c>
      <c r="C49" s="65">
        <f>VLOOKUP($A49,'Return Data'!$B$7:$R$2292,4,0)</f>
        <v>1134.1550999999999</v>
      </c>
      <c r="D49" s="65">
        <f>VLOOKUP($A49,'Return Data'!$B$7:$R$2292,5,0)</f>
        <v>3.0383</v>
      </c>
      <c r="E49" s="66">
        <f t="shared" si="0"/>
        <v>41</v>
      </c>
      <c r="F49" s="65">
        <f>VLOOKUP($A49,'Return Data'!$B$7:$R$2292,6,0)</f>
        <v>2.9862000000000002</v>
      </c>
      <c r="G49" s="66">
        <f t="shared" si="1"/>
        <v>41</v>
      </c>
      <c r="H49" s="65">
        <f>VLOOKUP($A49,'Return Data'!$B$7:$R$2292,7,0)</f>
        <v>2.9685000000000001</v>
      </c>
      <c r="I49" s="66">
        <f t="shared" si="2"/>
        <v>41</v>
      </c>
      <c r="J49" s="65">
        <f>VLOOKUP($A49,'Return Data'!$B$7:$R$2292,8,0)</f>
        <v>3.0893000000000002</v>
      </c>
      <c r="K49" s="66">
        <f t="shared" si="3"/>
        <v>40</v>
      </c>
      <c r="L49" s="65">
        <f>VLOOKUP($A49,'Return Data'!$B$7:$R$2292,9,0)</f>
        <v>3.1585999999999999</v>
      </c>
      <c r="M49" s="66">
        <f t="shared" si="4"/>
        <v>41</v>
      </c>
      <c r="N49" s="65">
        <f>VLOOKUP($A49,'Return Data'!$B$7:$R$2292,10,0)</f>
        <v>2.9592000000000001</v>
      </c>
      <c r="O49" s="66">
        <f t="shared" si="5"/>
        <v>42</v>
      </c>
      <c r="P49" s="65">
        <f>VLOOKUP($A49,'Return Data'!$B$7:$R$2292,11,0)</f>
        <v>2.9428999999999998</v>
      </c>
      <c r="Q49" s="66">
        <f t="shared" si="6"/>
        <v>42</v>
      </c>
      <c r="R49" s="65">
        <f>VLOOKUP($A49,'Return Data'!$B$7:$R$2292,12,0)</f>
        <v>2.9765999999999999</v>
      </c>
      <c r="S49" s="66">
        <f t="shared" si="7"/>
        <v>41</v>
      </c>
      <c r="T49" s="65">
        <f>VLOOKUP($A49,'Return Data'!$B$7:$R$2292,13,0)</f>
        <v>2.9809000000000001</v>
      </c>
      <c r="U49" s="66">
        <f t="shared" si="8"/>
        <v>40</v>
      </c>
      <c r="V49" s="65">
        <f>VLOOKUP($A49,'Return Data'!$B$7:$R$2292,17,0)</f>
        <v>3.4373</v>
      </c>
      <c r="W49" s="66">
        <f t="shared" si="12"/>
        <v>35</v>
      </c>
      <c r="X49" s="65"/>
      <c r="Y49" s="66"/>
      <c r="Z49" s="65">
        <f>VLOOKUP($A49,'Return Data'!$B$7:$R$2292,16,0)</f>
        <v>4.4687000000000001</v>
      </c>
      <c r="AA49" s="67">
        <f t="shared" si="11"/>
        <v>36</v>
      </c>
    </row>
    <row r="50" spans="1:27" x14ac:dyDescent="0.3">
      <c r="A50" s="69"/>
      <c r="B50" s="70"/>
      <c r="C50" s="70"/>
      <c r="D50" s="71"/>
      <c r="E50" s="70"/>
      <c r="F50" s="71"/>
      <c r="G50" s="70"/>
      <c r="H50" s="71"/>
      <c r="I50" s="70"/>
      <c r="J50" s="71"/>
      <c r="K50" s="70"/>
      <c r="L50" s="71"/>
      <c r="M50" s="70"/>
      <c r="N50" s="71"/>
      <c r="O50" s="70"/>
      <c r="P50" s="71"/>
      <c r="Q50" s="70"/>
      <c r="R50" s="71"/>
      <c r="S50" s="70"/>
      <c r="T50" s="71"/>
      <c r="U50" s="70"/>
      <c r="V50" s="71"/>
      <c r="W50" s="70"/>
      <c r="X50" s="71"/>
      <c r="Y50" s="70"/>
      <c r="Z50" s="71"/>
      <c r="AA50" s="72"/>
    </row>
    <row r="51" spans="1:27" x14ac:dyDescent="0.3">
      <c r="A51" s="73" t="s">
        <v>27</v>
      </c>
      <c r="B51" s="74"/>
      <c r="C51" s="74"/>
      <c r="D51" s="75">
        <f>AVERAGE(D8:D49)</f>
        <v>3.5964666666666663</v>
      </c>
      <c r="E51" s="74"/>
      <c r="F51" s="75">
        <f>AVERAGE(F8:F49)</f>
        <v>3.4338380952380949</v>
      </c>
      <c r="G51" s="74"/>
      <c r="H51" s="75">
        <f>AVERAGE(H8:H49)</f>
        <v>3.5564976190476196</v>
      </c>
      <c r="I51" s="74"/>
      <c r="J51" s="75">
        <f>AVERAGE(J8:J49)</f>
        <v>3.4375714285714287</v>
      </c>
      <c r="K51" s="74"/>
      <c r="L51" s="75">
        <f>AVERAGE(L8:L49)</f>
        <v>3.6280666666666668</v>
      </c>
      <c r="M51" s="74"/>
      <c r="N51" s="75">
        <f>AVERAGE(N8:N49)</f>
        <v>3.2786190476190464</v>
      </c>
      <c r="O51" s="74"/>
      <c r="P51" s="75">
        <f>AVERAGE(P8:P49)</f>
        <v>3.3229357142857134</v>
      </c>
      <c r="Q51" s="74"/>
      <c r="R51" s="75">
        <f>AVERAGE(R8:R49)</f>
        <v>3.3110904761904756</v>
      </c>
      <c r="S51" s="74"/>
      <c r="T51" s="75">
        <f>AVERAGE(T8:T49)</f>
        <v>3.284216666666667</v>
      </c>
      <c r="U51" s="74"/>
      <c r="V51" s="75">
        <f>AVERAGE(V8:V49)</f>
        <v>3.8159973684210522</v>
      </c>
      <c r="W51" s="74"/>
      <c r="X51" s="75">
        <f>AVERAGE(X8:X49)</f>
        <v>4.8303914285714287</v>
      </c>
      <c r="Y51" s="74"/>
      <c r="Z51" s="75">
        <f>AVERAGE(Z8:Z49)</f>
        <v>6.3414928571428577</v>
      </c>
      <c r="AA51" s="76"/>
    </row>
    <row r="52" spans="1:27" x14ac:dyDescent="0.3">
      <c r="A52" s="73" t="s">
        <v>28</v>
      </c>
      <c r="B52" s="74"/>
      <c r="C52" s="74"/>
      <c r="D52" s="75">
        <f>MIN(D8:D49)</f>
        <v>2.6955</v>
      </c>
      <c r="E52" s="74"/>
      <c r="F52" s="75">
        <f>MIN(F8:F49)</f>
        <v>2.6970999999999998</v>
      </c>
      <c r="G52" s="74"/>
      <c r="H52" s="75">
        <f>MIN(H8:H49)</f>
        <v>2.698</v>
      </c>
      <c r="I52" s="74"/>
      <c r="J52" s="75">
        <f>MIN(J8:J49)</f>
        <v>2.6029</v>
      </c>
      <c r="K52" s="74"/>
      <c r="L52" s="75">
        <f>MIN(L8:L49)</f>
        <v>3.0087999999999999</v>
      </c>
      <c r="M52" s="74"/>
      <c r="N52" s="75">
        <f>MIN(N8:N49)</f>
        <v>2.9592000000000001</v>
      </c>
      <c r="O52" s="74"/>
      <c r="P52" s="75">
        <f>MIN(P8:P49)</f>
        <v>2.9428999999999998</v>
      </c>
      <c r="Q52" s="74"/>
      <c r="R52" s="75">
        <f>MIN(R8:R49)</f>
        <v>2.9115000000000002</v>
      </c>
      <c r="S52" s="74"/>
      <c r="T52" s="75">
        <f>MIN(T8:T49)</f>
        <v>2.9159999999999999</v>
      </c>
      <c r="U52" s="74"/>
      <c r="V52" s="75">
        <f>MIN(V8:V49)</f>
        <v>3.2827999999999999</v>
      </c>
      <c r="W52" s="74"/>
      <c r="X52" s="75">
        <f>MIN(X8:X49)</f>
        <v>4.2531999999999996</v>
      </c>
      <c r="Y52" s="74"/>
      <c r="Z52" s="75">
        <f>MIN(Z8:Z49)</f>
        <v>3.2437</v>
      </c>
      <c r="AA52" s="76"/>
    </row>
    <row r="53" spans="1:27" ht="15" thickBot="1" x14ac:dyDescent="0.35">
      <c r="A53" s="77" t="s">
        <v>29</v>
      </c>
      <c r="B53" s="78"/>
      <c r="C53" s="78"/>
      <c r="D53" s="79">
        <f>MAX(D8:D49)</f>
        <v>4.5324</v>
      </c>
      <c r="E53" s="78"/>
      <c r="F53" s="79">
        <f>MAX(F8:F49)</f>
        <v>4.1830999999999996</v>
      </c>
      <c r="G53" s="78"/>
      <c r="H53" s="79">
        <f>MAX(H8:H49)</f>
        <v>4.3766999999999996</v>
      </c>
      <c r="I53" s="78"/>
      <c r="J53" s="79">
        <f>MAX(J8:J49)</f>
        <v>4.1093999999999999</v>
      </c>
      <c r="K53" s="78"/>
      <c r="L53" s="79">
        <f>MAX(L8:L49)</f>
        <v>4.3596000000000004</v>
      </c>
      <c r="M53" s="78"/>
      <c r="N53" s="79">
        <f>MAX(N8:N49)</f>
        <v>4.0137</v>
      </c>
      <c r="O53" s="78"/>
      <c r="P53" s="79">
        <f>MAX(P8:P49)</f>
        <v>3.9419</v>
      </c>
      <c r="Q53" s="78"/>
      <c r="R53" s="79">
        <f>MAX(R8:R49)</f>
        <v>4.2241999999999997</v>
      </c>
      <c r="S53" s="78"/>
      <c r="T53" s="79">
        <f>MAX(T8:T49)</f>
        <v>4.3011999999999997</v>
      </c>
      <c r="U53" s="78"/>
      <c r="V53" s="79">
        <f>MAX(V8:V49)</f>
        <v>4.8785999999999996</v>
      </c>
      <c r="W53" s="78"/>
      <c r="X53" s="79">
        <f>MAX(X8:X49)</f>
        <v>5.7641</v>
      </c>
      <c r="Y53" s="78"/>
      <c r="Z53" s="79">
        <f>MAX(Z8:Z49)</f>
        <v>7.5288000000000004</v>
      </c>
      <c r="AA53" s="80"/>
    </row>
    <row r="54" spans="1:27" x14ac:dyDescent="0.3">
      <c r="A54" s="112" t="s">
        <v>433</v>
      </c>
    </row>
    <row r="55" spans="1:27" x14ac:dyDescent="0.3">
      <c r="A55" s="14" t="s">
        <v>340</v>
      </c>
    </row>
  </sheetData>
  <sheetProtection algorithmName="SHA-512" hashValue="eKFOzo2DeIJeVlTwGyPEU/pBjI5VYl2Bvf9cRLKxgf+Vp3YEGjI+KM2LVFfFHn0rx5cMB9JKbYv+SWFnyCxFCw==" saltValue="ytdnxCSrTz0eS/5ab2+qQ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44530</v>
      </c>
      <c r="C8" s="65">
        <f>VLOOKUP($A8,'Return Data'!$B$7:$R$2292,4,0)</f>
        <v>336.47680000000003</v>
      </c>
      <c r="D8" s="65">
        <f>VLOOKUP($A8,'Return Data'!$B$7:$R$2292,5,0)</f>
        <v>4.1768000000000001</v>
      </c>
      <c r="E8" s="66">
        <f t="shared" ref="E8:E44" si="0">RANK(D8,D$8:D$44,0)</f>
        <v>3</v>
      </c>
      <c r="F8" s="65">
        <f>VLOOKUP($A8,'Return Data'!$B$7:$R$2292,6,0)</f>
        <v>3.7328000000000001</v>
      </c>
      <c r="G8" s="66">
        <f t="shared" ref="G8:G44" si="1">RANK(F8,F$8:F$44,0)</f>
        <v>3</v>
      </c>
      <c r="H8" s="65">
        <f>VLOOKUP($A8,'Return Data'!$B$7:$R$2292,7,0)</f>
        <v>3.7265000000000001</v>
      </c>
      <c r="I8" s="66">
        <f t="shared" ref="I8:I44" si="2">RANK(H8,H$8:H$44,0)</f>
        <v>3</v>
      </c>
      <c r="J8" s="65">
        <f>VLOOKUP($A8,'Return Data'!$B$7:$R$2292,8,0)</f>
        <v>3.4394</v>
      </c>
      <c r="K8" s="66">
        <f t="shared" ref="K8:K44" si="3">RANK(J8,J$8:J$44,0)</f>
        <v>10</v>
      </c>
      <c r="L8" s="65">
        <f>VLOOKUP($A8,'Return Data'!$B$7:$R$2292,9,0)</f>
        <v>3.7124999999999999</v>
      </c>
      <c r="M8" s="66">
        <f t="shared" ref="M8:M44" si="4">RANK(L8,L$8:L$44,0)</f>
        <v>8</v>
      </c>
      <c r="N8" s="65">
        <f>VLOOKUP($A8,'Return Data'!$B$7:$R$2292,10,0)</f>
        <v>3.2115999999999998</v>
      </c>
      <c r="O8" s="66">
        <f t="shared" ref="O8:O44" si="5">RANK(N8,N$8:N$44,0)</f>
        <v>14</v>
      </c>
      <c r="P8" s="65">
        <f>VLOOKUP($A8,'Return Data'!$B$7:$R$2292,11,0)</f>
        <v>3.2835999999999999</v>
      </c>
      <c r="Q8" s="66">
        <f t="shared" ref="Q8:Q44" si="6">RANK(P8,P$8:P$44,0)</f>
        <v>16</v>
      </c>
      <c r="R8" s="65">
        <f>VLOOKUP($A8,'Return Data'!$B$7:$R$2292,12,0)</f>
        <v>3.2631999999999999</v>
      </c>
      <c r="S8" s="66">
        <f t="shared" ref="S8:S44" si="7">RANK(R8,R$8:R$44,0)</f>
        <v>16</v>
      </c>
      <c r="T8" s="65">
        <f>VLOOKUP($A8,'Return Data'!$B$7:$R$2292,13,0)</f>
        <v>3.2035</v>
      </c>
      <c r="U8" s="66">
        <f t="shared" ref="U8:U44" si="8">RANK(T8,T$8:T$44,0)</f>
        <v>17</v>
      </c>
      <c r="V8" s="65">
        <f>VLOOKUP($A8,'Return Data'!$B$7:$R$2292,17,0)</f>
        <v>3.8403</v>
      </c>
      <c r="W8" s="66">
        <f t="shared" ref="W8:W44" si="9">RANK(V8,V$8:V$44,0)</f>
        <v>6</v>
      </c>
      <c r="X8" s="65">
        <f>VLOOKUP($A8,'Return Data'!$B$7:$R$2292,14,0)</f>
        <v>4.8506999999999998</v>
      </c>
      <c r="Y8" s="66">
        <f t="shared" ref="Y8:Y23" si="10">RANK(X8,X$8:X$44,0)</f>
        <v>4</v>
      </c>
      <c r="Z8" s="65">
        <f>VLOOKUP($A8,'Return Data'!$B$7:$R$2292,16,0)</f>
        <v>7.1021999999999998</v>
      </c>
      <c r="AA8" s="67">
        <f t="shared" ref="AA8:AA44" si="11">RANK(Z8,Z$8:Z$44,0)</f>
        <v>13</v>
      </c>
    </row>
    <row r="9" spans="1:27" x14ac:dyDescent="0.3">
      <c r="A9" s="63" t="s">
        <v>228</v>
      </c>
      <c r="B9" s="64">
        <f>VLOOKUP($A9,'Return Data'!$B$7:$R$2292,3,0)</f>
        <v>44530</v>
      </c>
      <c r="C9" s="65">
        <f>VLOOKUP($A9,'Return Data'!$B$7:$R$2292,4,0)</f>
        <v>2322.5473999999999</v>
      </c>
      <c r="D9" s="65">
        <f>VLOOKUP($A9,'Return Data'!$B$7:$R$2292,5,0)</f>
        <v>3.6196000000000002</v>
      </c>
      <c r="E9" s="66">
        <f t="shared" si="0"/>
        <v>15</v>
      </c>
      <c r="F9" s="65">
        <f>VLOOKUP($A9,'Return Data'!$B$7:$R$2292,6,0)</f>
        <v>3.4394999999999998</v>
      </c>
      <c r="G9" s="66">
        <f t="shared" si="1"/>
        <v>13</v>
      </c>
      <c r="H9" s="65">
        <f>VLOOKUP($A9,'Return Data'!$B$7:$R$2292,7,0)</f>
        <v>3.5657999999999999</v>
      </c>
      <c r="I9" s="66">
        <f t="shared" si="2"/>
        <v>14</v>
      </c>
      <c r="J9" s="65">
        <f>VLOOKUP($A9,'Return Data'!$B$7:$R$2292,8,0)</f>
        <v>3.4579</v>
      </c>
      <c r="K9" s="66">
        <f t="shared" si="3"/>
        <v>6</v>
      </c>
      <c r="L9" s="65">
        <f>VLOOKUP($A9,'Return Data'!$B$7:$R$2292,9,0)</f>
        <v>3.7166000000000001</v>
      </c>
      <c r="M9" s="66">
        <f t="shared" si="4"/>
        <v>7</v>
      </c>
      <c r="N9" s="65">
        <f>VLOOKUP($A9,'Return Data'!$B$7:$R$2292,10,0)</f>
        <v>3.2349999999999999</v>
      </c>
      <c r="O9" s="66">
        <f t="shared" si="5"/>
        <v>8</v>
      </c>
      <c r="P9" s="65">
        <f>VLOOKUP($A9,'Return Data'!$B$7:$R$2292,11,0)</f>
        <v>3.3153999999999999</v>
      </c>
      <c r="Q9" s="66">
        <f t="shared" si="6"/>
        <v>6</v>
      </c>
      <c r="R9" s="65">
        <f>VLOOKUP($A9,'Return Data'!$B$7:$R$2292,12,0)</f>
        <v>3.2881</v>
      </c>
      <c r="S9" s="66">
        <f t="shared" si="7"/>
        <v>10</v>
      </c>
      <c r="T9" s="65">
        <f>VLOOKUP($A9,'Return Data'!$B$7:$R$2292,13,0)</f>
        <v>3.2262</v>
      </c>
      <c r="U9" s="66">
        <f t="shared" si="8"/>
        <v>12</v>
      </c>
      <c r="V9" s="65">
        <f>VLOOKUP($A9,'Return Data'!$B$7:$R$2292,17,0)</f>
        <v>3.8447</v>
      </c>
      <c r="W9" s="66">
        <f t="shared" si="9"/>
        <v>5</v>
      </c>
      <c r="X9" s="65">
        <f>VLOOKUP($A9,'Return Data'!$B$7:$R$2292,14,0)</f>
        <v>4.8358999999999996</v>
      </c>
      <c r="Y9" s="66">
        <f t="shared" si="10"/>
        <v>5</v>
      </c>
      <c r="Z9" s="65">
        <f>VLOOKUP($A9,'Return Data'!$B$7:$R$2292,16,0)</f>
        <v>7.1813000000000002</v>
      </c>
      <c r="AA9" s="67">
        <f t="shared" si="11"/>
        <v>11</v>
      </c>
    </row>
    <row r="10" spans="1:27" x14ac:dyDescent="0.3">
      <c r="A10" s="63" t="s">
        <v>229</v>
      </c>
      <c r="B10" s="64">
        <f>VLOOKUP($A10,'Return Data'!$B$7:$R$2292,3,0)</f>
        <v>44530</v>
      </c>
      <c r="C10" s="65">
        <f>VLOOKUP($A10,'Return Data'!$B$7:$R$2292,4,0)</f>
        <v>2402.6957000000002</v>
      </c>
      <c r="D10" s="65">
        <f>VLOOKUP($A10,'Return Data'!$B$7:$R$2292,5,0)</f>
        <v>3.3713000000000002</v>
      </c>
      <c r="E10" s="66">
        <f t="shared" si="0"/>
        <v>27</v>
      </c>
      <c r="F10" s="65">
        <f>VLOOKUP($A10,'Return Data'!$B$7:$R$2292,6,0)</f>
        <v>3.2780999999999998</v>
      </c>
      <c r="G10" s="66">
        <f t="shared" si="1"/>
        <v>27</v>
      </c>
      <c r="H10" s="65">
        <f>VLOOKUP($A10,'Return Data'!$B$7:$R$2292,7,0)</f>
        <v>3.3380999999999998</v>
      </c>
      <c r="I10" s="66">
        <f t="shared" si="2"/>
        <v>32</v>
      </c>
      <c r="J10" s="65">
        <f>VLOOKUP($A10,'Return Data'!$B$7:$R$2292,8,0)</f>
        <v>3.3834</v>
      </c>
      <c r="K10" s="66">
        <f t="shared" si="3"/>
        <v>20</v>
      </c>
      <c r="L10" s="65">
        <f>VLOOKUP($A10,'Return Data'!$B$7:$R$2292,9,0)</f>
        <v>3.5512000000000001</v>
      </c>
      <c r="M10" s="66">
        <f t="shared" si="4"/>
        <v>24</v>
      </c>
      <c r="N10" s="65">
        <f>VLOOKUP($A10,'Return Data'!$B$7:$R$2292,10,0)</f>
        <v>3.254</v>
      </c>
      <c r="O10" s="66">
        <f t="shared" si="5"/>
        <v>6</v>
      </c>
      <c r="P10" s="65">
        <f>VLOOKUP($A10,'Return Data'!$B$7:$R$2292,11,0)</f>
        <v>3.327</v>
      </c>
      <c r="Q10" s="66">
        <f t="shared" si="6"/>
        <v>5</v>
      </c>
      <c r="R10" s="65">
        <f>VLOOKUP($A10,'Return Data'!$B$7:$R$2292,12,0)</f>
        <v>3.3344999999999998</v>
      </c>
      <c r="S10" s="66">
        <f t="shared" si="7"/>
        <v>4</v>
      </c>
      <c r="T10" s="65">
        <f>VLOOKUP($A10,'Return Data'!$B$7:$R$2292,13,0)</f>
        <v>3.2685</v>
      </c>
      <c r="U10" s="66">
        <f t="shared" si="8"/>
        <v>6</v>
      </c>
      <c r="V10" s="65">
        <f>VLOOKUP($A10,'Return Data'!$B$7:$R$2292,17,0)</f>
        <v>3.7944</v>
      </c>
      <c r="W10" s="66">
        <f t="shared" si="9"/>
        <v>15</v>
      </c>
      <c r="X10" s="65">
        <f>VLOOKUP($A10,'Return Data'!$B$7:$R$2292,14,0)</f>
        <v>4.7923</v>
      </c>
      <c r="Y10" s="66">
        <f t="shared" si="10"/>
        <v>13</v>
      </c>
      <c r="Z10" s="65">
        <f>VLOOKUP($A10,'Return Data'!$B$7:$R$2292,16,0)</f>
        <v>7.0742000000000003</v>
      </c>
      <c r="AA10" s="67">
        <f t="shared" si="11"/>
        <v>16</v>
      </c>
    </row>
    <row r="11" spans="1:27" x14ac:dyDescent="0.3">
      <c r="A11" s="63" t="s">
        <v>230</v>
      </c>
      <c r="B11" s="64">
        <f>VLOOKUP($A11,'Return Data'!$B$7:$R$2292,3,0)</f>
        <v>44530</v>
      </c>
      <c r="C11" s="65">
        <f>VLOOKUP($A11,'Return Data'!$B$7:$R$2292,4,0)</f>
        <v>3210.2085000000002</v>
      </c>
      <c r="D11" s="65">
        <f>VLOOKUP($A11,'Return Data'!$B$7:$R$2292,5,0)</f>
        <v>3.6307999999999998</v>
      </c>
      <c r="E11" s="66">
        <f t="shared" si="0"/>
        <v>14</v>
      </c>
      <c r="F11" s="65">
        <f>VLOOKUP($A11,'Return Data'!$B$7:$R$2292,6,0)</f>
        <v>3.4287999999999998</v>
      </c>
      <c r="G11" s="66">
        <f t="shared" si="1"/>
        <v>15</v>
      </c>
      <c r="H11" s="65">
        <f>VLOOKUP($A11,'Return Data'!$B$7:$R$2292,7,0)</f>
        <v>3.5432999999999999</v>
      </c>
      <c r="I11" s="66">
        <f t="shared" si="2"/>
        <v>17</v>
      </c>
      <c r="J11" s="65">
        <f>VLOOKUP($A11,'Return Data'!$B$7:$R$2292,8,0)</f>
        <v>3.4527999999999999</v>
      </c>
      <c r="K11" s="66">
        <f t="shared" si="3"/>
        <v>8</v>
      </c>
      <c r="L11" s="65">
        <f>VLOOKUP($A11,'Return Data'!$B$7:$R$2292,9,0)</f>
        <v>3.6147</v>
      </c>
      <c r="M11" s="66">
        <f t="shared" si="4"/>
        <v>14</v>
      </c>
      <c r="N11" s="65">
        <f>VLOOKUP($A11,'Return Data'!$B$7:$R$2292,10,0)</f>
        <v>3.2035</v>
      </c>
      <c r="O11" s="66">
        <f t="shared" si="5"/>
        <v>16</v>
      </c>
      <c r="P11" s="65">
        <f>VLOOKUP($A11,'Return Data'!$B$7:$R$2292,11,0)</f>
        <v>3.2945000000000002</v>
      </c>
      <c r="Q11" s="66">
        <f t="shared" si="6"/>
        <v>12</v>
      </c>
      <c r="R11" s="65">
        <f>VLOOKUP($A11,'Return Data'!$B$7:$R$2292,12,0)</f>
        <v>3.2955000000000001</v>
      </c>
      <c r="S11" s="66">
        <f t="shared" si="7"/>
        <v>9</v>
      </c>
      <c r="T11" s="65">
        <f>VLOOKUP($A11,'Return Data'!$B$7:$R$2292,13,0)</f>
        <v>3.2755000000000001</v>
      </c>
      <c r="U11" s="66">
        <f t="shared" si="8"/>
        <v>5</v>
      </c>
      <c r="V11" s="65">
        <f>VLOOKUP($A11,'Return Data'!$B$7:$R$2292,17,0)</f>
        <v>3.7968000000000002</v>
      </c>
      <c r="W11" s="66">
        <f t="shared" si="9"/>
        <v>13</v>
      </c>
      <c r="X11" s="65">
        <f>VLOOKUP($A11,'Return Data'!$B$7:$R$2292,14,0)</f>
        <v>4.8075000000000001</v>
      </c>
      <c r="Y11" s="66">
        <f t="shared" si="10"/>
        <v>8</v>
      </c>
      <c r="Z11" s="65">
        <f>VLOOKUP($A11,'Return Data'!$B$7:$R$2292,16,0)</f>
        <v>6.9931999999999999</v>
      </c>
      <c r="AA11" s="67">
        <f t="shared" si="11"/>
        <v>18</v>
      </c>
    </row>
    <row r="12" spans="1:27" x14ac:dyDescent="0.3">
      <c r="A12" s="63" t="s">
        <v>231</v>
      </c>
      <c r="B12" s="64">
        <f>VLOOKUP($A12,'Return Data'!$B$7:$R$2292,3,0)</f>
        <v>44530</v>
      </c>
      <c r="C12" s="65">
        <f>VLOOKUP($A12,'Return Data'!$B$7:$R$2292,4,0)</f>
        <v>2399.8806</v>
      </c>
      <c r="D12" s="65">
        <f>VLOOKUP($A12,'Return Data'!$B$7:$R$2292,5,0)</f>
        <v>3.9988999999999999</v>
      </c>
      <c r="E12" s="66">
        <f t="shared" si="0"/>
        <v>4</v>
      </c>
      <c r="F12" s="65">
        <f>VLOOKUP($A12,'Return Data'!$B$7:$R$2292,6,0)</f>
        <v>3.6071</v>
      </c>
      <c r="G12" s="66">
        <f t="shared" si="1"/>
        <v>4</v>
      </c>
      <c r="H12" s="65">
        <f>VLOOKUP($A12,'Return Data'!$B$7:$R$2292,7,0)</f>
        <v>3.6309999999999998</v>
      </c>
      <c r="I12" s="66">
        <f t="shared" si="2"/>
        <v>5</v>
      </c>
      <c r="J12" s="65">
        <f>VLOOKUP($A12,'Return Data'!$B$7:$R$2292,8,0)</f>
        <v>3.5295000000000001</v>
      </c>
      <c r="K12" s="66">
        <f t="shared" si="3"/>
        <v>3</v>
      </c>
      <c r="L12" s="65">
        <f>VLOOKUP($A12,'Return Data'!$B$7:$R$2292,9,0)</f>
        <v>3.7505000000000002</v>
      </c>
      <c r="M12" s="66">
        <f t="shared" si="4"/>
        <v>4</v>
      </c>
      <c r="N12" s="65">
        <f>VLOOKUP($A12,'Return Data'!$B$7:$R$2292,10,0)</f>
        <v>3.2949999999999999</v>
      </c>
      <c r="O12" s="66">
        <f t="shared" si="5"/>
        <v>4</v>
      </c>
      <c r="P12" s="65">
        <f>VLOOKUP($A12,'Return Data'!$B$7:$R$2292,11,0)</f>
        <v>3.2768999999999999</v>
      </c>
      <c r="Q12" s="66">
        <f t="shared" si="6"/>
        <v>18</v>
      </c>
      <c r="R12" s="65">
        <f>VLOOKUP($A12,'Return Data'!$B$7:$R$2292,12,0)</f>
        <v>3.2597999999999998</v>
      </c>
      <c r="S12" s="66">
        <f t="shared" si="7"/>
        <v>18</v>
      </c>
      <c r="T12" s="65">
        <f>VLOOKUP($A12,'Return Data'!$B$7:$R$2292,13,0)</f>
        <v>3.2027999999999999</v>
      </c>
      <c r="U12" s="66">
        <f t="shared" si="8"/>
        <v>19</v>
      </c>
      <c r="V12" s="65">
        <f>VLOOKUP($A12,'Return Data'!$B$7:$R$2292,17,0)</f>
        <v>3.7376999999999998</v>
      </c>
      <c r="W12" s="66">
        <f t="shared" si="9"/>
        <v>22</v>
      </c>
      <c r="X12" s="65">
        <f>VLOOKUP($A12,'Return Data'!$B$7:$R$2292,14,0)</f>
        <v>4.6981000000000002</v>
      </c>
      <c r="Y12" s="66">
        <f t="shared" si="10"/>
        <v>26</v>
      </c>
      <c r="Z12" s="65">
        <f>VLOOKUP($A12,'Return Data'!$B$7:$R$2292,16,0)</f>
        <v>6.7596999999999996</v>
      </c>
      <c r="AA12" s="67">
        <f t="shared" si="11"/>
        <v>27</v>
      </c>
    </row>
    <row r="13" spans="1:27" x14ac:dyDescent="0.3">
      <c r="A13" s="63" t="s">
        <v>232</v>
      </c>
      <c r="B13" s="64">
        <f>VLOOKUP($A13,'Return Data'!$B$7:$R$2292,3,0)</f>
        <v>44530</v>
      </c>
      <c r="C13" s="65">
        <f>VLOOKUP($A13,'Return Data'!$B$7:$R$2292,4,0)</f>
        <v>2512.2474000000002</v>
      </c>
      <c r="D13" s="65">
        <f>VLOOKUP($A13,'Return Data'!$B$7:$R$2292,5,0)</f>
        <v>3.2953999999999999</v>
      </c>
      <c r="E13" s="66">
        <f t="shared" si="0"/>
        <v>31</v>
      </c>
      <c r="F13" s="65">
        <f>VLOOKUP($A13,'Return Data'!$B$7:$R$2292,6,0)</f>
        <v>3.2786</v>
      </c>
      <c r="G13" s="66">
        <f t="shared" si="1"/>
        <v>26</v>
      </c>
      <c r="H13" s="65">
        <f>VLOOKUP($A13,'Return Data'!$B$7:$R$2292,7,0)</f>
        <v>3.3999000000000001</v>
      </c>
      <c r="I13" s="66">
        <f t="shared" si="2"/>
        <v>27</v>
      </c>
      <c r="J13" s="65">
        <f>VLOOKUP($A13,'Return Data'!$B$7:$R$2292,8,0)</f>
        <v>3.2877999999999998</v>
      </c>
      <c r="K13" s="66">
        <f t="shared" si="3"/>
        <v>29</v>
      </c>
      <c r="L13" s="65">
        <f>VLOOKUP($A13,'Return Data'!$B$7:$R$2292,9,0)</f>
        <v>3.4331</v>
      </c>
      <c r="M13" s="66">
        <f t="shared" si="4"/>
        <v>29</v>
      </c>
      <c r="N13" s="65">
        <f>VLOOKUP($A13,'Return Data'!$B$7:$R$2292,10,0)</f>
        <v>3.2010999999999998</v>
      </c>
      <c r="O13" s="66">
        <f t="shared" si="5"/>
        <v>19</v>
      </c>
      <c r="P13" s="65">
        <f>VLOOKUP($A13,'Return Data'!$B$7:$R$2292,11,0)</f>
        <v>3.2360000000000002</v>
      </c>
      <c r="Q13" s="66">
        <f t="shared" si="6"/>
        <v>28</v>
      </c>
      <c r="R13" s="65">
        <f>VLOOKUP($A13,'Return Data'!$B$7:$R$2292,12,0)</f>
        <v>3.2368999999999999</v>
      </c>
      <c r="S13" s="66">
        <f t="shared" si="7"/>
        <v>25</v>
      </c>
      <c r="T13" s="65">
        <f>VLOOKUP($A13,'Return Data'!$B$7:$R$2292,13,0)</f>
        <v>3.1821000000000002</v>
      </c>
      <c r="U13" s="66">
        <f t="shared" si="8"/>
        <v>24</v>
      </c>
      <c r="V13" s="65">
        <f>VLOOKUP($A13,'Return Data'!$B$7:$R$2292,17,0)</f>
        <v>3.5183</v>
      </c>
      <c r="W13" s="66">
        <f t="shared" si="9"/>
        <v>31</v>
      </c>
      <c r="X13" s="65">
        <f>VLOOKUP($A13,'Return Data'!$B$7:$R$2292,14,0)</f>
        <v>4.524</v>
      </c>
      <c r="Y13" s="66">
        <f t="shared" si="10"/>
        <v>29</v>
      </c>
      <c r="Z13" s="65">
        <f>VLOOKUP($A13,'Return Data'!$B$7:$R$2292,16,0)</f>
        <v>7.0891000000000002</v>
      </c>
      <c r="AA13" s="67">
        <f t="shared" si="11"/>
        <v>15</v>
      </c>
    </row>
    <row r="14" spans="1:27" x14ac:dyDescent="0.3">
      <c r="A14" s="63" t="s">
        <v>233</v>
      </c>
      <c r="B14" s="64">
        <f>VLOOKUP($A14,'Return Data'!$B$7:$R$2292,3,0)</f>
        <v>44530</v>
      </c>
      <c r="C14" s="65">
        <f>VLOOKUP($A14,'Return Data'!$B$7:$R$2292,4,0)</f>
        <v>2982.8090999999999</v>
      </c>
      <c r="D14" s="65">
        <f>VLOOKUP($A14,'Return Data'!$B$7:$R$2292,5,0)</f>
        <v>3.6383999999999999</v>
      </c>
      <c r="E14" s="66">
        <f t="shared" si="0"/>
        <v>13</v>
      </c>
      <c r="F14" s="65">
        <f>VLOOKUP($A14,'Return Data'!$B$7:$R$2292,6,0)</f>
        <v>3.3893</v>
      </c>
      <c r="G14" s="66">
        <f t="shared" si="1"/>
        <v>18</v>
      </c>
      <c r="H14" s="65">
        <f>VLOOKUP($A14,'Return Data'!$B$7:$R$2292,7,0)</f>
        <v>3.5059</v>
      </c>
      <c r="I14" s="66">
        <f t="shared" si="2"/>
        <v>23</v>
      </c>
      <c r="J14" s="65">
        <f>VLOOKUP($A14,'Return Data'!$B$7:$R$2292,8,0)</f>
        <v>3.3972000000000002</v>
      </c>
      <c r="K14" s="66">
        <f t="shared" si="3"/>
        <v>18</v>
      </c>
      <c r="L14" s="65">
        <f>VLOOKUP($A14,'Return Data'!$B$7:$R$2292,9,0)</f>
        <v>3.5865999999999998</v>
      </c>
      <c r="M14" s="66">
        <f t="shared" si="4"/>
        <v>20</v>
      </c>
      <c r="N14" s="65">
        <f>VLOOKUP($A14,'Return Data'!$B$7:$R$2292,10,0)</f>
        <v>3.1958000000000002</v>
      </c>
      <c r="O14" s="66">
        <f t="shared" si="5"/>
        <v>20</v>
      </c>
      <c r="P14" s="65">
        <f>VLOOKUP($A14,'Return Data'!$B$7:$R$2292,11,0)</f>
        <v>3.2501000000000002</v>
      </c>
      <c r="Q14" s="66">
        <f t="shared" si="6"/>
        <v>24</v>
      </c>
      <c r="R14" s="65">
        <f>VLOOKUP($A14,'Return Data'!$B$7:$R$2292,12,0)</f>
        <v>3.2467999999999999</v>
      </c>
      <c r="S14" s="66">
        <f t="shared" si="7"/>
        <v>21</v>
      </c>
      <c r="T14" s="65">
        <f>VLOOKUP($A14,'Return Data'!$B$7:$R$2292,13,0)</f>
        <v>3.2033</v>
      </c>
      <c r="U14" s="66">
        <f t="shared" si="8"/>
        <v>18</v>
      </c>
      <c r="V14" s="65">
        <f>VLOOKUP($A14,'Return Data'!$B$7:$R$2292,17,0)</f>
        <v>3.7675000000000001</v>
      </c>
      <c r="W14" s="66">
        <f t="shared" si="9"/>
        <v>19</v>
      </c>
      <c r="X14" s="65">
        <f>VLOOKUP($A14,'Return Data'!$B$7:$R$2292,14,0)</f>
        <v>4.7390999999999996</v>
      </c>
      <c r="Y14" s="66">
        <f t="shared" si="10"/>
        <v>21</v>
      </c>
      <c r="Z14" s="65">
        <f>VLOOKUP($A14,'Return Data'!$B$7:$R$2292,16,0)</f>
        <v>7.0541</v>
      </c>
      <c r="AA14" s="67">
        <f t="shared" si="11"/>
        <v>17</v>
      </c>
    </row>
    <row r="15" spans="1:27" x14ac:dyDescent="0.3">
      <c r="A15" s="63" t="s">
        <v>234</v>
      </c>
      <c r="B15" s="64">
        <f>VLOOKUP($A15,'Return Data'!$B$7:$R$2292,3,0)</f>
        <v>44530</v>
      </c>
      <c r="C15" s="65">
        <f>VLOOKUP($A15,'Return Data'!$B$7:$R$2292,4,0)</f>
        <v>2679.9946</v>
      </c>
      <c r="D15" s="65">
        <f>VLOOKUP($A15,'Return Data'!$B$7:$R$2292,5,0)</f>
        <v>3.3262</v>
      </c>
      <c r="E15" s="66">
        <f t="shared" si="0"/>
        <v>30</v>
      </c>
      <c r="F15" s="65">
        <f>VLOOKUP($A15,'Return Data'!$B$7:$R$2292,6,0)</f>
        <v>3.27</v>
      </c>
      <c r="G15" s="66">
        <f t="shared" si="1"/>
        <v>28</v>
      </c>
      <c r="H15" s="65">
        <f>VLOOKUP($A15,'Return Data'!$B$7:$R$2292,7,0)</f>
        <v>3.4512999999999998</v>
      </c>
      <c r="I15" s="66">
        <f t="shared" si="2"/>
        <v>25</v>
      </c>
      <c r="J15" s="65">
        <f>VLOOKUP($A15,'Return Data'!$B$7:$R$2292,8,0)</f>
        <v>3.2917999999999998</v>
      </c>
      <c r="K15" s="66">
        <f t="shared" si="3"/>
        <v>28</v>
      </c>
      <c r="L15" s="65">
        <f>VLOOKUP($A15,'Return Data'!$B$7:$R$2292,9,0)</f>
        <v>3.5394999999999999</v>
      </c>
      <c r="M15" s="66">
        <f t="shared" si="4"/>
        <v>25</v>
      </c>
      <c r="N15" s="65">
        <f>VLOOKUP($A15,'Return Data'!$B$7:$R$2292,10,0)</f>
        <v>3.1086</v>
      </c>
      <c r="O15" s="66">
        <f t="shared" si="5"/>
        <v>30</v>
      </c>
      <c r="P15" s="65">
        <f>VLOOKUP($A15,'Return Data'!$B$7:$R$2292,11,0)</f>
        <v>3.2199</v>
      </c>
      <c r="Q15" s="66">
        <f t="shared" si="6"/>
        <v>29</v>
      </c>
      <c r="R15" s="65">
        <f>VLOOKUP($A15,'Return Data'!$B$7:$R$2292,12,0)</f>
        <v>3.2393000000000001</v>
      </c>
      <c r="S15" s="66">
        <f t="shared" si="7"/>
        <v>24</v>
      </c>
      <c r="T15" s="65">
        <f>VLOOKUP($A15,'Return Data'!$B$7:$R$2292,13,0)</f>
        <v>3.1956000000000002</v>
      </c>
      <c r="U15" s="66">
        <f t="shared" si="8"/>
        <v>22</v>
      </c>
      <c r="V15" s="65">
        <f>VLOOKUP($A15,'Return Data'!$B$7:$R$2292,17,0)</f>
        <v>3.7442000000000002</v>
      </c>
      <c r="W15" s="66">
        <f t="shared" si="9"/>
        <v>20</v>
      </c>
      <c r="X15" s="65">
        <f>VLOOKUP($A15,'Return Data'!$B$7:$R$2292,14,0)</f>
        <v>4.7596999999999996</v>
      </c>
      <c r="Y15" s="66">
        <f t="shared" si="10"/>
        <v>17</v>
      </c>
      <c r="Z15" s="65">
        <f>VLOOKUP($A15,'Return Data'!$B$7:$R$2292,16,0)</f>
        <v>7.0936000000000003</v>
      </c>
      <c r="AA15" s="67">
        <f t="shared" si="11"/>
        <v>14</v>
      </c>
    </row>
    <row r="16" spans="1:27" x14ac:dyDescent="0.3">
      <c r="A16" s="63" t="s">
        <v>236</v>
      </c>
      <c r="B16" s="64">
        <f>VLOOKUP($A16,'Return Data'!$B$7:$R$2292,3,0)</f>
        <v>44530</v>
      </c>
      <c r="C16" s="65">
        <f>VLOOKUP($A16,'Return Data'!$B$7:$R$2292,4,0)</f>
        <v>4104.2259000000004</v>
      </c>
      <c r="D16" s="65">
        <f>VLOOKUP($A16,'Return Data'!$B$7:$R$2292,5,0)</f>
        <v>3.8690000000000002</v>
      </c>
      <c r="E16" s="66">
        <f t="shared" si="0"/>
        <v>5</v>
      </c>
      <c r="F16" s="65">
        <f>VLOOKUP($A16,'Return Data'!$B$7:$R$2292,6,0)</f>
        <v>3.5087999999999999</v>
      </c>
      <c r="G16" s="66">
        <f t="shared" si="1"/>
        <v>6</v>
      </c>
      <c r="H16" s="65">
        <f>VLOOKUP($A16,'Return Data'!$B$7:$R$2292,7,0)</f>
        <v>3.5678000000000001</v>
      </c>
      <c r="I16" s="66">
        <f t="shared" si="2"/>
        <v>12</v>
      </c>
      <c r="J16" s="65">
        <f>VLOOKUP($A16,'Return Data'!$B$7:$R$2292,8,0)</f>
        <v>3.4453999999999998</v>
      </c>
      <c r="K16" s="66">
        <f t="shared" si="3"/>
        <v>9</v>
      </c>
      <c r="L16" s="65">
        <f>VLOOKUP($A16,'Return Data'!$B$7:$R$2292,9,0)</f>
        <v>3.6738</v>
      </c>
      <c r="M16" s="66">
        <f t="shared" si="4"/>
        <v>10</v>
      </c>
      <c r="N16" s="65">
        <f>VLOOKUP($A16,'Return Data'!$B$7:$R$2292,10,0)</f>
        <v>3.1922000000000001</v>
      </c>
      <c r="O16" s="66">
        <f t="shared" si="5"/>
        <v>22</v>
      </c>
      <c r="P16" s="65">
        <f>VLOOKUP($A16,'Return Data'!$B$7:$R$2292,11,0)</f>
        <v>3.2662</v>
      </c>
      <c r="Q16" s="66">
        <f t="shared" si="6"/>
        <v>20</v>
      </c>
      <c r="R16" s="65">
        <f>VLOOKUP($A16,'Return Data'!$B$7:$R$2292,12,0)</f>
        <v>3.2208999999999999</v>
      </c>
      <c r="S16" s="66">
        <f t="shared" si="7"/>
        <v>29</v>
      </c>
      <c r="T16" s="65">
        <f>VLOOKUP($A16,'Return Data'!$B$7:$R$2292,13,0)</f>
        <v>3.1446000000000001</v>
      </c>
      <c r="U16" s="66">
        <f t="shared" si="8"/>
        <v>29</v>
      </c>
      <c r="V16" s="65">
        <f>VLOOKUP($A16,'Return Data'!$B$7:$R$2292,17,0)</f>
        <v>3.7145999999999999</v>
      </c>
      <c r="W16" s="66">
        <f t="shared" si="9"/>
        <v>24</v>
      </c>
      <c r="X16" s="65">
        <f>VLOOKUP($A16,'Return Data'!$B$7:$R$2292,14,0)</f>
        <v>4.7130000000000001</v>
      </c>
      <c r="Y16" s="66">
        <f t="shared" si="10"/>
        <v>23</v>
      </c>
      <c r="Z16" s="65">
        <f>VLOOKUP($A16,'Return Data'!$B$7:$R$2292,16,0)</f>
        <v>6.9093999999999998</v>
      </c>
      <c r="AA16" s="67">
        <f t="shared" si="11"/>
        <v>23</v>
      </c>
    </row>
    <row r="17" spans="1:27" x14ac:dyDescent="0.3">
      <c r="A17" s="63" t="s">
        <v>237</v>
      </c>
      <c r="B17" s="64">
        <f>VLOOKUP($A17,'Return Data'!$B$7:$R$2292,3,0)</f>
        <v>44530</v>
      </c>
      <c r="C17" s="65">
        <f>VLOOKUP($A17,'Return Data'!$B$7:$R$2292,4,0)</f>
        <v>2082.6334000000002</v>
      </c>
      <c r="D17" s="65">
        <f>VLOOKUP($A17,'Return Data'!$B$7:$R$2292,5,0)</f>
        <v>3.6440000000000001</v>
      </c>
      <c r="E17" s="66">
        <f t="shared" si="0"/>
        <v>12</v>
      </c>
      <c r="F17" s="65">
        <f>VLOOKUP($A17,'Return Data'!$B$7:$R$2292,6,0)</f>
        <v>3.3908</v>
      </c>
      <c r="G17" s="66">
        <f t="shared" si="1"/>
        <v>17</v>
      </c>
      <c r="H17" s="65">
        <f>VLOOKUP($A17,'Return Data'!$B$7:$R$2292,7,0)</f>
        <v>3.5762</v>
      </c>
      <c r="I17" s="66">
        <f t="shared" si="2"/>
        <v>10</v>
      </c>
      <c r="J17" s="65">
        <f>VLOOKUP($A17,'Return Data'!$B$7:$R$2292,8,0)</f>
        <v>3.4293999999999998</v>
      </c>
      <c r="K17" s="66">
        <f t="shared" si="3"/>
        <v>13</v>
      </c>
      <c r="L17" s="65">
        <f>VLOOKUP($A17,'Return Data'!$B$7:$R$2292,9,0)</f>
        <v>3.5975000000000001</v>
      </c>
      <c r="M17" s="66">
        <f t="shared" si="4"/>
        <v>17</v>
      </c>
      <c r="N17" s="65">
        <f>VLOOKUP($A17,'Return Data'!$B$7:$R$2292,10,0)</f>
        <v>3.2012</v>
      </c>
      <c r="O17" s="66">
        <f t="shared" si="5"/>
        <v>18</v>
      </c>
      <c r="P17" s="65">
        <f>VLOOKUP($A17,'Return Data'!$B$7:$R$2292,11,0)</f>
        <v>3.2759</v>
      </c>
      <c r="Q17" s="66">
        <f t="shared" si="6"/>
        <v>19</v>
      </c>
      <c r="R17" s="65">
        <f>VLOOKUP($A17,'Return Data'!$B$7:$R$2292,12,0)</f>
        <v>3.2498999999999998</v>
      </c>
      <c r="S17" s="66">
        <f t="shared" si="7"/>
        <v>19</v>
      </c>
      <c r="T17" s="65">
        <f>VLOOKUP($A17,'Return Data'!$B$7:$R$2292,13,0)</f>
        <v>3.1976</v>
      </c>
      <c r="U17" s="66">
        <f t="shared" si="8"/>
        <v>21</v>
      </c>
      <c r="V17" s="65">
        <f>VLOOKUP($A17,'Return Data'!$B$7:$R$2292,17,0)</f>
        <v>3.6993999999999998</v>
      </c>
      <c r="W17" s="66">
        <f t="shared" si="9"/>
        <v>27</v>
      </c>
      <c r="X17" s="65">
        <f>VLOOKUP($A17,'Return Data'!$B$7:$R$2292,14,0)</f>
        <v>4.7416</v>
      </c>
      <c r="Y17" s="66">
        <f t="shared" si="10"/>
        <v>20</v>
      </c>
      <c r="Z17" s="65">
        <f>VLOOKUP($A17,'Return Data'!$B$7:$R$2292,16,0)</f>
        <v>4.2789000000000001</v>
      </c>
      <c r="AA17" s="67">
        <f t="shared" si="11"/>
        <v>35</v>
      </c>
    </row>
    <row r="18" spans="1:27" x14ac:dyDescent="0.3">
      <c r="A18" s="63" t="s">
        <v>238</v>
      </c>
      <c r="B18" s="64">
        <f>VLOOKUP($A18,'Return Data'!$B$7:$R$2292,3,0)</f>
        <v>44530</v>
      </c>
      <c r="C18" s="65">
        <f>VLOOKUP($A18,'Return Data'!$B$7:$R$2292,4,0)</f>
        <v>309.55869999999999</v>
      </c>
      <c r="D18" s="65">
        <f>VLOOKUP($A18,'Return Data'!$B$7:$R$2292,5,0)</f>
        <v>3.3961000000000001</v>
      </c>
      <c r="E18" s="66">
        <f t="shared" si="0"/>
        <v>25</v>
      </c>
      <c r="F18" s="65">
        <f>VLOOKUP($A18,'Return Data'!$B$7:$R$2292,6,0)</f>
        <v>3.3298999999999999</v>
      </c>
      <c r="G18" s="66">
        <f t="shared" si="1"/>
        <v>23</v>
      </c>
      <c r="H18" s="65">
        <f>VLOOKUP($A18,'Return Data'!$B$7:$R$2292,7,0)</f>
        <v>3.4266999999999999</v>
      </c>
      <c r="I18" s="66">
        <f t="shared" si="2"/>
        <v>26</v>
      </c>
      <c r="J18" s="65">
        <f>VLOOKUP($A18,'Return Data'!$B$7:$R$2292,8,0)</f>
        <v>3.3765999999999998</v>
      </c>
      <c r="K18" s="66">
        <f t="shared" si="3"/>
        <v>22</v>
      </c>
      <c r="L18" s="65">
        <f>VLOOKUP($A18,'Return Data'!$B$7:$R$2292,9,0)</f>
        <v>3.5625</v>
      </c>
      <c r="M18" s="66">
        <f t="shared" si="4"/>
        <v>22</v>
      </c>
      <c r="N18" s="65">
        <f>VLOOKUP($A18,'Return Data'!$B$7:$R$2292,10,0)</f>
        <v>3.1686999999999999</v>
      </c>
      <c r="O18" s="66">
        <f t="shared" si="5"/>
        <v>27</v>
      </c>
      <c r="P18" s="65">
        <f>VLOOKUP($A18,'Return Data'!$B$7:$R$2292,11,0)</f>
        <v>3.2492999999999999</v>
      </c>
      <c r="Q18" s="66">
        <f t="shared" si="6"/>
        <v>25</v>
      </c>
      <c r="R18" s="65">
        <f>VLOOKUP($A18,'Return Data'!$B$7:$R$2292,12,0)</f>
        <v>3.2279</v>
      </c>
      <c r="S18" s="66">
        <f t="shared" si="7"/>
        <v>27</v>
      </c>
      <c r="T18" s="65">
        <f>VLOOKUP($A18,'Return Data'!$B$7:$R$2292,13,0)</f>
        <v>3.1722000000000001</v>
      </c>
      <c r="U18" s="66">
        <f t="shared" si="8"/>
        <v>25</v>
      </c>
      <c r="V18" s="65">
        <f>VLOOKUP($A18,'Return Data'!$B$7:$R$2292,17,0)</f>
        <v>3.8159000000000001</v>
      </c>
      <c r="W18" s="66">
        <f t="shared" si="9"/>
        <v>9</v>
      </c>
      <c r="X18" s="65">
        <f>VLOOKUP($A18,'Return Data'!$B$7:$R$2292,14,0)</f>
        <v>4.8056000000000001</v>
      </c>
      <c r="Y18" s="66">
        <f t="shared" si="10"/>
        <v>9</v>
      </c>
      <c r="Z18" s="65">
        <f>VLOOKUP($A18,'Return Data'!$B$7:$R$2292,16,0)</f>
        <v>7.2957000000000001</v>
      </c>
      <c r="AA18" s="67">
        <f t="shared" si="11"/>
        <v>4</v>
      </c>
    </row>
    <row r="19" spans="1:27" x14ac:dyDescent="0.3">
      <c r="A19" s="63" t="s">
        <v>239</v>
      </c>
      <c r="B19" s="64">
        <f>VLOOKUP($A19,'Return Data'!$B$7:$R$2292,3,0)</f>
        <v>44530</v>
      </c>
      <c r="C19" s="65">
        <f>VLOOKUP($A19,'Return Data'!$B$7:$R$2292,4,0)</f>
        <v>2245.8690000000001</v>
      </c>
      <c r="D19" s="65">
        <f>VLOOKUP($A19,'Return Data'!$B$7:$R$2292,5,0)</f>
        <v>3.6034000000000002</v>
      </c>
      <c r="E19" s="66">
        <f t="shared" si="0"/>
        <v>16</v>
      </c>
      <c r="F19" s="65">
        <f>VLOOKUP($A19,'Return Data'!$B$7:$R$2292,6,0)</f>
        <v>3.5142000000000002</v>
      </c>
      <c r="G19" s="66">
        <f t="shared" si="1"/>
        <v>5</v>
      </c>
      <c r="H19" s="65">
        <f>VLOOKUP($A19,'Return Data'!$B$7:$R$2292,7,0)</f>
        <v>3.68</v>
      </c>
      <c r="I19" s="66">
        <f t="shared" si="2"/>
        <v>4</v>
      </c>
      <c r="J19" s="65">
        <f>VLOOKUP($A19,'Return Data'!$B$7:$R$2292,8,0)</f>
        <v>3.4331999999999998</v>
      </c>
      <c r="K19" s="66">
        <f t="shared" si="3"/>
        <v>12</v>
      </c>
      <c r="L19" s="65">
        <f>VLOOKUP($A19,'Return Data'!$B$7:$R$2292,9,0)</f>
        <v>3.7532999999999999</v>
      </c>
      <c r="M19" s="66">
        <f t="shared" si="4"/>
        <v>3</v>
      </c>
      <c r="N19" s="65">
        <f>VLOOKUP($A19,'Return Data'!$B$7:$R$2292,10,0)</f>
        <v>3.3094000000000001</v>
      </c>
      <c r="O19" s="66">
        <f t="shared" si="5"/>
        <v>3</v>
      </c>
      <c r="P19" s="65">
        <f>VLOOKUP($A19,'Return Data'!$B$7:$R$2292,11,0)</f>
        <v>3.3921000000000001</v>
      </c>
      <c r="Q19" s="66">
        <f t="shared" si="6"/>
        <v>3</v>
      </c>
      <c r="R19" s="65">
        <f>VLOOKUP($A19,'Return Data'!$B$7:$R$2292,12,0)</f>
        <v>3.3881999999999999</v>
      </c>
      <c r="S19" s="66">
        <f t="shared" si="7"/>
        <v>3</v>
      </c>
      <c r="T19" s="65">
        <f>VLOOKUP($A19,'Return Data'!$B$7:$R$2292,13,0)</f>
        <v>3.3546</v>
      </c>
      <c r="U19" s="66">
        <f t="shared" si="8"/>
        <v>2</v>
      </c>
      <c r="V19" s="65">
        <f>VLOOKUP($A19,'Return Data'!$B$7:$R$2292,17,0)</f>
        <v>4.0206</v>
      </c>
      <c r="W19" s="66">
        <f t="shared" si="9"/>
        <v>2</v>
      </c>
      <c r="X19" s="65">
        <f>VLOOKUP($A19,'Return Data'!$B$7:$R$2292,14,0)</f>
        <v>4.9562999999999997</v>
      </c>
      <c r="Y19" s="66">
        <f t="shared" si="10"/>
        <v>2</v>
      </c>
      <c r="Z19" s="65">
        <f>VLOOKUP($A19,'Return Data'!$B$7:$R$2292,16,0)</f>
        <v>7.3533999999999997</v>
      </c>
      <c r="AA19" s="67">
        <f t="shared" si="11"/>
        <v>3</v>
      </c>
    </row>
    <row r="20" spans="1:27" x14ac:dyDescent="0.3">
      <c r="A20" s="63" t="s">
        <v>240</v>
      </c>
      <c r="B20" s="64">
        <f>VLOOKUP($A20,'Return Data'!$B$7:$R$2292,3,0)</f>
        <v>44530</v>
      </c>
      <c r="C20" s="65">
        <f>VLOOKUP($A20,'Return Data'!$B$7:$R$2292,4,0)</f>
        <v>2527.2797</v>
      </c>
      <c r="D20" s="65">
        <f>VLOOKUP($A20,'Return Data'!$B$7:$R$2292,5,0)</f>
        <v>3.4882</v>
      </c>
      <c r="E20" s="66">
        <f t="shared" si="0"/>
        <v>23</v>
      </c>
      <c r="F20" s="65">
        <f>VLOOKUP($A20,'Return Data'!$B$7:$R$2292,6,0)</f>
        <v>3.3525</v>
      </c>
      <c r="G20" s="66">
        <f t="shared" si="1"/>
        <v>20</v>
      </c>
      <c r="H20" s="65">
        <f>VLOOKUP($A20,'Return Data'!$B$7:$R$2292,7,0)</f>
        <v>3.5297999999999998</v>
      </c>
      <c r="I20" s="66">
        <f t="shared" si="2"/>
        <v>19</v>
      </c>
      <c r="J20" s="65">
        <f>VLOOKUP($A20,'Return Data'!$B$7:$R$2292,8,0)</f>
        <v>3.3671000000000002</v>
      </c>
      <c r="K20" s="66">
        <f t="shared" si="3"/>
        <v>23</v>
      </c>
      <c r="L20" s="65">
        <f>VLOOKUP($A20,'Return Data'!$B$7:$R$2292,9,0)</f>
        <v>3.5318999999999998</v>
      </c>
      <c r="M20" s="66">
        <f t="shared" si="4"/>
        <v>27</v>
      </c>
      <c r="N20" s="65">
        <f>VLOOKUP($A20,'Return Data'!$B$7:$R$2292,10,0)</f>
        <v>3.222</v>
      </c>
      <c r="O20" s="66">
        <f t="shared" si="5"/>
        <v>12</v>
      </c>
      <c r="P20" s="65">
        <f>VLOOKUP($A20,'Return Data'!$B$7:$R$2292,11,0)</f>
        <v>3.28</v>
      </c>
      <c r="Q20" s="66">
        <f t="shared" si="6"/>
        <v>17</v>
      </c>
      <c r="R20" s="65">
        <f>VLOOKUP($A20,'Return Data'!$B$7:$R$2292,12,0)</f>
        <v>3.2667000000000002</v>
      </c>
      <c r="S20" s="66">
        <f t="shared" si="7"/>
        <v>15</v>
      </c>
      <c r="T20" s="65">
        <f>VLOOKUP($A20,'Return Data'!$B$7:$R$2292,13,0)</f>
        <v>3.1993999999999998</v>
      </c>
      <c r="U20" s="66">
        <f t="shared" si="8"/>
        <v>20</v>
      </c>
      <c r="V20" s="65">
        <f>VLOOKUP($A20,'Return Data'!$B$7:$R$2292,17,0)</f>
        <v>3.7008000000000001</v>
      </c>
      <c r="W20" s="66">
        <f t="shared" si="9"/>
        <v>25</v>
      </c>
      <c r="X20" s="65">
        <f>VLOOKUP($A20,'Return Data'!$B$7:$R$2292,14,0)</f>
        <v>4.6368999999999998</v>
      </c>
      <c r="Y20" s="66">
        <f t="shared" si="10"/>
        <v>27</v>
      </c>
      <c r="Z20" s="65">
        <f>VLOOKUP($A20,'Return Data'!$B$7:$R$2292,16,0)</f>
        <v>5.3851000000000004</v>
      </c>
      <c r="AA20" s="67">
        <f t="shared" si="11"/>
        <v>32</v>
      </c>
    </row>
    <row r="21" spans="1:27" x14ac:dyDescent="0.3">
      <c r="A21" s="63" t="s">
        <v>241</v>
      </c>
      <c r="B21" s="64">
        <f>VLOOKUP($A21,'Return Data'!$B$7:$R$2292,3,0)</f>
        <v>44530</v>
      </c>
      <c r="C21" s="65">
        <f>VLOOKUP($A21,'Return Data'!$B$7:$R$2292,4,0)</f>
        <v>1616.0473</v>
      </c>
      <c r="D21" s="65">
        <f>VLOOKUP($A21,'Return Data'!$B$7:$R$2292,5,0)</f>
        <v>3.0720000000000001</v>
      </c>
      <c r="E21" s="66">
        <f t="shared" si="0"/>
        <v>34</v>
      </c>
      <c r="F21" s="65">
        <f>VLOOKUP($A21,'Return Data'!$B$7:$R$2292,6,0)</f>
        <v>3.0743999999999998</v>
      </c>
      <c r="G21" s="66">
        <f t="shared" si="1"/>
        <v>35</v>
      </c>
      <c r="H21" s="65">
        <f>VLOOKUP($A21,'Return Data'!$B$7:$R$2292,7,0)</f>
        <v>3.1956000000000002</v>
      </c>
      <c r="I21" s="66">
        <f t="shared" si="2"/>
        <v>34</v>
      </c>
      <c r="J21" s="65">
        <f>VLOOKUP($A21,'Return Data'!$B$7:$R$2292,8,0)</f>
        <v>3.1118999999999999</v>
      </c>
      <c r="K21" s="66">
        <f t="shared" si="3"/>
        <v>34</v>
      </c>
      <c r="L21" s="65">
        <f>VLOOKUP($A21,'Return Data'!$B$7:$R$2292,9,0)</f>
        <v>3.2044999999999999</v>
      </c>
      <c r="M21" s="66">
        <f t="shared" si="4"/>
        <v>35</v>
      </c>
      <c r="N21" s="65">
        <f>VLOOKUP($A21,'Return Data'!$B$7:$R$2292,10,0)</f>
        <v>3.1072000000000002</v>
      </c>
      <c r="O21" s="66">
        <f t="shared" si="5"/>
        <v>31</v>
      </c>
      <c r="P21" s="65">
        <f>VLOOKUP($A21,'Return Data'!$B$7:$R$2292,11,0)</f>
        <v>3.0474999999999999</v>
      </c>
      <c r="Q21" s="66">
        <f t="shared" si="6"/>
        <v>33</v>
      </c>
      <c r="R21" s="65">
        <f>VLOOKUP($A21,'Return Data'!$B$7:$R$2292,12,0)</f>
        <v>3.0057</v>
      </c>
      <c r="S21" s="66">
        <f t="shared" si="7"/>
        <v>34</v>
      </c>
      <c r="T21" s="65">
        <f>VLOOKUP($A21,'Return Data'!$B$7:$R$2292,13,0)</f>
        <v>2.9274</v>
      </c>
      <c r="U21" s="66">
        <f t="shared" si="8"/>
        <v>35</v>
      </c>
      <c r="V21" s="65">
        <f>VLOOKUP($A21,'Return Data'!$B$7:$R$2292,17,0)</f>
        <v>3.2662</v>
      </c>
      <c r="W21" s="66">
        <f t="shared" si="9"/>
        <v>35</v>
      </c>
      <c r="X21" s="65">
        <f>VLOOKUP($A21,'Return Data'!$B$7:$R$2292,14,0)</f>
        <v>4.2012</v>
      </c>
      <c r="Y21" s="66">
        <f t="shared" si="10"/>
        <v>34</v>
      </c>
      <c r="Z21" s="65">
        <f>VLOOKUP($A21,'Return Data'!$B$7:$R$2292,16,0)</f>
        <v>6.1391999999999998</v>
      </c>
      <c r="AA21" s="67">
        <f t="shared" si="11"/>
        <v>30</v>
      </c>
    </row>
    <row r="22" spans="1:27" x14ac:dyDescent="0.3">
      <c r="A22" s="63" t="s">
        <v>242</v>
      </c>
      <c r="B22" s="64">
        <f>VLOOKUP($A22,'Return Data'!$B$7:$R$2292,3,0)</f>
        <v>44530</v>
      </c>
      <c r="C22" s="65">
        <f>VLOOKUP($A22,'Return Data'!$B$7:$R$2292,4,0)</f>
        <v>2029.1966</v>
      </c>
      <c r="D22" s="65">
        <f>VLOOKUP($A22,'Return Data'!$B$7:$R$2292,5,0)</f>
        <v>3.6013999999999999</v>
      </c>
      <c r="E22" s="66">
        <f t="shared" si="0"/>
        <v>17</v>
      </c>
      <c r="F22" s="65">
        <f>VLOOKUP($A22,'Return Data'!$B$7:$R$2292,6,0)</f>
        <v>3.2151999999999998</v>
      </c>
      <c r="G22" s="66">
        <f t="shared" si="1"/>
        <v>31</v>
      </c>
      <c r="H22" s="65">
        <f>VLOOKUP($A22,'Return Data'!$B$7:$R$2292,7,0)</f>
        <v>3.1347999999999998</v>
      </c>
      <c r="I22" s="66">
        <f t="shared" si="2"/>
        <v>35</v>
      </c>
      <c r="J22" s="65">
        <f>VLOOKUP($A22,'Return Data'!$B$7:$R$2292,8,0)</f>
        <v>3.0636000000000001</v>
      </c>
      <c r="K22" s="66">
        <f t="shared" si="3"/>
        <v>36</v>
      </c>
      <c r="L22" s="65">
        <f>VLOOKUP($A22,'Return Data'!$B$7:$R$2292,9,0)</f>
        <v>3.1657000000000002</v>
      </c>
      <c r="M22" s="66">
        <f t="shared" si="4"/>
        <v>36</v>
      </c>
      <c r="N22" s="65">
        <f>VLOOKUP($A22,'Return Data'!$B$7:$R$2292,10,0)</f>
        <v>2.9508000000000001</v>
      </c>
      <c r="O22" s="66">
        <f t="shared" si="5"/>
        <v>35</v>
      </c>
      <c r="P22" s="65">
        <f>VLOOKUP($A22,'Return Data'!$B$7:$R$2292,11,0)</f>
        <v>2.9739</v>
      </c>
      <c r="Q22" s="66">
        <f t="shared" si="6"/>
        <v>35</v>
      </c>
      <c r="R22" s="65">
        <f>VLOOKUP($A22,'Return Data'!$B$7:$R$2292,12,0)</f>
        <v>2.9310999999999998</v>
      </c>
      <c r="S22" s="66">
        <f t="shared" si="7"/>
        <v>35</v>
      </c>
      <c r="T22" s="65">
        <f>VLOOKUP($A22,'Return Data'!$B$7:$R$2292,13,0)</f>
        <v>3.0964</v>
      </c>
      <c r="U22" s="66">
        <f t="shared" si="8"/>
        <v>31</v>
      </c>
      <c r="V22" s="65">
        <f>VLOOKUP($A22,'Return Data'!$B$7:$R$2292,17,0)</f>
        <v>3.5789</v>
      </c>
      <c r="W22" s="66">
        <f t="shared" si="9"/>
        <v>28</v>
      </c>
      <c r="X22" s="65">
        <f>VLOOKUP($A22,'Return Data'!$B$7:$R$2292,14,0)</f>
        <v>4.6288999999999998</v>
      </c>
      <c r="Y22" s="66">
        <f t="shared" si="10"/>
        <v>28</v>
      </c>
      <c r="Z22" s="65">
        <f>VLOOKUP($A22,'Return Data'!$B$7:$R$2292,16,0)</f>
        <v>7.2525000000000004</v>
      </c>
      <c r="AA22" s="67">
        <f t="shared" si="11"/>
        <v>8</v>
      </c>
    </row>
    <row r="23" spans="1:27" x14ac:dyDescent="0.3">
      <c r="A23" s="63" t="s">
        <v>243</v>
      </c>
      <c r="B23" s="64">
        <f>VLOOKUP($A23,'Return Data'!$B$7:$R$2292,3,0)</f>
        <v>44530</v>
      </c>
      <c r="C23" s="65">
        <f>VLOOKUP($A23,'Return Data'!$B$7:$R$2292,4,0)</f>
        <v>2871.4650000000001</v>
      </c>
      <c r="D23" s="65">
        <f>VLOOKUP($A23,'Return Data'!$B$7:$R$2292,5,0)</f>
        <v>3.8468</v>
      </c>
      <c r="E23" s="66">
        <f t="shared" si="0"/>
        <v>6</v>
      </c>
      <c r="F23" s="65">
        <f>VLOOKUP($A23,'Return Data'!$B$7:$R$2292,6,0)</f>
        <v>3.4398</v>
      </c>
      <c r="G23" s="66">
        <f t="shared" si="1"/>
        <v>12</v>
      </c>
      <c r="H23" s="65">
        <f>VLOOKUP($A23,'Return Data'!$B$7:$R$2292,7,0)</f>
        <v>3.5613999999999999</v>
      </c>
      <c r="I23" s="66">
        <f t="shared" si="2"/>
        <v>15</v>
      </c>
      <c r="J23" s="65">
        <f>VLOOKUP($A23,'Return Data'!$B$7:$R$2292,8,0)</f>
        <v>3.3895</v>
      </c>
      <c r="K23" s="66">
        <f t="shared" si="3"/>
        <v>19</v>
      </c>
      <c r="L23" s="65">
        <f>VLOOKUP($A23,'Return Data'!$B$7:$R$2292,9,0)</f>
        <v>3.6738</v>
      </c>
      <c r="M23" s="66">
        <f t="shared" si="4"/>
        <v>10</v>
      </c>
      <c r="N23" s="65">
        <f>VLOOKUP($A23,'Return Data'!$B$7:$R$2292,10,0)</f>
        <v>3.2284999999999999</v>
      </c>
      <c r="O23" s="66">
        <f t="shared" si="5"/>
        <v>10</v>
      </c>
      <c r="P23" s="65">
        <f>VLOOKUP($A23,'Return Data'!$B$7:$R$2292,11,0)</f>
        <v>3.2966000000000002</v>
      </c>
      <c r="Q23" s="66">
        <f t="shared" si="6"/>
        <v>10</v>
      </c>
      <c r="R23" s="65">
        <f>VLOOKUP($A23,'Return Data'!$B$7:$R$2292,12,0)</f>
        <v>3.2629999999999999</v>
      </c>
      <c r="S23" s="66">
        <f t="shared" si="7"/>
        <v>17</v>
      </c>
      <c r="T23" s="65">
        <f>VLOOKUP($A23,'Return Data'!$B$7:$R$2292,13,0)</f>
        <v>3.2082999999999999</v>
      </c>
      <c r="U23" s="66">
        <f t="shared" si="8"/>
        <v>15</v>
      </c>
      <c r="V23" s="65">
        <f>VLOOKUP($A23,'Return Data'!$B$7:$R$2292,17,0)</f>
        <v>3.7301000000000002</v>
      </c>
      <c r="W23" s="66">
        <f t="shared" si="9"/>
        <v>23</v>
      </c>
      <c r="X23" s="65">
        <f>VLOOKUP($A23,'Return Data'!$B$7:$R$2292,14,0)</f>
        <v>4.7050999999999998</v>
      </c>
      <c r="Y23" s="66">
        <f t="shared" si="10"/>
        <v>25</v>
      </c>
      <c r="Z23" s="65">
        <f>VLOOKUP($A23,'Return Data'!$B$7:$R$2292,16,0)</f>
        <v>7.2619999999999996</v>
      </c>
      <c r="AA23" s="67">
        <f t="shared" si="11"/>
        <v>6</v>
      </c>
    </row>
    <row r="24" spans="1:27" x14ac:dyDescent="0.3">
      <c r="A24" s="63" t="s">
        <v>244</v>
      </c>
      <c r="B24" s="64">
        <f>VLOOKUP($A24,'Return Data'!$B$7:$R$2292,3,0)</f>
        <v>44530</v>
      </c>
      <c r="C24" s="65">
        <f>VLOOKUP($A24,'Return Data'!$B$7:$R$2292,4,0)</f>
        <v>1099.4748</v>
      </c>
      <c r="D24" s="65">
        <f>VLOOKUP($A24,'Return Data'!$B$7:$R$2292,5,0)</f>
        <v>3.0013000000000001</v>
      </c>
      <c r="E24" s="66">
        <f t="shared" si="0"/>
        <v>35</v>
      </c>
      <c r="F24" s="65">
        <f>VLOOKUP($A24,'Return Data'!$B$7:$R$2292,6,0)</f>
        <v>3.0360999999999998</v>
      </c>
      <c r="G24" s="66">
        <f t="shared" si="1"/>
        <v>36</v>
      </c>
      <c r="H24" s="65">
        <f>VLOOKUP($A24,'Return Data'!$B$7:$R$2292,7,0)</f>
        <v>3.0242</v>
      </c>
      <c r="I24" s="66">
        <f t="shared" si="2"/>
        <v>36</v>
      </c>
      <c r="J24" s="65">
        <f>VLOOKUP($A24,'Return Data'!$B$7:$R$2292,8,0)</f>
        <v>3.0754000000000001</v>
      </c>
      <c r="K24" s="66">
        <f t="shared" si="3"/>
        <v>35</v>
      </c>
      <c r="L24" s="65">
        <f>VLOOKUP($A24,'Return Data'!$B$7:$R$2292,9,0)</f>
        <v>3.2511999999999999</v>
      </c>
      <c r="M24" s="66">
        <f t="shared" si="4"/>
        <v>33</v>
      </c>
      <c r="N24" s="65">
        <f>VLOOKUP($A24,'Return Data'!$B$7:$R$2292,10,0)</f>
        <v>3.0278</v>
      </c>
      <c r="O24" s="66">
        <f t="shared" si="5"/>
        <v>34</v>
      </c>
      <c r="P24" s="65">
        <f>VLOOKUP($A24,'Return Data'!$B$7:$R$2292,11,0)</f>
        <v>3.0367000000000002</v>
      </c>
      <c r="Q24" s="66">
        <f t="shared" si="6"/>
        <v>34</v>
      </c>
      <c r="R24" s="65">
        <f>VLOOKUP($A24,'Return Data'!$B$7:$R$2292,12,0)</f>
        <v>3.0230999999999999</v>
      </c>
      <c r="S24" s="66">
        <f t="shared" si="7"/>
        <v>33</v>
      </c>
      <c r="T24" s="65">
        <f>VLOOKUP($A24,'Return Data'!$B$7:$R$2292,13,0)</f>
        <v>2.9863</v>
      </c>
      <c r="U24" s="66">
        <f t="shared" si="8"/>
        <v>34</v>
      </c>
      <c r="V24" s="65">
        <f>VLOOKUP($A24,'Return Data'!$B$7:$R$2292,17,0)</f>
        <v>3.1692</v>
      </c>
      <c r="W24" s="66">
        <f t="shared" si="9"/>
        <v>37</v>
      </c>
      <c r="X24" s="65"/>
      <c r="Y24" s="66"/>
      <c r="Z24" s="65">
        <f>VLOOKUP($A24,'Return Data'!$B$7:$R$2292,16,0)</f>
        <v>3.7033999999999998</v>
      </c>
      <c r="AA24" s="67">
        <f t="shared" si="11"/>
        <v>37</v>
      </c>
    </row>
    <row r="25" spans="1:27" x14ac:dyDescent="0.3">
      <c r="A25" s="63" t="s">
        <v>245</v>
      </c>
      <c r="B25" s="64">
        <f>VLOOKUP($A25,'Return Data'!$B$7:$R$2292,3,0)</f>
        <v>44530</v>
      </c>
      <c r="C25" s="65">
        <f>VLOOKUP($A25,'Return Data'!$B$7:$R$2292,4,0)</f>
        <v>57.112699999999997</v>
      </c>
      <c r="D25" s="65">
        <f>VLOOKUP($A25,'Return Data'!$B$7:$R$2292,5,0)</f>
        <v>3.5152999999999999</v>
      </c>
      <c r="E25" s="66">
        <f t="shared" si="0"/>
        <v>20</v>
      </c>
      <c r="F25" s="65">
        <f>VLOOKUP($A25,'Return Data'!$B$7:$R$2292,6,0)</f>
        <v>3.4521000000000002</v>
      </c>
      <c r="G25" s="66">
        <f t="shared" si="1"/>
        <v>11</v>
      </c>
      <c r="H25" s="65">
        <f>VLOOKUP($A25,'Return Data'!$B$7:$R$2292,7,0)</f>
        <v>3.5813000000000001</v>
      </c>
      <c r="I25" s="66">
        <f t="shared" si="2"/>
        <v>9</v>
      </c>
      <c r="J25" s="65">
        <f>VLOOKUP($A25,'Return Data'!$B$7:$R$2292,8,0)</f>
        <v>3.5059999999999998</v>
      </c>
      <c r="K25" s="66">
        <f t="shared" si="3"/>
        <v>4</v>
      </c>
      <c r="L25" s="65">
        <f>VLOOKUP($A25,'Return Data'!$B$7:$R$2292,9,0)</f>
        <v>3.7018</v>
      </c>
      <c r="M25" s="66">
        <f t="shared" si="4"/>
        <v>9</v>
      </c>
      <c r="N25" s="65">
        <f>VLOOKUP($A25,'Return Data'!$B$7:$R$2292,10,0)</f>
        <v>3.2827999999999999</v>
      </c>
      <c r="O25" s="66">
        <f t="shared" si="5"/>
        <v>5</v>
      </c>
      <c r="P25" s="65">
        <f>VLOOKUP($A25,'Return Data'!$B$7:$R$2292,11,0)</f>
        <v>3.3273999999999999</v>
      </c>
      <c r="Q25" s="66">
        <f t="shared" si="6"/>
        <v>4</v>
      </c>
      <c r="R25" s="65">
        <f>VLOOKUP($A25,'Return Data'!$B$7:$R$2292,12,0)</f>
        <v>3.3254999999999999</v>
      </c>
      <c r="S25" s="66">
        <f t="shared" si="7"/>
        <v>5</v>
      </c>
      <c r="T25" s="65">
        <f>VLOOKUP($A25,'Return Data'!$B$7:$R$2292,13,0)</f>
        <v>3.2669000000000001</v>
      </c>
      <c r="U25" s="66">
        <f t="shared" si="8"/>
        <v>7</v>
      </c>
      <c r="V25" s="65">
        <f>VLOOKUP($A25,'Return Data'!$B$7:$R$2292,17,0)</f>
        <v>3.6998000000000002</v>
      </c>
      <c r="W25" s="66">
        <f t="shared" si="9"/>
        <v>26</v>
      </c>
      <c r="X25" s="65">
        <f>VLOOKUP($A25,'Return Data'!$B$7:$R$2292,14,0)</f>
        <v>4.7262000000000004</v>
      </c>
      <c r="Y25" s="66">
        <f t="shared" ref="Y25:Y30" si="12">RANK(X25,X$8:X$44,0)</f>
        <v>22</v>
      </c>
      <c r="Z25" s="65">
        <f>VLOOKUP($A25,'Return Data'!$B$7:$R$2292,16,0)</f>
        <v>7.5526</v>
      </c>
      <c r="AA25" s="67">
        <f t="shared" si="11"/>
        <v>2</v>
      </c>
    </row>
    <row r="26" spans="1:27" x14ac:dyDescent="0.3">
      <c r="A26" s="63" t="s">
        <v>246</v>
      </c>
      <c r="B26" s="64">
        <f>VLOOKUP($A26,'Return Data'!$B$7:$R$2292,3,0)</f>
        <v>44530</v>
      </c>
      <c r="C26" s="65">
        <f>VLOOKUP($A26,'Return Data'!$B$7:$R$2292,4,0)</f>
        <v>4230.1614</v>
      </c>
      <c r="D26" s="65">
        <f>VLOOKUP($A26,'Return Data'!$B$7:$R$2292,5,0)</f>
        <v>3.4603999999999999</v>
      </c>
      <c r="E26" s="66">
        <f t="shared" si="0"/>
        <v>24</v>
      </c>
      <c r="F26" s="65">
        <f>VLOOKUP($A26,'Return Data'!$B$7:$R$2292,6,0)</f>
        <v>3.3048000000000002</v>
      </c>
      <c r="G26" s="66">
        <f t="shared" si="1"/>
        <v>25</v>
      </c>
      <c r="H26" s="65">
        <f>VLOOKUP($A26,'Return Data'!$B$7:$R$2292,7,0)</f>
        <v>3.5095000000000001</v>
      </c>
      <c r="I26" s="66">
        <f t="shared" si="2"/>
        <v>22</v>
      </c>
      <c r="J26" s="65">
        <f>VLOOKUP($A26,'Return Data'!$B$7:$R$2292,8,0)</f>
        <v>3.4081000000000001</v>
      </c>
      <c r="K26" s="66">
        <f t="shared" si="3"/>
        <v>16</v>
      </c>
      <c r="L26" s="65">
        <f>VLOOKUP($A26,'Return Data'!$B$7:$R$2292,9,0)</f>
        <v>3.6732999999999998</v>
      </c>
      <c r="M26" s="66">
        <f t="shared" si="4"/>
        <v>12</v>
      </c>
      <c r="N26" s="65">
        <f>VLOOKUP($A26,'Return Data'!$B$7:$R$2292,10,0)</f>
        <v>3.1760999999999999</v>
      </c>
      <c r="O26" s="66">
        <f t="shared" si="5"/>
        <v>24</v>
      </c>
      <c r="P26" s="65">
        <f>VLOOKUP($A26,'Return Data'!$B$7:$R$2292,11,0)</f>
        <v>3.2555000000000001</v>
      </c>
      <c r="Q26" s="66">
        <f t="shared" si="6"/>
        <v>22</v>
      </c>
      <c r="R26" s="65">
        <f>VLOOKUP($A26,'Return Data'!$B$7:$R$2292,12,0)</f>
        <v>3.2471000000000001</v>
      </c>
      <c r="S26" s="66">
        <f t="shared" si="7"/>
        <v>20</v>
      </c>
      <c r="T26" s="65">
        <f>VLOOKUP($A26,'Return Data'!$B$7:$R$2292,13,0)</f>
        <v>3.1709000000000001</v>
      </c>
      <c r="U26" s="66">
        <f t="shared" si="8"/>
        <v>26</v>
      </c>
      <c r="V26" s="65">
        <f>VLOOKUP($A26,'Return Data'!$B$7:$R$2292,17,0)</f>
        <v>3.7378</v>
      </c>
      <c r="W26" s="66">
        <f t="shared" si="9"/>
        <v>21</v>
      </c>
      <c r="X26" s="65">
        <f>VLOOKUP($A26,'Return Data'!$B$7:$R$2292,14,0)</f>
        <v>4.7119999999999997</v>
      </c>
      <c r="Y26" s="66">
        <f t="shared" si="12"/>
        <v>24</v>
      </c>
      <c r="Z26" s="65">
        <f>VLOOKUP($A26,'Return Data'!$B$7:$R$2292,16,0)</f>
        <v>6.9835000000000003</v>
      </c>
      <c r="AA26" s="67">
        <f t="shared" si="11"/>
        <v>19</v>
      </c>
    </row>
    <row r="27" spans="1:27" x14ac:dyDescent="0.3">
      <c r="A27" s="63" t="s">
        <v>247</v>
      </c>
      <c r="B27" s="64">
        <f>VLOOKUP($A27,'Return Data'!$B$7:$R$2292,3,0)</f>
        <v>44530</v>
      </c>
      <c r="C27" s="65">
        <f>VLOOKUP($A27,'Return Data'!$B$7:$R$2292,4,0)</f>
        <v>2866.8467000000001</v>
      </c>
      <c r="D27" s="65">
        <f>VLOOKUP($A27,'Return Data'!$B$7:$R$2292,5,0)</f>
        <v>3.4887999999999999</v>
      </c>
      <c r="E27" s="66">
        <f t="shared" si="0"/>
        <v>22</v>
      </c>
      <c r="F27" s="65">
        <f>VLOOKUP($A27,'Return Data'!$B$7:$R$2292,6,0)</f>
        <v>3.343</v>
      </c>
      <c r="G27" s="66">
        <f t="shared" si="1"/>
        <v>21</v>
      </c>
      <c r="H27" s="65">
        <f>VLOOKUP($A27,'Return Data'!$B$7:$R$2292,7,0)</f>
        <v>3.5596999999999999</v>
      </c>
      <c r="I27" s="66">
        <f t="shared" si="2"/>
        <v>16</v>
      </c>
      <c r="J27" s="65">
        <f>VLOOKUP($A27,'Return Data'!$B$7:$R$2292,8,0)</f>
        <v>3.3797000000000001</v>
      </c>
      <c r="K27" s="66">
        <f t="shared" si="3"/>
        <v>21</v>
      </c>
      <c r="L27" s="65">
        <f>VLOOKUP($A27,'Return Data'!$B$7:$R$2292,9,0)</f>
        <v>3.5758000000000001</v>
      </c>
      <c r="M27" s="66">
        <f t="shared" si="4"/>
        <v>21</v>
      </c>
      <c r="N27" s="65">
        <f>VLOOKUP($A27,'Return Data'!$B$7:$R$2292,10,0)</f>
        <v>3.2155999999999998</v>
      </c>
      <c r="O27" s="66">
        <f t="shared" si="5"/>
        <v>13</v>
      </c>
      <c r="P27" s="65">
        <f>VLOOKUP($A27,'Return Data'!$B$7:$R$2292,11,0)</f>
        <v>3.2602000000000002</v>
      </c>
      <c r="Q27" s="66">
        <f t="shared" si="6"/>
        <v>21</v>
      </c>
      <c r="R27" s="65">
        <f>VLOOKUP($A27,'Return Data'!$B$7:$R$2292,12,0)</f>
        <v>3.2406000000000001</v>
      </c>
      <c r="S27" s="66">
        <f t="shared" si="7"/>
        <v>23</v>
      </c>
      <c r="T27" s="65">
        <f>VLOOKUP($A27,'Return Data'!$B$7:$R$2292,13,0)</f>
        <v>3.1905000000000001</v>
      </c>
      <c r="U27" s="66">
        <f t="shared" si="8"/>
        <v>23</v>
      </c>
      <c r="V27" s="65">
        <f>VLOOKUP($A27,'Return Data'!$B$7:$R$2292,17,0)</f>
        <v>3.7932000000000001</v>
      </c>
      <c r="W27" s="66">
        <f t="shared" si="9"/>
        <v>16</v>
      </c>
      <c r="X27" s="65">
        <f>VLOOKUP($A27,'Return Data'!$B$7:$R$2292,14,0)</f>
        <v>4.7648000000000001</v>
      </c>
      <c r="Y27" s="66">
        <f t="shared" si="12"/>
        <v>16</v>
      </c>
      <c r="Z27" s="65">
        <f>VLOOKUP($A27,'Return Data'!$B$7:$R$2292,16,0)</f>
        <v>7.1894999999999998</v>
      </c>
      <c r="AA27" s="67">
        <f t="shared" si="11"/>
        <v>10</v>
      </c>
    </row>
    <row r="28" spans="1:27" x14ac:dyDescent="0.3">
      <c r="A28" s="63" t="s">
        <v>2028</v>
      </c>
      <c r="B28" s="64">
        <f>VLOOKUP($A28,'Return Data'!$B$7:$R$2292,3,0)</f>
        <v>44530</v>
      </c>
      <c r="C28" s="65">
        <f>VLOOKUP($A28,'Return Data'!$B$7:$R$2292,4,0)</f>
        <v>3782.9069</v>
      </c>
      <c r="D28" s="65">
        <f>VLOOKUP($A28,'Return Data'!$B$7:$R$2292,5,0)</f>
        <v>3.3879999999999999</v>
      </c>
      <c r="E28" s="66">
        <f t="shared" si="0"/>
        <v>26</v>
      </c>
      <c r="F28" s="65">
        <f>VLOOKUP($A28,'Return Data'!$B$7:$R$2292,6,0)</f>
        <v>3.3361000000000001</v>
      </c>
      <c r="G28" s="66">
        <f t="shared" si="1"/>
        <v>22</v>
      </c>
      <c r="H28" s="65">
        <f>VLOOKUP($A28,'Return Data'!$B$7:$R$2292,7,0)</f>
        <v>3.4710000000000001</v>
      </c>
      <c r="I28" s="66">
        <f t="shared" si="2"/>
        <v>24</v>
      </c>
      <c r="J28" s="65">
        <f>VLOOKUP($A28,'Return Data'!$B$7:$R$2292,8,0)</f>
        <v>3.3506</v>
      </c>
      <c r="K28" s="66">
        <f t="shared" si="3"/>
        <v>25</v>
      </c>
      <c r="L28" s="65">
        <f>VLOOKUP($A28,'Return Data'!$B$7:$R$2292,9,0)</f>
        <v>3.6131000000000002</v>
      </c>
      <c r="M28" s="66">
        <f t="shared" si="4"/>
        <v>15</v>
      </c>
      <c r="N28" s="65">
        <f>VLOOKUP($A28,'Return Data'!$B$7:$R$2292,10,0)</f>
        <v>3.1758000000000002</v>
      </c>
      <c r="O28" s="66">
        <f t="shared" si="5"/>
        <v>25</v>
      </c>
      <c r="P28" s="65">
        <f>VLOOKUP($A28,'Return Data'!$B$7:$R$2292,11,0)</f>
        <v>3.2543000000000002</v>
      </c>
      <c r="Q28" s="66">
        <f t="shared" si="6"/>
        <v>23</v>
      </c>
      <c r="R28" s="65">
        <f>VLOOKUP($A28,'Return Data'!$B$7:$R$2292,12,0)</f>
        <v>3.246</v>
      </c>
      <c r="S28" s="66">
        <f t="shared" si="7"/>
        <v>22</v>
      </c>
      <c r="T28" s="65">
        <f>VLOOKUP($A28,'Return Data'!$B$7:$R$2292,13,0)</f>
        <v>3.2075999999999998</v>
      </c>
      <c r="U28" s="66">
        <f t="shared" si="8"/>
        <v>16</v>
      </c>
      <c r="V28" s="65">
        <f>VLOOKUP($A28,'Return Data'!$B$7:$R$2292,17,0)</f>
        <v>3.8294999999999999</v>
      </c>
      <c r="W28" s="66">
        <f t="shared" si="9"/>
        <v>7</v>
      </c>
      <c r="X28" s="65">
        <f>VLOOKUP($A28,'Return Data'!$B$7:$R$2292,14,0)</f>
        <v>4.7820999999999998</v>
      </c>
      <c r="Y28" s="66">
        <f t="shared" si="12"/>
        <v>15</v>
      </c>
      <c r="Z28" s="65">
        <f>VLOOKUP($A28,'Return Data'!$B$7:$R$2292,16,0)</f>
        <v>6.9755000000000003</v>
      </c>
      <c r="AA28" s="67">
        <f t="shared" si="11"/>
        <v>20</v>
      </c>
    </row>
    <row r="29" spans="1:27" x14ac:dyDescent="0.3">
      <c r="A29" s="63" t="s">
        <v>437</v>
      </c>
      <c r="B29" s="64">
        <f>VLOOKUP($A29,'Return Data'!$B$7:$R$2292,3,0)</f>
        <v>44530</v>
      </c>
      <c r="C29" s="65">
        <f>VLOOKUP($A29,'Return Data'!$B$7:$R$2292,4,0)</f>
        <v>1358.4386</v>
      </c>
      <c r="D29" s="65">
        <f>VLOOKUP($A29,'Return Data'!$B$7:$R$2292,5,0)</f>
        <v>3.5068000000000001</v>
      </c>
      <c r="E29" s="66">
        <f t="shared" si="0"/>
        <v>21</v>
      </c>
      <c r="F29" s="65">
        <f>VLOOKUP($A29,'Return Data'!$B$7:$R$2292,6,0)</f>
        <v>3.3273000000000001</v>
      </c>
      <c r="G29" s="66">
        <f t="shared" si="1"/>
        <v>24</v>
      </c>
      <c r="H29" s="65">
        <f>VLOOKUP($A29,'Return Data'!$B$7:$R$2292,7,0)</f>
        <v>3.5341</v>
      </c>
      <c r="I29" s="66">
        <f t="shared" si="2"/>
        <v>18</v>
      </c>
      <c r="J29" s="65">
        <f>VLOOKUP($A29,'Return Data'!$B$7:$R$2292,8,0)</f>
        <v>3.3405</v>
      </c>
      <c r="K29" s="66">
        <f t="shared" si="3"/>
        <v>26</v>
      </c>
      <c r="L29" s="65">
        <f>VLOOKUP($A29,'Return Data'!$B$7:$R$2292,9,0)</f>
        <v>3.5868000000000002</v>
      </c>
      <c r="M29" s="66">
        <f t="shared" si="4"/>
        <v>19</v>
      </c>
      <c r="N29" s="65">
        <f>VLOOKUP($A29,'Return Data'!$B$7:$R$2292,10,0)</f>
        <v>3.1909000000000001</v>
      </c>
      <c r="O29" s="66">
        <f t="shared" si="5"/>
        <v>23</v>
      </c>
      <c r="P29" s="65">
        <f>VLOOKUP($A29,'Return Data'!$B$7:$R$2292,11,0)</f>
        <v>3.2923</v>
      </c>
      <c r="Q29" s="66">
        <f t="shared" si="6"/>
        <v>13</v>
      </c>
      <c r="R29" s="65">
        <f>VLOOKUP($A29,'Return Data'!$B$7:$R$2292,12,0)</f>
        <v>3.3068</v>
      </c>
      <c r="S29" s="66">
        <f t="shared" si="7"/>
        <v>6</v>
      </c>
      <c r="T29" s="65">
        <f>VLOOKUP($A29,'Return Data'!$B$7:$R$2292,13,0)</f>
        <v>3.2566999999999999</v>
      </c>
      <c r="U29" s="66">
        <f t="shared" si="8"/>
        <v>8</v>
      </c>
      <c r="V29" s="65">
        <f>VLOOKUP($A29,'Return Data'!$B$7:$R$2292,17,0)</f>
        <v>3.8603999999999998</v>
      </c>
      <c r="W29" s="66">
        <f t="shared" si="9"/>
        <v>4</v>
      </c>
      <c r="X29" s="65">
        <f>VLOOKUP($A29,'Return Data'!$B$7:$R$2292,14,0)</f>
        <v>4.8753000000000002</v>
      </c>
      <c r="Y29" s="66">
        <f t="shared" si="12"/>
        <v>3</v>
      </c>
      <c r="Z29" s="65">
        <f>VLOOKUP($A29,'Return Data'!$B$7:$R$2292,16,0)</f>
        <v>5.8216000000000001</v>
      </c>
      <c r="AA29" s="67">
        <f t="shared" si="11"/>
        <v>31</v>
      </c>
    </row>
    <row r="30" spans="1:27" x14ac:dyDescent="0.3">
      <c r="A30" s="63" t="s">
        <v>250</v>
      </c>
      <c r="B30" s="64">
        <f>VLOOKUP($A30,'Return Data'!$B$7:$R$2292,3,0)</f>
        <v>44530</v>
      </c>
      <c r="C30" s="65">
        <f>VLOOKUP($A30,'Return Data'!$B$7:$R$2292,4,0)</f>
        <v>2190.8948</v>
      </c>
      <c r="D30" s="65">
        <f>VLOOKUP($A30,'Return Data'!$B$7:$R$2292,5,0)</f>
        <v>3.8222</v>
      </c>
      <c r="E30" s="66">
        <f t="shared" si="0"/>
        <v>7</v>
      </c>
      <c r="F30" s="65">
        <f>VLOOKUP($A30,'Return Data'!$B$7:$R$2292,6,0)</f>
        <v>3.4582000000000002</v>
      </c>
      <c r="G30" s="66">
        <f t="shared" si="1"/>
        <v>9</v>
      </c>
      <c r="H30" s="65">
        <f>VLOOKUP($A30,'Return Data'!$B$7:$R$2292,7,0)</f>
        <v>3.5760000000000001</v>
      </c>
      <c r="I30" s="66">
        <f t="shared" si="2"/>
        <v>11</v>
      </c>
      <c r="J30" s="65">
        <f>VLOOKUP($A30,'Return Data'!$B$7:$R$2292,8,0)</f>
        <v>3.4097</v>
      </c>
      <c r="K30" s="66">
        <f t="shared" si="3"/>
        <v>15</v>
      </c>
      <c r="L30" s="65">
        <f>VLOOKUP($A30,'Return Data'!$B$7:$R$2292,9,0)</f>
        <v>3.5387</v>
      </c>
      <c r="M30" s="66">
        <f t="shared" si="4"/>
        <v>26</v>
      </c>
      <c r="N30" s="65">
        <f>VLOOKUP($A30,'Return Data'!$B$7:$R$2292,10,0)</f>
        <v>3.2027999999999999</v>
      </c>
      <c r="O30" s="66">
        <f t="shared" si="5"/>
        <v>17</v>
      </c>
      <c r="P30" s="65">
        <f>VLOOKUP($A30,'Return Data'!$B$7:$R$2292,11,0)</f>
        <v>3.2957999999999998</v>
      </c>
      <c r="Q30" s="66">
        <f t="shared" si="6"/>
        <v>11</v>
      </c>
      <c r="R30" s="65">
        <f>VLOOKUP($A30,'Return Data'!$B$7:$R$2292,12,0)</f>
        <v>3.3018999999999998</v>
      </c>
      <c r="S30" s="66">
        <f t="shared" si="7"/>
        <v>7</v>
      </c>
      <c r="T30" s="65">
        <f>VLOOKUP($A30,'Return Data'!$B$7:$R$2292,13,0)</f>
        <v>3.2765</v>
      </c>
      <c r="U30" s="66">
        <f t="shared" si="8"/>
        <v>4</v>
      </c>
      <c r="V30" s="65">
        <f>VLOOKUP($A30,'Return Data'!$B$7:$R$2292,17,0)</f>
        <v>3.8142</v>
      </c>
      <c r="W30" s="66">
        <f t="shared" si="9"/>
        <v>10</v>
      </c>
      <c r="X30" s="65">
        <f>VLOOKUP($A30,'Return Data'!$B$7:$R$2292,14,0)</f>
        <v>4.7870999999999997</v>
      </c>
      <c r="Y30" s="66">
        <f t="shared" si="12"/>
        <v>14</v>
      </c>
      <c r="Z30" s="65">
        <f>VLOOKUP($A30,'Return Data'!$B$7:$R$2292,16,0)</f>
        <v>6.2733999999999996</v>
      </c>
      <c r="AA30" s="67">
        <f t="shared" si="11"/>
        <v>29</v>
      </c>
    </row>
    <row r="31" spans="1:27" x14ac:dyDescent="0.3">
      <c r="A31" s="63" t="s">
        <v>251</v>
      </c>
      <c r="B31" s="64">
        <f>VLOOKUP($A31,'Return Data'!$B$7:$R$2292,3,0)</f>
        <v>44530</v>
      </c>
      <c r="C31" s="65">
        <f>VLOOKUP($A31,'Return Data'!$B$7:$R$2292,4,0)</f>
        <v>11.2151</v>
      </c>
      <c r="D31" s="65">
        <f>VLOOKUP($A31,'Return Data'!$B$7:$R$2292,5,0)</f>
        <v>2.9293</v>
      </c>
      <c r="E31" s="66">
        <f t="shared" si="0"/>
        <v>37</v>
      </c>
      <c r="F31" s="65">
        <f>VLOOKUP($A31,'Return Data'!$B$7:$R$2292,6,0)</f>
        <v>3.0929000000000002</v>
      </c>
      <c r="G31" s="66">
        <f t="shared" si="1"/>
        <v>34</v>
      </c>
      <c r="H31" s="65">
        <f>VLOOKUP($A31,'Return Data'!$B$7:$R$2292,7,0)</f>
        <v>3.21</v>
      </c>
      <c r="I31" s="66">
        <f t="shared" si="2"/>
        <v>33</v>
      </c>
      <c r="J31" s="65">
        <f>VLOOKUP($A31,'Return Data'!$B$7:$R$2292,8,0)</f>
        <v>3.1886999999999999</v>
      </c>
      <c r="K31" s="66">
        <f t="shared" si="3"/>
        <v>33</v>
      </c>
      <c r="L31" s="65">
        <f>VLOOKUP($A31,'Return Data'!$B$7:$R$2292,9,0)</f>
        <v>3.2229000000000001</v>
      </c>
      <c r="M31" s="66">
        <f t="shared" si="4"/>
        <v>34</v>
      </c>
      <c r="N31" s="65">
        <f>VLOOKUP($A31,'Return Data'!$B$7:$R$2292,10,0)</f>
        <v>2.9005999999999998</v>
      </c>
      <c r="O31" s="66">
        <f t="shared" si="5"/>
        <v>36</v>
      </c>
      <c r="P31" s="65">
        <f>VLOOKUP($A31,'Return Data'!$B$7:$R$2292,11,0)</f>
        <v>2.9674999999999998</v>
      </c>
      <c r="Q31" s="66">
        <f t="shared" si="6"/>
        <v>36</v>
      </c>
      <c r="R31" s="65">
        <f>VLOOKUP($A31,'Return Data'!$B$7:$R$2292,12,0)</f>
        <v>2.9209999999999998</v>
      </c>
      <c r="S31" s="66">
        <f t="shared" si="7"/>
        <v>36</v>
      </c>
      <c r="T31" s="65">
        <f>VLOOKUP($A31,'Return Data'!$B$7:$R$2292,13,0)</f>
        <v>2.8833000000000002</v>
      </c>
      <c r="U31" s="66">
        <f t="shared" si="8"/>
        <v>37</v>
      </c>
      <c r="V31" s="65">
        <f>VLOOKUP($A31,'Return Data'!$B$7:$R$2292,17,0)</f>
        <v>3.2037</v>
      </c>
      <c r="W31" s="66">
        <f t="shared" si="9"/>
        <v>36</v>
      </c>
      <c r="X31" s="65"/>
      <c r="Y31" s="66"/>
      <c r="Z31" s="65">
        <f>VLOOKUP($A31,'Return Data'!$B$7:$R$2292,16,0)</f>
        <v>3.9628999999999999</v>
      </c>
      <c r="AA31" s="67">
        <f t="shared" si="11"/>
        <v>36</v>
      </c>
    </row>
    <row r="32" spans="1:27" x14ac:dyDescent="0.3">
      <c r="A32" s="63" t="s">
        <v>2016</v>
      </c>
      <c r="B32" s="64">
        <f>VLOOKUP($A32,'Return Data'!$B$7:$R$2292,3,0)</f>
        <v>44530</v>
      </c>
      <c r="C32" s="65">
        <f>VLOOKUP($A32,'Return Data'!$B$7:$R$2292,4,0)</f>
        <v>2284.1743000000001</v>
      </c>
      <c r="D32" s="65">
        <f>VLOOKUP($A32,'Return Data'!$B$7:$R$2292,5,0)</f>
        <v>4.3006000000000002</v>
      </c>
      <c r="E32" s="66">
        <f t="shared" si="0"/>
        <v>2</v>
      </c>
      <c r="F32" s="65">
        <f>VLOOKUP($A32,'Return Data'!$B$7:$R$2292,6,0)</f>
        <v>4.0026000000000002</v>
      </c>
      <c r="G32" s="66">
        <f t="shared" si="1"/>
        <v>1</v>
      </c>
      <c r="H32" s="65">
        <f>VLOOKUP($A32,'Return Data'!$B$7:$R$2292,7,0)</f>
        <v>4.327</v>
      </c>
      <c r="I32" s="66">
        <f t="shared" si="2"/>
        <v>1</v>
      </c>
      <c r="J32" s="65">
        <f>VLOOKUP($A32,'Return Data'!$B$7:$R$2292,8,0)</f>
        <v>4.0593000000000004</v>
      </c>
      <c r="K32" s="66">
        <f t="shared" si="3"/>
        <v>1</v>
      </c>
      <c r="L32" s="65">
        <f>VLOOKUP($A32,'Return Data'!$B$7:$R$2292,9,0)</f>
        <v>4.2705000000000002</v>
      </c>
      <c r="M32" s="66">
        <f t="shared" si="4"/>
        <v>1</v>
      </c>
      <c r="N32" s="65">
        <f>VLOOKUP($A32,'Return Data'!$B$7:$R$2292,10,0)</f>
        <v>3.7374999999999998</v>
      </c>
      <c r="O32" s="66">
        <f t="shared" si="5"/>
        <v>1</v>
      </c>
      <c r="P32" s="65">
        <f>VLOOKUP($A32,'Return Data'!$B$7:$R$2292,11,0)</f>
        <v>3.4906999999999999</v>
      </c>
      <c r="Q32" s="66">
        <f t="shared" si="6"/>
        <v>2</v>
      </c>
      <c r="R32" s="65">
        <f>VLOOKUP($A32,'Return Data'!$B$7:$R$2292,12,0)</f>
        <v>3.3993000000000002</v>
      </c>
      <c r="S32" s="66">
        <f t="shared" si="7"/>
        <v>2</v>
      </c>
      <c r="T32" s="65">
        <f>VLOOKUP($A32,'Return Data'!$B$7:$R$2292,13,0)</f>
        <v>3.3086000000000002</v>
      </c>
      <c r="U32" s="66">
        <f t="shared" si="8"/>
        <v>3</v>
      </c>
      <c r="V32" s="65">
        <f>VLOOKUP($A32,'Return Data'!$B$7:$R$2292,17,0)</f>
        <v>3.5609999999999999</v>
      </c>
      <c r="W32" s="66">
        <f t="shared" si="9"/>
        <v>29</v>
      </c>
      <c r="X32" s="65">
        <f>VLOOKUP($A32,'Return Data'!$B$7:$R$2292,14,0)</f>
        <v>4.5209999999999999</v>
      </c>
      <c r="Y32" s="66">
        <f t="shared" ref="Y32:Y43" si="13">RANK(X32,X$8:X$44,0)</f>
        <v>30</v>
      </c>
      <c r="Z32" s="65">
        <f>VLOOKUP($A32,'Return Data'!$B$7:$R$2292,16,0)</f>
        <v>7.2595999999999998</v>
      </c>
      <c r="AA32" s="67">
        <f t="shared" si="11"/>
        <v>7</v>
      </c>
    </row>
    <row r="33" spans="1:27" x14ac:dyDescent="0.3">
      <c r="A33" s="63" t="s">
        <v>252</v>
      </c>
      <c r="B33" s="64">
        <f>VLOOKUP($A33,'Return Data'!$B$7:$R$2292,3,0)</f>
        <v>44530</v>
      </c>
      <c r="C33" s="65">
        <f>VLOOKUP($A33,'Return Data'!$B$7:$R$2292,4,0)</f>
        <v>5104.7942000000003</v>
      </c>
      <c r="D33" s="65">
        <f>VLOOKUP($A33,'Return Data'!$B$7:$R$2292,5,0)</f>
        <v>3.7227000000000001</v>
      </c>
      <c r="E33" s="66">
        <f t="shared" si="0"/>
        <v>9</v>
      </c>
      <c r="F33" s="65">
        <f>VLOOKUP($A33,'Return Data'!$B$7:$R$2292,6,0)</f>
        <v>3.4605000000000001</v>
      </c>
      <c r="G33" s="66">
        <f t="shared" si="1"/>
        <v>8</v>
      </c>
      <c r="H33" s="65">
        <f>VLOOKUP($A33,'Return Data'!$B$7:$R$2292,7,0)</f>
        <v>3.6221000000000001</v>
      </c>
      <c r="I33" s="66">
        <f t="shared" si="2"/>
        <v>6</v>
      </c>
      <c r="J33" s="65">
        <f>VLOOKUP($A33,'Return Data'!$B$7:$R$2292,8,0)</f>
        <v>3.4260999999999999</v>
      </c>
      <c r="K33" s="66">
        <f t="shared" si="3"/>
        <v>14</v>
      </c>
      <c r="L33" s="65">
        <f>VLOOKUP($A33,'Return Data'!$B$7:$R$2292,9,0)</f>
        <v>3.7423999999999999</v>
      </c>
      <c r="M33" s="66">
        <f t="shared" si="4"/>
        <v>5</v>
      </c>
      <c r="N33" s="65">
        <f>VLOOKUP($A33,'Return Data'!$B$7:$R$2292,10,0)</f>
        <v>3.1747000000000001</v>
      </c>
      <c r="O33" s="66">
        <f t="shared" si="5"/>
        <v>26</v>
      </c>
      <c r="P33" s="65">
        <f>VLOOKUP($A33,'Return Data'!$B$7:$R$2292,11,0)</f>
        <v>3.2463000000000002</v>
      </c>
      <c r="Q33" s="66">
        <f t="shared" si="6"/>
        <v>26</v>
      </c>
      <c r="R33" s="65">
        <f>VLOOKUP($A33,'Return Data'!$B$7:$R$2292,12,0)</f>
        <v>3.2277999999999998</v>
      </c>
      <c r="S33" s="66">
        <f t="shared" si="7"/>
        <v>28</v>
      </c>
      <c r="T33" s="65">
        <f>VLOOKUP($A33,'Return Data'!$B$7:$R$2292,13,0)</f>
        <v>3.17</v>
      </c>
      <c r="U33" s="66">
        <f t="shared" si="8"/>
        <v>27</v>
      </c>
      <c r="V33" s="65">
        <f>VLOOKUP($A33,'Return Data'!$B$7:$R$2292,17,0)</f>
        <v>3.8020999999999998</v>
      </c>
      <c r="W33" s="66">
        <f t="shared" si="9"/>
        <v>11</v>
      </c>
      <c r="X33" s="65">
        <f>VLOOKUP($A33,'Return Data'!$B$7:$R$2292,14,0)</f>
        <v>4.8327999999999998</v>
      </c>
      <c r="Y33" s="66">
        <f t="shared" si="13"/>
        <v>7</v>
      </c>
      <c r="Z33" s="65">
        <f>VLOOKUP($A33,'Return Data'!$B$7:$R$2292,16,0)</f>
        <v>6.9648000000000003</v>
      </c>
      <c r="AA33" s="67">
        <f t="shared" si="11"/>
        <v>21</v>
      </c>
    </row>
    <row r="34" spans="1:27" x14ac:dyDescent="0.3">
      <c r="A34" s="63" t="s">
        <v>253</v>
      </c>
      <c r="B34" s="64">
        <f>VLOOKUP($A34,'Return Data'!$B$7:$R$2292,3,0)</f>
        <v>44530</v>
      </c>
      <c r="C34" s="65">
        <f>VLOOKUP($A34,'Return Data'!$B$7:$R$2292,4,0)</f>
        <v>1173.5862</v>
      </c>
      <c r="D34" s="65">
        <f>VLOOKUP($A34,'Return Data'!$B$7:$R$2292,5,0)</f>
        <v>3.661</v>
      </c>
      <c r="E34" s="66">
        <f t="shared" si="0"/>
        <v>10</v>
      </c>
      <c r="F34" s="65">
        <f>VLOOKUP($A34,'Return Data'!$B$7:$R$2292,6,0)</f>
        <v>3.3725999999999998</v>
      </c>
      <c r="G34" s="66">
        <f t="shared" si="1"/>
        <v>19</v>
      </c>
      <c r="H34" s="65">
        <f>VLOOKUP($A34,'Return Data'!$B$7:$R$2292,7,0)</f>
        <v>3.5146000000000002</v>
      </c>
      <c r="I34" s="66">
        <f t="shared" si="2"/>
        <v>21</v>
      </c>
      <c r="J34" s="65">
        <f>VLOOKUP($A34,'Return Data'!$B$7:$R$2292,8,0)</f>
        <v>3.2864</v>
      </c>
      <c r="K34" s="66">
        <f t="shared" si="3"/>
        <v>30</v>
      </c>
      <c r="L34" s="65">
        <f>VLOOKUP($A34,'Return Data'!$B$7:$R$2292,9,0)</f>
        <v>3.3401999999999998</v>
      </c>
      <c r="M34" s="66">
        <f t="shared" si="4"/>
        <v>31</v>
      </c>
      <c r="N34" s="65">
        <f>VLOOKUP($A34,'Return Data'!$B$7:$R$2292,10,0)</f>
        <v>3.0710000000000002</v>
      </c>
      <c r="O34" s="66">
        <f t="shared" si="5"/>
        <v>32</v>
      </c>
      <c r="P34" s="65">
        <f>VLOOKUP($A34,'Return Data'!$B$7:$R$2292,11,0)</f>
        <v>3.1448999999999998</v>
      </c>
      <c r="Q34" s="66">
        <f t="shared" si="6"/>
        <v>31</v>
      </c>
      <c r="R34" s="65">
        <f>VLOOKUP($A34,'Return Data'!$B$7:$R$2292,12,0)</f>
        <v>3.1076000000000001</v>
      </c>
      <c r="S34" s="66">
        <f t="shared" si="7"/>
        <v>31</v>
      </c>
      <c r="T34" s="65">
        <f>VLOOKUP($A34,'Return Data'!$B$7:$R$2292,13,0)</f>
        <v>3.056</v>
      </c>
      <c r="U34" s="66">
        <f t="shared" si="8"/>
        <v>32</v>
      </c>
      <c r="V34" s="65">
        <f>VLOOKUP($A34,'Return Data'!$B$7:$R$2292,17,0)</f>
        <v>3.4264000000000001</v>
      </c>
      <c r="W34" s="66">
        <f t="shared" si="9"/>
        <v>32</v>
      </c>
      <c r="X34" s="65">
        <f>VLOOKUP($A34,'Return Data'!$B$7:$R$2292,14,0)</f>
        <v>4.2679</v>
      </c>
      <c r="Y34" s="66">
        <f t="shared" si="13"/>
        <v>33</v>
      </c>
      <c r="Z34" s="65">
        <f>VLOOKUP($A34,'Return Data'!$B$7:$R$2292,16,0)</f>
        <v>4.6002000000000001</v>
      </c>
      <c r="AA34" s="67">
        <f t="shared" si="11"/>
        <v>33</v>
      </c>
    </row>
    <row r="35" spans="1:27" x14ac:dyDescent="0.3">
      <c r="A35" s="63" t="s">
        <v>254</v>
      </c>
      <c r="B35" s="64">
        <f>VLOOKUP($A35,'Return Data'!$B$7:$R$2292,3,0)</f>
        <v>44530</v>
      </c>
      <c r="C35" s="65">
        <f>VLOOKUP($A35,'Return Data'!$B$7:$R$2292,4,0)</f>
        <v>272.08479999999997</v>
      </c>
      <c r="D35" s="65">
        <f>VLOOKUP($A35,'Return Data'!$B$7:$R$2292,5,0)</f>
        <v>3.0857000000000001</v>
      </c>
      <c r="E35" s="66">
        <f t="shared" si="0"/>
        <v>33</v>
      </c>
      <c r="F35" s="65">
        <f>VLOOKUP($A35,'Return Data'!$B$7:$R$2292,6,0)</f>
        <v>3.1981000000000002</v>
      </c>
      <c r="G35" s="66">
        <f t="shared" si="1"/>
        <v>32</v>
      </c>
      <c r="H35" s="65">
        <f>VLOOKUP($A35,'Return Data'!$B$7:$R$2292,7,0)</f>
        <v>3.3597000000000001</v>
      </c>
      <c r="I35" s="66">
        <f t="shared" si="2"/>
        <v>31</v>
      </c>
      <c r="J35" s="65">
        <f>VLOOKUP($A35,'Return Data'!$B$7:$R$2292,8,0)</f>
        <v>3.36</v>
      </c>
      <c r="K35" s="66">
        <f t="shared" si="3"/>
        <v>24</v>
      </c>
      <c r="L35" s="65">
        <f>VLOOKUP($A35,'Return Data'!$B$7:$R$2292,9,0)</f>
        <v>3.5971000000000002</v>
      </c>
      <c r="M35" s="66">
        <f t="shared" si="4"/>
        <v>18</v>
      </c>
      <c r="N35" s="65">
        <f>VLOOKUP($A35,'Return Data'!$B$7:$R$2292,10,0)</f>
        <v>3.2111999999999998</v>
      </c>
      <c r="O35" s="66">
        <f t="shared" si="5"/>
        <v>15</v>
      </c>
      <c r="P35" s="65">
        <f>VLOOKUP($A35,'Return Data'!$B$7:$R$2292,11,0)</f>
        <v>3.2850000000000001</v>
      </c>
      <c r="Q35" s="66">
        <f t="shared" si="6"/>
        <v>15</v>
      </c>
      <c r="R35" s="65">
        <f>VLOOKUP($A35,'Return Data'!$B$7:$R$2292,12,0)</f>
        <v>3.278</v>
      </c>
      <c r="S35" s="66">
        <f t="shared" si="7"/>
        <v>14</v>
      </c>
      <c r="T35" s="65">
        <f>VLOOKUP($A35,'Return Data'!$B$7:$R$2292,13,0)</f>
        <v>3.2117</v>
      </c>
      <c r="U35" s="66">
        <f t="shared" si="8"/>
        <v>14</v>
      </c>
      <c r="V35" s="65">
        <f>VLOOKUP($A35,'Return Data'!$B$7:$R$2292,17,0)</f>
        <v>3.7951000000000001</v>
      </c>
      <c r="W35" s="66">
        <f t="shared" si="9"/>
        <v>14</v>
      </c>
      <c r="X35" s="65">
        <f>VLOOKUP($A35,'Return Data'!$B$7:$R$2292,14,0)</f>
        <v>4.8342000000000001</v>
      </c>
      <c r="Y35" s="66">
        <f t="shared" si="13"/>
        <v>6</v>
      </c>
      <c r="Z35" s="65">
        <f>VLOOKUP($A35,'Return Data'!$B$7:$R$2292,16,0)</f>
        <v>7.2770999999999999</v>
      </c>
      <c r="AA35" s="67">
        <f t="shared" si="11"/>
        <v>5</v>
      </c>
    </row>
    <row r="36" spans="1:27" x14ac:dyDescent="0.3">
      <c r="A36" s="63" t="s">
        <v>255</v>
      </c>
      <c r="B36" s="64">
        <f>VLOOKUP($A36,'Return Data'!$B$7:$R$2292,3,0)</f>
        <v>44530</v>
      </c>
      <c r="C36" s="65">
        <f>VLOOKUP($A36,'Return Data'!$B$7:$R$2292,4,0)</f>
        <v>2951.8715200000001</v>
      </c>
      <c r="D36" s="65">
        <f>VLOOKUP($A36,'Return Data'!$B$7:$R$2292,5,0)</f>
        <v>3.33</v>
      </c>
      <c r="E36" s="66">
        <f t="shared" si="0"/>
        <v>29</v>
      </c>
      <c r="F36" s="65">
        <f>VLOOKUP($A36,'Return Data'!$B$7:$R$2292,6,0)</f>
        <v>3.1833999999999998</v>
      </c>
      <c r="G36" s="66">
        <f t="shared" si="1"/>
        <v>33</v>
      </c>
      <c r="H36" s="65">
        <f>VLOOKUP($A36,'Return Data'!$B$7:$R$2292,7,0)</f>
        <v>3.3982999999999999</v>
      </c>
      <c r="I36" s="66">
        <f t="shared" si="2"/>
        <v>28</v>
      </c>
      <c r="J36" s="65">
        <f>VLOOKUP($A36,'Return Data'!$B$7:$R$2292,8,0)</f>
        <v>3.2553000000000001</v>
      </c>
      <c r="K36" s="66">
        <f t="shared" si="3"/>
        <v>31</v>
      </c>
      <c r="L36" s="65">
        <f>VLOOKUP($A36,'Return Data'!$B$7:$R$2292,9,0)</f>
        <v>3.4098000000000002</v>
      </c>
      <c r="M36" s="66">
        <f t="shared" si="4"/>
        <v>30</v>
      </c>
      <c r="N36" s="65">
        <f>VLOOKUP($A36,'Return Data'!$B$7:$R$2292,10,0)</f>
        <v>3.1518000000000002</v>
      </c>
      <c r="O36" s="66">
        <f t="shared" si="5"/>
        <v>29</v>
      </c>
      <c r="P36" s="65">
        <f>VLOOKUP($A36,'Return Data'!$B$7:$R$2292,11,0)</f>
        <v>3.1907000000000001</v>
      </c>
      <c r="Q36" s="66">
        <f t="shared" si="6"/>
        <v>30</v>
      </c>
      <c r="R36" s="65">
        <f>VLOOKUP($A36,'Return Data'!$B$7:$R$2292,12,0)</f>
        <v>3.1819999999999999</v>
      </c>
      <c r="S36" s="66">
        <f t="shared" si="7"/>
        <v>30</v>
      </c>
      <c r="T36" s="65">
        <f>VLOOKUP($A36,'Return Data'!$B$7:$R$2292,13,0)</f>
        <v>3.1406000000000001</v>
      </c>
      <c r="U36" s="66">
        <f t="shared" si="8"/>
        <v>30</v>
      </c>
      <c r="V36" s="65">
        <f>VLOOKUP($A36,'Return Data'!$B$7:$R$2292,17,0)</f>
        <v>3.5409999999999999</v>
      </c>
      <c r="W36" s="66">
        <f t="shared" si="9"/>
        <v>30</v>
      </c>
      <c r="X36" s="65">
        <f>VLOOKUP($A36,'Return Data'!$B$7:$R$2292,14,0)</f>
        <v>4.4615999999999998</v>
      </c>
      <c r="Y36" s="66">
        <f t="shared" si="13"/>
        <v>31</v>
      </c>
      <c r="Z36" s="65">
        <f>VLOOKUP($A36,'Return Data'!$B$7:$R$2292,16,0)</f>
        <v>6.4710000000000001</v>
      </c>
      <c r="AA36" s="67">
        <f t="shared" si="11"/>
        <v>28</v>
      </c>
    </row>
    <row r="37" spans="1:27" x14ac:dyDescent="0.3">
      <c r="A37" s="63" t="s">
        <v>256</v>
      </c>
      <c r="B37" s="64">
        <f>VLOOKUP($A37,'Return Data'!$B$7:$R$2292,3,0)</f>
        <v>44530</v>
      </c>
      <c r="C37" s="65">
        <f>VLOOKUP($A37,'Return Data'!$B$7:$R$2292,4,0)</f>
        <v>33.267699999999998</v>
      </c>
      <c r="D37" s="65">
        <f>VLOOKUP($A37,'Return Data'!$B$7:$R$2292,5,0)</f>
        <v>4.3891999999999998</v>
      </c>
      <c r="E37" s="66">
        <f t="shared" si="0"/>
        <v>1</v>
      </c>
      <c r="F37" s="65">
        <f>VLOOKUP($A37,'Return Data'!$B$7:$R$2292,6,0)</f>
        <v>3.9514999999999998</v>
      </c>
      <c r="G37" s="66">
        <f t="shared" si="1"/>
        <v>2</v>
      </c>
      <c r="H37" s="65">
        <f>VLOOKUP($A37,'Return Data'!$B$7:$R$2292,7,0)</f>
        <v>4.0627000000000004</v>
      </c>
      <c r="I37" s="66">
        <f t="shared" si="2"/>
        <v>2</v>
      </c>
      <c r="J37" s="65">
        <f>VLOOKUP($A37,'Return Data'!$B$7:$R$2292,8,0)</f>
        <v>3.8614000000000002</v>
      </c>
      <c r="K37" s="66">
        <f t="shared" si="3"/>
        <v>2</v>
      </c>
      <c r="L37" s="65">
        <f>VLOOKUP($A37,'Return Data'!$B$7:$R$2292,9,0)</f>
        <v>4.1085000000000003</v>
      </c>
      <c r="M37" s="66">
        <f t="shared" si="4"/>
        <v>2</v>
      </c>
      <c r="N37" s="65">
        <f>VLOOKUP($A37,'Return Data'!$B$7:$R$2292,10,0)</f>
        <v>3.7366000000000001</v>
      </c>
      <c r="O37" s="66">
        <f t="shared" si="5"/>
        <v>2</v>
      </c>
      <c r="P37" s="65">
        <f>VLOOKUP($A37,'Return Data'!$B$7:$R$2292,11,0)</f>
        <v>3.6217999999999999</v>
      </c>
      <c r="Q37" s="66">
        <f t="shared" si="6"/>
        <v>1</v>
      </c>
      <c r="R37" s="65">
        <f>VLOOKUP($A37,'Return Data'!$B$7:$R$2292,12,0)</f>
        <v>3.8877000000000002</v>
      </c>
      <c r="S37" s="66">
        <f t="shared" si="7"/>
        <v>1</v>
      </c>
      <c r="T37" s="65">
        <f>VLOOKUP($A37,'Return Data'!$B$7:$R$2292,13,0)</f>
        <v>3.9554</v>
      </c>
      <c r="U37" s="66">
        <f t="shared" si="8"/>
        <v>1</v>
      </c>
      <c r="V37" s="65">
        <f>VLOOKUP($A37,'Return Data'!$B$7:$R$2292,17,0)</f>
        <v>4.5228999999999999</v>
      </c>
      <c r="W37" s="66">
        <f t="shared" si="9"/>
        <v>1</v>
      </c>
      <c r="X37" s="65">
        <f>VLOOKUP($A37,'Return Data'!$B$7:$R$2292,14,0)</f>
        <v>5.4218000000000002</v>
      </c>
      <c r="Y37" s="66">
        <f t="shared" si="13"/>
        <v>1</v>
      </c>
      <c r="Z37" s="65">
        <f>VLOOKUP($A37,'Return Data'!$B$7:$R$2292,16,0)</f>
        <v>7.7114000000000003</v>
      </c>
      <c r="AA37" s="67">
        <f t="shared" si="11"/>
        <v>1</v>
      </c>
    </row>
    <row r="38" spans="1:27" x14ac:dyDescent="0.3">
      <c r="A38" s="63" t="s">
        <v>257</v>
      </c>
      <c r="B38" s="64">
        <f>VLOOKUP($A38,'Return Data'!$B$7:$R$2292,3,0)</f>
        <v>44530</v>
      </c>
      <c r="C38" s="65">
        <f>VLOOKUP($A38,'Return Data'!$B$7:$R$2292,4,0)</f>
        <v>28.284500000000001</v>
      </c>
      <c r="D38" s="65">
        <f>VLOOKUP($A38,'Return Data'!$B$7:$R$2292,5,0)</f>
        <v>3.3555000000000001</v>
      </c>
      <c r="E38" s="66">
        <f t="shared" si="0"/>
        <v>28</v>
      </c>
      <c r="F38" s="65">
        <f>VLOOKUP($A38,'Return Data'!$B$7:$R$2292,6,0)</f>
        <v>3.27</v>
      </c>
      <c r="G38" s="66">
        <f t="shared" si="1"/>
        <v>28</v>
      </c>
      <c r="H38" s="65">
        <f>VLOOKUP($A38,'Return Data'!$B$7:$R$2292,7,0)</f>
        <v>3.3942999999999999</v>
      </c>
      <c r="I38" s="66">
        <f t="shared" si="2"/>
        <v>29</v>
      </c>
      <c r="J38" s="65">
        <f>VLOOKUP($A38,'Return Data'!$B$7:$R$2292,8,0)</f>
        <v>3.2023999999999999</v>
      </c>
      <c r="K38" s="66">
        <f t="shared" si="3"/>
        <v>32</v>
      </c>
      <c r="L38" s="65">
        <f>VLOOKUP($A38,'Return Data'!$B$7:$R$2292,9,0)</f>
        <v>3.2936000000000001</v>
      </c>
      <c r="M38" s="66">
        <f t="shared" si="4"/>
        <v>32</v>
      </c>
      <c r="N38" s="65">
        <f>VLOOKUP($A38,'Return Data'!$B$7:$R$2292,10,0)</f>
        <v>3.0588000000000002</v>
      </c>
      <c r="O38" s="66">
        <f t="shared" si="5"/>
        <v>33</v>
      </c>
      <c r="P38" s="65">
        <f>VLOOKUP($A38,'Return Data'!$B$7:$R$2292,11,0)</f>
        <v>3.1309999999999998</v>
      </c>
      <c r="Q38" s="66">
        <f t="shared" si="6"/>
        <v>32</v>
      </c>
      <c r="R38" s="65">
        <f>VLOOKUP($A38,'Return Data'!$B$7:$R$2292,12,0)</f>
        <v>3.0905</v>
      </c>
      <c r="S38" s="66">
        <f t="shared" si="7"/>
        <v>32</v>
      </c>
      <c r="T38" s="65">
        <f>VLOOKUP($A38,'Return Data'!$B$7:$R$2292,13,0)</f>
        <v>3.0453000000000001</v>
      </c>
      <c r="U38" s="66">
        <f t="shared" si="8"/>
        <v>33</v>
      </c>
      <c r="V38" s="65">
        <f>VLOOKUP($A38,'Return Data'!$B$7:$R$2292,17,0)</f>
        <v>3.3929</v>
      </c>
      <c r="W38" s="66">
        <f t="shared" si="9"/>
        <v>33</v>
      </c>
      <c r="X38" s="65">
        <f>VLOOKUP($A38,'Return Data'!$B$7:$R$2292,14,0)</f>
        <v>4.3251999999999997</v>
      </c>
      <c r="Y38" s="66">
        <f t="shared" si="13"/>
        <v>32</v>
      </c>
      <c r="Z38" s="65">
        <f>VLOOKUP($A38,'Return Data'!$B$7:$R$2292,16,0)</f>
        <v>6.8270999999999997</v>
      </c>
      <c r="AA38" s="67">
        <f t="shared" si="11"/>
        <v>25</v>
      </c>
    </row>
    <row r="39" spans="1:27" x14ac:dyDescent="0.3">
      <c r="A39" s="63" t="s">
        <v>260</v>
      </c>
      <c r="B39" s="64">
        <f>VLOOKUP($A39,'Return Data'!$B$7:$R$2292,3,0)</f>
        <v>44530</v>
      </c>
      <c r="C39" s="65">
        <f>VLOOKUP($A39,'Return Data'!$B$7:$R$2292,4,0)</f>
        <v>3273.0111000000002</v>
      </c>
      <c r="D39" s="65">
        <f>VLOOKUP($A39,'Return Data'!$B$7:$R$2292,5,0)</f>
        <v>3.8031999999999999</v>
      </c>
      <c r="E39" s="66">
        <f t="shared" si="0"/>
        <v>8</v>
      </c>
      <c r="F39" s="65">
        <f>VLOOKUP($A39,'Return Data'!$B$7:$R$2292,6,0)</f>
        <v>3.4685000000000001</v>
      </c>
      <c r="G39" s="66">
        <f t="shared" si="1"/>
        <v>7</v>
      </c>
      <c r="H39" s="65">
        <f>VLOOKUP($A39,'Return Data'!$B$7:$R$2292,7,0)</f>
        <v>3.613</v>
      </c>
      <c r="I39" s="66">
        <f t="shared" si="2"/>
        <v>7</v>
      </c>
      <c r="J39" s="65">
        <f>VLOOKUP($A39,'Return Data'!$B$7:$R$2292,8,0)</f>
        <v>3.5013000000000001</v>
      </c>
      <c r="K39" s="66">
        <f t="shared" si="3"/>
        <v>5</v>
      </c>
      <c r="L39" s="65">
        <f>VLOOKUP($A39,'Return Data'!$B$7:$R$2292,9,0)</f>
        <v>3.7328999999999999</v>
      </c>
      <c r="M39" s="66">
        <f t="shared" si="4"/>
        <v>6</v>
      </c>
      <c r="N39" s="65">
        <f>VLOOKUP($A39,'Return Data'!$B$7:$R$2292,10,0)</f>
        <v>3.2402000000000002</v>
      </c>
      <c r="O39" s="66">
        <f t="shared" si="5"/>
        <v>7</v>
      </c>
      <c r="P39" s="65">
        <f>VLOOKUP($A39,'Return Data'!$B$7:$R$2292,11,0)</f>
        <v>3.3037999999999998</v>
      </c>
      <c r="Q39" s="66">
        <f t="shared" si="6"/>
        <v>7</v>
      </c>
      <c r="R39" s="65">
        <f>VLOOKUP($A39,'Return Data'!$B$7:$R$2292,12,0)</f>
        <v>3.2818999999999998</v>
      </c>
      <c r="S39" s="66">
        <f t="shared" si="7"/>
        <v>12</v>
      </c>
      <c r="T39" s="65">
        <f>VLOOKUP($A39,'Return Data'!$B$7:$R$2292,13,0)</f>
        <v>3.218</v>
      </c>
      <c r="U39" s="66">
        <f t="shared" si="8"/>
        <v>13</v>
      </c>
      <c r="V39" s="65">
        <f>VLOOKUP($A39,'Return Data'!$B$7:$R$2292,17,0)</f>
        <v>3.7879</v>
      </c>
      <c r="W39" s="66">
        <f t="shared" si="9"/>
        <v>18</v>
      </c>
      <c r="X39" s="65">
        <f>VLOOKUP($A39,'Return Data'!$B$7:$R$2292,14,0)</f>
        <v>4.7508999999999997</v>
      </c>
      <c r="Y39" s="66">
        <f t="shared" si="13"/>
        <v>18</v>
      </c>
      <c r="Z39" s="65">
        <f>VLOOKUP($A39,'Return Data'!$B$7:$R$2292,16,0)</f>
        <v>6.8045</v>
      </c>
      <c r="AA39" s="67">
        <f t="shared" si="11"/>
        <v>26</v>
      </c>
    </row>
    <row r="40" spans="1:27" x14ac:dyDescent="0.3">
      <c r="A40" s="63" t="s">
        <v>261</v>
      </c>
      <c r="B40" s="64">
        <f>VLOOKUP($A40,'Return Data'!$B$7:$R$2292,3,0)</f>
        <v>44530</v>
      </c>
      <c r="C40" s="65">
        <f>VLOOKUP($A40,'Return Data'!$B$7:$R$2292,4,0)</f>
        <v>44.064</v>
      </c>
      <c r="D40" s="65">
        <f>VLOOKUP($A40,'Return Data'!$B$7:$R$2292,5,0)</f>
        <v>3.6450999999999998</v>
      </c>
      <c r="E40" s="66">
        <f t="shared" si="0"/>
        <v>11</v>
      </c>
      <c r="F40" s="65">
        <f>VLOOKUP($A40,'Return Data'!$B$7:$R$2292,6,0)</f>
        <v>3.4523999999999999</v>
      </c>
      <c r="G40" s="66">
        <f t="shared" si="1"/>
        <v>10</v>
      </c>
      <c r="H40" s="65">
        <f>VLOOKUP($A40,'Return Data'!$B$7:$R$2292,7,0)</f>
        <v>3.5169000000000001</v>
      </c>
      <c r="I40" s="66">
        <f t="shared" si="2"/>
        <v>20</v>
      </c>
      <c r="J40" s="65">
        <f>VLOOKUP($A40,'Return Data'!$B$7:$R$2292,8,0)</f>
        <v>3.4005999999999998</v>
      </c>
      <c r="K40" s="66">
        <f t="shared" si="3"/>
        <v>17</v>
      </c>
      <c r="L40" s="65">
        <f>VLOOKUP($A40,'Return Data'!$B$7:$R$2292,9,0)</f>
        <v>3.5592000000000001</v>
      </c>
      <c r="M40" s="66">
        <f t="shared" si="4"/>
        <v>23</v>
      </c>
      <c r="N40" s="65">
        <f>VLOOKUP($A40,'Return Data'!$B$7:$R$2292,10,0)</f>
        <v>3.1957</v>
      </c>
      <c r="O40" s="66">
        <f t="shared" si="5"/>
        <v>21</v>
      </c>
      <c r="P40" s="65">
        <f>VLOOKUP($A40,'Return Data'!$B$7:$R$2292,11,0)</f>
        <v>3.2993999999999999</v>
      </c>
      <c r="Q40" s="66">
        <f t="shared" si="6"/>
        <v>9</v>
      </c>
      <c r="R40" s="65">
        <f>VLOOKUP($A40,'Return Data'!$B$7:$R$2292,12,0)</f>
        <v>3.2978000000000001</v>
      </c>
      <c r="S40" s="66">
        <f t="shared" si="7"/>
        <v>8</v>
      </c>
      <c r="T40" s="65">
        <f>VLOOKUP($A40,'Return Data'!$B$7:$R$2292,13,0)</f>
        <v>3.2477999999999998</v>
      </c>
      <c r="U40" s="66">
        <f t="shared" si="8"/>
        <v>9</v>
      </c>
      <c r="V40" s="65">
        <f>VLOOKUP($A40,'Return Data'!$B$7:$R$2292,17,0)</f>
        <v>3.7980999999999998</v>
      </c>
      <c r="W40" s="66">
        <f t="shared" si="9"/>
        <v>12</v>
      </c>
      <c r="X40" s="65">
        <f>VLOOKUP($A40,'Return Data'!$B$7:$R$2292,14,0)</f>
        <v>4.7965</v>
      </c>
      <c r="Y40" s="66">
        <f t="shared" si="13"/>
        <v>12</v>
      </c>
      <c r="Z40" s="65">
        <f>VLOOKUP($A40,'Return Data'!$B$7:$R$2292,16,0)</f>
        <v>7.2073</v>
      </c>
      <c r="AA40" s="67">
        <f t="shared" si="11"/>
        <v>9</v>
      </c>
    </row>
    <row r="41" spans="1:27" x14ac:dyDescent="0.3">
      <c r="A41" s="63" t="s">
        <v>262</v>
      </c>
      <c r="B41" s="64">
        <f>VLOOKUP($A41,'Return Data'!$B$7:$R$2292,3,0)</f>
        <v>44530</v>
      </c>
      <c r="C41" s="65">
        <f>VLOOKUP($A41,'Return Data'!$B$7:$R$2292,4,0)</f>
        <v>3294.1801</v>
      </c>
      <c r="D41" s="65">
        <f>VLOOKUP($A41,'Return Data'!$B$7:$R$2292,5,0)</f>
        <v>3.6002999999999998</v>
      </c>
      <c r="E41" s="66">
        <f t="shared" si="0"/>
        <v>18</v>
      </c>
      <c r="F41" s="65">
        <f>VLOOKUP($A41,'Return Data'!$B$7:$R$2292,6,0)</f>
        <v>3.4365999999999999</v>
      </c>
      <c r="G41" s="66">
        <f t="shared" si="1"/>
        <v>14</v>
      </c>
      <c r="H41" s="65">
        <f>VLOOKUP($A41,'Return Data'!$B$7:$R$2292,7,0)</f>
        <v>3.6053999999999999</v>
      </c>
      <c r="I41" s="66">
        <f t="shared" si="2"/>
        <v>8</v>
      </c>
      <c r="J41" s="65">
        <f>VLOOKUP($A41,'Return Data'!$B$7:$R$2292,8,0)</f>
        <v>3.4544999999999999</v>
      </c>
      <c r="K41" s="66">
        <f t="shared" si="3"/>
        <v>7</v>
      </c>
      <c r="L41" s="65">
        <f>VLOOKUP($A41,'Return Data'!$B$7:$R$2292,9,0)</f>
        <v>3.6516999999999999</v>
      </c>
      <c r="M41" s="66">
        <f t="shared" si="4"/>
        <v>13</v>
      </c>
      <c r="N41" s="65">
        <f>VLOOKUP($A41,'Return Data'!$B$7:$R$2292,10,0)</f>
        <v>3.1587999999999998</v>
      </c>
      <c r="O41" s="66">
        <f t="shared" si="5"/>
        <v>28</v>
      </c>
      <c r="P41" s="65">
        <f>VLOOKUP($A41,'Return Data'!$B$7:$R$2292,11,0)</f>
        <v>3.2399</v>
      </c>
      <c r="Q41" s="66">
        <f t="shared" si="6"/>
        <v>27</v>
      </c>
      <c r="R41" s="65">
        <f>VLOOKUP($A41,'Return Data'!$B$7:$R$2292,12,0)</f>
        <v>3.2282999999999999</v>
      </c>
      <c r="S41" s="66">
        <f t="shared" si="7"/>
        <v>26</v>
      </c>
      <c r="T41" s="65">
        <f>VLOOKUP($A41,'Return Data'!$B$7:$R$2292,13,0)</f>
        <v>3.1562000000000001</v>
      </c>
      <c r="U41" s="66">
        <f t="shared" si="8"/>
        <v>28</v>
      </c>
      <c r="V41" s="65">
        <f>VLOOKUP($A41,'Return Data'!$B$7:$R$2292,17,0)</f>
        <v>3.8250999999999999</v>
      </c>
      <c r="W41" s="66">
        <f t="shared" si="9"/>
        <v>8</v>
      </c>
      <c r="X41" s="65">
        <f>VLOOKUP($A41,'Return Data'!$B$7:$R$2292,14,0)</f>
        <v>4.8033999999999999</v>
      </c>
      <c r="Y41" s="66">
        <f t="shared" si="13"/>
        <v>10</v>
      </c>
      <c r="Z41" s="65">
        <f>VLOOKUP($A41,'Return Data'!$B$7:$R$2292,16,0)</f>
        <v>7.1521999999999997</v>
      </c>
      <c r="AA41" s="67">
        <f t="shared" si="11"/>
        <v>12</v>
      </c>
    </row>
    <row r="42" spans="1:27" x14ac:dyDescent="0.3">
      <c r="A42" s="63" t="s">
        <v>263</v>
      </c>
      <c r="B42" s="64">
        <f>VLOOKUP($A42,'Return Data'!$B$7:$R$2292,3,0)</f>
        <v>44530</v>
      </c>
      <c r="C42" s="65">
        <f>VLOOKUP($A42,'Return Data'!$B$7:$R$2292,4,0)</f>
        <v>2009.1567</v>
      </c>
      <c r="D42" s="65">
        <f>VLOOKUP($A42,'Return Data'!$B$7:$R$2292,5,0)</f>
        <v>3.2376</v>
      </c>
      <c r="E42" s="66">
        <f t="shared" si="0"/>
        <v>32</v>
      </c>
      <c r="F42" s="65">
        <f>VLOOKUP($A42,'Return Data'!$B$7:$R$2292,6,0)</f>
        <v>3.2345999999999999</v>
      </c>
      <c r="G42" s="66">
        <f t="shared" si="1"/>
        <v>30</v>
      </c>
      <c r="H42" s="65">
        <f>VLOOKUP($A42,'Return Data'!$B$7:$R$2292,7,0)</f>
        <v>3.3799000000000001</v>
      </c>
      <c r="I42" s="66">
        <f t="shared" si="2"/>
        <v>30</v>
      </c>
      <c r="J42" s="65">
        <f>VLOOKUP($A42,'Return Data'!$B$7:$R$2292,8,0)</f>
        <v>3.3384</v>
      </c>
      <c r="K42" s="66">
        <f t="shared" si="3"/>
        <v>27</v>
      </c>
      <c r="L42" s="65">
        <f>VLOOKUP($A42,'Return Data'!$B$7:$R$2292,9,0)</f>
        <v>3.4923999999999999</v>
      </c>
      <c r="M42" s="66">
        <f t="shared" si="4"/>
        <v>28</v>
      </c>
      <c r="N42" s="65">
        <f>VLOOKUP($A42,'Return Data'!$B$7:$R$2292,10,0)</f>
        <v>3.2246000000000001</v>
      </c>
      <c r="O42" s="66">
        <f t="shared" si="5"/>
        <v>11</v>
      </c>
      <c r="P42" s="65">
        <f>VLOOKUP($A42,'Return Data'!$B$7:$R$2292,11,0)</f>
        <v>3.2883</v>
      </c>
      <c r="Q42" s="66">
        <f t="shared" si="6"/>
        <v>14</v>
      </c>
      <c r="R42" s="65">
        <f>VLOOKUP($A42,'Return Data'!$B$7:$R$2292,12,0)</f>
        <v>3.2865000000000002</v>
      </c>
      <c r="S42" s="66">
        <f t="shared" si="7"/>
        <v>11</v>
      </c>
      <c r="T42" s="65">
        <f>VLOOKUP($A42,'Return Data'!$B$7:$R$2292,13,0)</f>
        <v>3.2403</v>
      </c>
      <c r="U42" s="66">
        <f t="shared" si="8"/>
        <v>10</v>
      </c>
      <c r="V42" s="65">
        <f>VLOOKUP($A42,'Return Data'!$B$7:$R$2292,17,0)</f>
        <v>3.8628</v>
      </c>
      <c r="W42" s="66">
        <f t="shared" si="9"/>
        <v>3</v>
      </c>
      <c r="X42" s="65">
        <f>VLOOKUP($A42,'Return Data'!$B$7:$R$2292,14,0)</f>
        <v>4.7508999999999997</v>
      </c>
      <c r="Y42" s="66">
        <f t="shared" si="13"/>
        <v>18</v>
      </c>
      <c r="Z42" s="65">
        <f>VLOOKUP($A42,'Return Data'!$B$7:$R$2292,16,0)</f>
        <v>6.8902000000000001</v>
      </c>
      <c r="AA42" s="67">
        <f t="shared" si="11"/>
        <v>24</v>
      </c>
    </row>
    <row r="43" spans="1:27" x14ac:dyDescent="0.3">
      <c r="A43" s="63" t="s">
        <v>264</v>
      </c>
      <c r="B43" s="64">
        <f>VLOOKUP($A43,'Return Data'!$B$7:$R$2292,3,0)</f>
        <v>44530</v>
      </c>
      <c r="C43" s="65">
        <f>VLOOKUP($A43,'Return Data'!$B$7:$R$2292,4,0)</f>
        <v>3426.4956999999999</v>
      </c>
      <c r="D43" s="65">
        <f>VLOOKUP($A43,'Return Data'!$B$7:$R$2292,5,0)</f>
        <v>3.5444</v>
      </c>
      <c r="E43" s="66">
        <f t="shared" si="0"/>
        <v>19</v>
      </c>
      <c r="F43" s="65">
        <f>VLOOKUP($A43,'Return Data'!$B$7:$R$2292,6,0)</f>
        <v>3.3986999999999998</v>
      </c>
      <c r="G43" s="66">
        <f t="shared" si="1"/>
        <v>16</v>
      </c>
      <c r="H43" s="65">
        <f>VLOOKUP($A43,'Return Data'!$B$7:$R$2292,7,0)</f>
        <v>3.5668000000000002</v>
      </c>
      <c r="I43" s="66">
        <f t="shared" si="2"/>
        <v>13</v>
      </c>
      <c r="J43" s="65">
        <f>VLOOKUP($A43,'Return Data'!$B$7:$R$2292,8,0)</f>
        <v>3.4365000000000001</v>
      </c>
      <c r="K43" s="66">
        <f t="shared" si="3"/>
        <v>11</v>
      </c>
      <c r="L43" s="65">
        <f>VLOOKUP($A43,'Return Data'!$B$7:$R$2292,9,0)</f>
        <v>3.6120999999999999</v>
      </c>
      <c r="M43" s="66">
        <f t="shared" si="4"/>
        <v>16</v>
      </c>
      <c r="N43" s="65">
        <f>VLOOKUP($A43,'Return Data'!$B$7:$R$2292,10,0)</f>
        <v>3.2296</v>
      </c>
      <c r="O43" s="66">
        <f t="shared" si="5"/>
        <v>9</v>
      </c>
      <c r="P43" s="65">
        <f>VLOOKUP($A43,'Return Data'!$B$7:$R$2292,11,0)</f>
        <v>3.3027000000000002</v>
      </c>
      <c r="Q43" s="66">
        <f t="shared" si="6"/>
        <v>8</v>
      </c>
      <c r="R43" s="65">
        <f>VLOOKUP($A43,'Return Data'!$B$7:$R$2292,12,0)</f>
        <v>3.2808000000000002</v>
      </c>
      <c r="S43" s="66">
        <f t="shared" si="7"/>
        <v>13</v>
      </c>
      <c r="T43" s="65">
        <f>VLOOKUP($A43,'Return Data'!$B$7:$R$2292,13,0)</f>
        <v>3.2288000000000001</v>
      </c>
      <c r="U43" s="66">
        <f t="shared" si="8"/>
        <v>11</v>
      </c>
      <c r="V43" s="65">
        <f>VLOOKUP($A43,'Return Data'!$B$7:$R$2292,17,0)</f>
        <v>3.7906</v>
      </c>
      <c r="W43" s="66">
        <f t="shared" si="9"/>
        <v>17</v>
      </c>
      <c r="X43" s="65">
        <f>VLOOKUP($A43,'Return Data'!$B$7:$R$2292,14,0)</f>
        <v>4.7998000000000003</v>
      </c>
      <c r="Y43" s="66">
        <f t="shared" si="13"/>
        <v>11</v>
      </c>
      <c r="Z43" s="65">
        <f>VLOOKUP($A43,'Return Data'!$B$7:$R$2292,16,0)</f>
        <v>6.9550999999999998</v>
      </c>
      <c r="AA43" s="67">
        <f t="shared" si="11"/>
        <v>22</v>
      </c>
    </row>
    <row r="44" spans="1:27" x14ac:dyDescent="0.3">
      <c r="A44" s="63" t="s">
        <v>265</v>
      </c>
      <c r="B44" s="64">
        <f>VLOOKUP($A44,'Return Data'!$B$7:$R$2292,3,0)</f>
        <v>44530</v>
      </c>
      <c r="C44" s="65">
        <f>VLOOKUP($A44,'Return Data'!$B$7:$R$2292,4,0)</f>
        <v>1131.5727999999999</v>
      </c>
      <c r="D44" s="65">
        <f>VLOOKUP($A44,'Return Data'!$B$7:$R$2292,5,0)</f>
        <v>2.9581</v>
      </c>
      <c r="E44" s="66">
        <f t="shared" si="0"/>
        <v>36</v>
      </c>
      <c r="F44" s="65">
        <f>VLOOKUP($A44,'Return Data'!$B$7:$R$2292,6,0)</f>
        <v>2.9058999999999999</v>
      </c>
      <c r="G44" s="66">
        <f t="shared" si="1"/>
        <v>37</v>
      </c>
      <c r="H44" s="65">
        <f>VLOOKUP($A44,'Return Data'!$B$7:$R$2292,7,0)</f>
        <v>2.8879999999999999</v>
      </c>
      <c r="I44" s="66">
        <f t="shared" si="2"/>
        <v>37</v>
      </c>
      <c r="J44" s="65">
        <f>VLOOKUP($A44,'Return Data'!$B$7:$R$2292,8,0)</f>
        <v>3.0102000000000002</v>
      </c>
      <c r="K44" s="66">
        <f t="shared" si="3"/>
        <v>37</v>
      </c>
      <c r="L44" s="65">
        <f>VLOOKUP($A44,'Return Data'!$B$7:$R$2292,9,0)</f>
        <v>3.0792999999999999</v>
      </c>
      <c r="M44" s="66">
        <f t="shared" si="4"/>
        <v>37</v>
      </c>
      <c r="N44" s="65">
        <f>VLOOKUP($A44,'Return Data'!$B$7:$R$2292,10,0)</f>
        <v>2.8788</v>
      </c>
      <c r="O44" s="66">
        <f t="shared" si="5"/>
        <v>37</v>
      </c>
      <c r="P44" s="65">
        <f>VLOOKUP($A44,'Return Data'!$B$7:$R$2292,11,0)</f>
        <v>2.8620999999999999</v>
      </c>
      <c r="Q44" s="66">
        <f t="shared" si="6"/>
        <v>37</v>
      </c>
      <c r="R44" s="65">
        <f>VLOOKUP($A44,'Return Data'!$B$7:$R$2292,12,0)</f>
        <v>2.8950999999999998</v>
      </c>
      <c r="S44" s="66">
        <f t="shared" si="7"/>
        <v>37</v>
      </c>
      <c r="T44" s="65">
        <f>VLOOKUP($A44,'Return Data'!$B$7:$R$2292,13,0)</f>
        <v>2.8988</v>
      </c>
      <c r="U44" s="66">
        <f t="shared" si="8"/>
        <v>36</v>
      </c>
      <c r="V44" s="65">
        <f>VLOOKUP($A44,'Return Data'!$B$7:$R$2292,17,0)</f>
        <v>3.3549000000000002</v>
      </c>
      <c r="W44" s="66">
        <f t="shared" si="9"/>
        <v>34</v>
      </c>
      <c r="X44" s="65"/>
      <c r="Y44" s="66"/>
      <c r="Z44" s="65">
        <f>VLOOKUP($A44,'Return Data'!$B$7:$R$2292,16,0)</f>
        <v>4.3860000000000001</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3.5492918918918921</v>
      </c>
      <c r="E46" s="65"/>
      <c r="F46" s="75">
        <f>AVERAGE(F8:F44)</f>
        <v>3.3766405405405409</v>
      </c>
      <c r="G46" s="65"/>
      <c r="H46" s="75">
        <f>AVERAGE(H8:H44)</f>
        <v>3.5013135135135141</v>
      </c>
      <c r="I46" s="65"/>
      <c r="J46" s="75">
        <f>AVERAGE(J8:J44)</f>
        <v>3.3812864864864864</v>
      </c>
      <c r="K46" s="65"/>
      <c r="L46" s="75">
        <f>AVERAGE(L8:L44)</f>
        <v>3.5708378378378383</v>
      </c>
      <c r="M46" s="65"/>
      <c r="N46" s="75">
        <f>AVERAGE(N8:N44)</f>
        <v>3.198008108108108</v>
      </c>
      <c r="O46" s="65"/>
      <c r="P46" s="75">
        <f>AVERAGE(P8:P44)</f>
        <v>3.2454378378378381</v>
      </c>
      <c r="Q46" s="65"/>
      <c r="R46" s="75">
        <f>AVERAGE(R8:R44)</f>
        <v>3.2371027027027024</v>
      </c>
      <c r="S46" s="65"/>
      <c r="T46" s="75">
        <f>AVERAGE(T8:T44)</f>
        <v>3.1938972972972972</v>
      </c>
      <c r="U46" s="65"/>
      <c r="V46" s="75">
        <f>AVERAGE(V8:V44)</f>
        <v>3.7064594594594591</v>
      </c>
      <c r="W46" s="65"/>
      <c r="X46" s="75">
        <f>AVERAGE(X8:X44)</f>
        <v>4.7238058823529414</v>
      </c>
      <c r="Y46" s="65"/>
      <c r="Z46" s="75">
        <f>AVERAGE(Z8:Z44)</f>
        <v>6.5727702702702695</v>
      </c>
      <c r="AA46" s="76"/>
    </row>
    <row r="47" spans="1:27" x14ac:dyDescent="0.3">
      <c r="A47" s="73" t="s">
        <v>28</v>
      </c>
      <c r="B47" s="74"/>
      <c r="C47" s="74"/>
      <c r="D47" s="75">
        <f>MIN(D8:D44)</f>
        <v>2.9293</v>
      </c>
      <c r="E47" s="65"/>
      <c r="F47" s="75">
        <f>MIN(F8:F44)</f>
        <v>2.9058999999999999</v>
      </c>
      <c r="G47" s="65"/>
      <c r="H47" s="75">
        <f>MIN(H8:H44)</f>
        <v>2.8879999999999999</v>
      </c>
      <c r="I47" s="65"/>
      <c r="J47" s="75">
        <f>MIN(J8:J44)</f>
        <v>3.0102000000000002</v>
      </c>
      <c r="K47" s="65"/>
      <c r="L47" s="75">
        <f>MIN(L8:L44)</f>
        <v>3.0792999999999999</v>
      </c>
      <c r="M47" s="65"/>
      <c r="N47" s="75">
        <f>MIN(N8:N44)</f>
        <v>2.8788</v>
      </c>
      <c r="O47" s="65"/>
      <c r="P47" s="75">
        <f>MIN(P8:P44)</f>
        <v>2.8620999999999999</v>
      </c>
      <c r="Q47" s="65"/>
      <c r="R47" s="75">
        <f>MIN(R8:R44)</f>
        <v>2.8950999999999998</v>
      </c>
      <c r="S47" s="65"/>
      <c r="T47" s="75">
        <f>MIN(T8:T44)</f>
        <v>2.8833000000000002</v>
      </c>
      <c r="U47" s="65"/>
      <c r="V47" s="75">
        <f>MIN(V8:V44)</f>
        <v>3.1692</v>
      </c>
      <c r="W47" s="65"/>
      <c r="X47" s="75">
        <f>MIN(X8:X44)</f>
        <v>4.2012</v>
      </c>
      <c r="Y47" s="65"/>
      <c r="Z47" s="75">
        <f>MIN(Z8:Z44)</f>
        <v>3.7033999999999998</v>
      </c>
      <c r="AA47" s="76"/>
    </row>
    <row r="48" spans="1:27" ht="15" thickBot="1" x14ac:dyDescent="0.35">
      <c r="A48" s="77" t="s">
        <v>29</v>
      </c>
      <c r="B48" s="78"/>
      <c r="C48" s="78"/>
      <c r="D48" s="79">
        <f>MAX(D8:D44)</f>
        <v>4.3891999999999998</v>
      </c>
      <c r="E48" s="95"/>
      <c r="F48" s="79">
        <f>MAX(F8:F44)</f>
        <v>4.0026000000000002</v>
      </c>
      <c r="G48" s="95"/>
      <c r="H48" s="79">
        <f>MAX(H8:H44)</f>
        <v>4.327</v>
      </c>
      <c r="I48" s="95"/>
      <c r="J48" s="79">
        <f>MAX(J8:J44)</f>
        <v>4.0593000000000004</v>
      </c>
      <c r="K48" s="95"/>
      <c r="L48" s="79">
        <f>MAX(L8:L44)</f>
        <v>4.2705000000000002</v>
      </c>
      <c r="M48" s="95"/>
      <c r="N48" s="79">
        <f>MAX(N8:N44)</f>
        <v>3.7374999999999998</v>
      </c>
      <c r="O48" s="95"/>
      <c r="P48" s="79">
        <f>MAX(P8:P44)</f>
        <v>3.6217999999999999</v>
      </c>
      <c r="Q48" s="95"/>
      <c r="R48" s="79">
        <f>MAX(R8:R44)</f>
        <v>3.8877000000000002</v>
      </c>
      <c r="S48" s="95"/>
      <c r="T48" s="79">
        <f>MAX(T8:T44)</f>
        <v>3.9554</v>
      </c>
      <c r="U48" s="95"/>
      <c r="V48" s="79">
        <f>MAX(V8:V44)</f>
        <v>4.5228999999999999</v>
      </c>
      <c r="W48" s="95"/>
      <c r="X48" s="79">
        <f>MAX(X8:X44)</f>
        <v>5.4218000000000002</v>
      </c>
      <c r="Y48" s="95"/>
      <c r="Z48" s="79">
        <f>MAX(Z8:Z44)</f>
        <v>7.7114000000000003</v>
      </c>
      <c r="AA48" s="80"/>
    </row>
    <row r="49" spans="1:1" x14ac:dyDescent="0.3">
      <c r="A49" s="112" t="s">
        <v>433</v>
      </c>
    </row>
    <row r="50" spans="1:1" x14ac:dyDescent="0.3">
      <c r="A50" s="14" t="s">
        <v>340</v>
      </c>
    </row>
  </sheetData>
  <sheetProtection algorithmName="SHA-512" hashValue="H2EzVcS20stBjd7bRQk1hKEsB43Jn8cF4bfKmTJgOFtptmbTZK2ig+qrK8/DFQfg/fN6OFxrmoUurGzSjqeg6A==" saltValue="OHNUBLRbRMEL7D7NGvH40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1992</v>
      </c>
      <c r="T5" s="121" t="s">
        <v>1993</v>
      </c>
      <c r="U5" s="121" t="s">
        <v>1994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44530</v>
      </c>
      <c r="E7" s="184">
        <v>1054.43</v>
      </c>
      <c r="F7" s="184">
        <v>-6.8199999999999997E-2</v>
      </c>
      <c r="G7" s="184">
        <v>-0.1023</v>
      </c>
      <c r="H7" s="184">
        <v>-1.9883</v>
      </c>
      <c r="I7" s="184">
        <v>-4.5627000000000004</v>
      </c>
      <c r="J7" s="184">
        <v>-2.6955</v>
      </c>
      <c r="K7" s="184">
        <v>0.35599999999999998</v>
      </c>
      <c r="L7" s="184">
        <v>10.5029</v>
      </c>
      <c r="M7" s="184">
        <v>17.225300000000001</v>
      </c>
      <c r="N7" s="184">
        <v>29.6005</v>
      </c>
      <c r="O7" s="184">
        <v>13.181800000000001</v>
      </c>
      <c r="P7" s="184">
        <v>11.0207</v>
      </c>
      <c r="Q7" s="184">
        <v>18.9663</v>
      </c>
      <c r="R7" s="184">
        <v>17.434699999999999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44530</v>
      </c>
      <c r="E8" s="184">
        <v>1147.94</v>
      </c>
      <c r="F8" s="184">
        <v>-6.7000000000000004E-2</v>
      </c>
      <c r="G8" s="184">
        <v>-9.4899999999999998E-2</v>
      </c>
      <c r="H8" s="184">
        <v>-1.9751000000000001</v>
      </c>
      <c r="I8" s="184">
        <v>-4.5347999999999997</v>
      </c>
      <c r="J8" s="184">
        <v>-2.6278000000000001</v>
      </c>
      <c r="K8" s="184">
        <v>0.55889999999999995</v>
      </c>
      <c r="L8" s="184">
        <v>10.971</v>
      </c>
      <c r="M8" s="184">
        <v>17.907900000000001</v>
      </c>
      <c r="N8" s="184">
        <v>30.608000000000001</v>
      </c>
      <c r="O8" s="184">
        <v>14.0623</v>
      </c>
      <c r="P8" s="184">
        <v>12.0906</v>
      </c>
      <c r="Q8" s="184">
        <v>14.2867</v>
      </c>
      <c r="R8" s="184">
        <v>18.355599999999999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44530</v>
      </c>
      <c r="E9" s="184">
        <v>16.579999999999998</v>
      </c>
      <c r="F9" s="184">
        <v>0.42399999999999999</v>
      </c>
      <c r="G9" s="184">
        <v>0.36320000000000002</v>
      </c>
      <c r="H9" s="184">
        <v>-0.83730000000000004</v>
      </c>
      <c r="I9" s="184">
        <v>-3.4361999999999999</v>
      </c>
      <c r="J9" s="184">
        <v>-0.30070000000000002</v>
      </c>
      <c r="K9" s="184">
        <v>4.2766999999999999</v>
      </c>
      <c r="L9" s="184">
        <v>16.9252</v>
      </c>
      <c r="M9" s="184">
        <v>22.997</v>
      </c>
      <c r="N9" s="184">
        <v>30.6541</v>
      </c>
      <c r="O9" s="184">
        <v>18.936199999999999</v>
      </c>
      <c r="P9" s="184"/>
      <c r="Q9" s="184">
        <v>16.491199999999999</v>
      </c>
      <c r="R9" s="184">
        <v>20.588999999999999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44530</v>
      </c>
      <c r="E10" s="184">
        <v>15.78</v>
      </c>
      <c r="F10" s="184">
        <v>0.38169999999999998</v>
      </c>
      <c r="G10" s="184">
        <v>0.31790000000000002</v>
      </c>
      <c r="H10" s="184">
        <v>-0.94159999999999999</v>
      </c>
      <c r="I10" s="184">
        <v>-3.5451999999999999</v>
      </c>
      <c r="J10" s="184">
        <v>-0.44159999999999999</v>
      </c>
      <c r="K10" s="184">
        <v>3.8157999999999999</v>
      </c>
      <c r="L10" s="184">
        <v>16.029399999999999</v>
      </c>
      <c r="M10" s="184">
        <v>21.5716</v>
      </c>
      <c r="N10" s="184">
        <v>28.711300000000001</v>
      </c>
      <c r="O10" s="184">
        <v>17.2317</v>
      </c>
      <c r="P10" s="184"/>
      <c r="Q10" s="184">
        <v>14.764900000000001</v>
      </c>
      <c r="R10" s="184">
        <v>18.907699999999998</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44530</v>
      </c>
      <c r="E11" s="184">
        <v>82.29</v>
      </c>
      <c r="F11" s="184">
        <v>0.32919999999999999</v>
      </c>
      <c r="G11" s="184">
        <v>-2.4299999999999999E-2</v>
      </c>
      <c r="H11" s="184">
        <v>-2.5577000000000001</v>
      </c>
      <c r="I11" s="184">
        <v>-4.5469999999999997</v>
      </c>
      <c r="J11" s="184">
        <v>-2.4075000000000002</v>
      </c>
      <c r="K11" s="184">
        <v>3.3534000000000002</v>
      </c>
      <c r="L11" s="184">
        <v>15.1876</v>
      </c>
      <c r="M11" s="184">
        <v>20.8903</v>
      </c>
      <c r="N11" s="184">
        <v>34.438800000000001</v>
      </c>
      <c r="O11" s="184">
        <v>15.547800000000001</v>
      </c>
      <c r="P11" s="184">
        <v>12.4313</v>
      </c>
      <c r="Q11" s="184">
        <v>12.2563</v>
      </c>
      <c r="R11" s="184">
        <v>21.898099999999999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44530</v>
      </c>
      <c r="E12" s="184">
        <v>90.21</v>
      </c>
      <c r="F12" s="184">
        <v>0.3448</v>
      </c>
      <c r="G12" s="184">
        <v>-1.11E-2</v>
      </c>
      <c r="H12" s="184">
        <v>-2.5284</v>
      </c>
      <c r="I12" s="184">
        <v>-4.5094000000000003</v>
      </c>
      <c r="J12" s="184">
        <v>-2.3277999999999999</v>
      </c>
      <c r="K12" s="184">
        <v>3.5587</v>
      </c>
      <c r="L12" s="184">
        <v>15.6242</v>
      </c>
      <c r="M12" s="184">
        <v>21.527699999999999</v>
      </c>
      <c r="N12" s="184">
        <v>35.389499999999998</v>
      </c>
      <c r="O12" s="184">
        <v>16.404199999999999</v>
      </c>
      <c r="P12" s="184">
        <v>13.6173</v>
      </c>
      <c r="Q12" s="184">
        <v>13.051399999999999</v>
      </c>
      <c r="R12" s="184">
        <v>22.712299999999999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1771</v>
      </c>
      <c r="C13" s="180">
        <v>141006</v>
      </c>
      <c r="D13" s="183">
        <v>44530</v>
      </c>
      <c r="E13" s="184">
        <v>19.457100000000001</v>
      </c>
      <c r="F13" s="184">
        <v>0.24779999999999999</v>
      </c>
      <c r="G13" s="184">
        <v>-0.1196</v>
      </c>
      <c r="H13" s="184">
        <v>-2.0518999999999998</v>
      </c>
      <c r="I13" s="184">
        <v>-4.2733999999999996</v>
      </c>
      <c r="J13" s="184">
        <v>-2.9237000000000002</v>
      </c>
      <c r="K13" s="184">
        <v>0.47820000000000001</v>
      </c>
      <c r="L13" s="184">
        <v>7.8798000000000004</v>
      </c>
      <c r="M13" s="184">
        <v>15.4923</v>
      </c>
      <c r="N13" s="184">
        <v>30.645099999999999</v>
      </c>
      <c r="O13" s="184">
        <v>19.7151</v>
      </c>
      <c r="P13" s="184"/>
      <c r="Q13" s="184">
        <v>15.3825</v>
      </c>
      <c r="R13" s="184">
        <v>20.275300000000001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1772</v>
      </c>
      <c r="C14" s="180">
        <v>141004</v>
      </c>
      <c r="D14" s="183">
        <v>44530</v>
      </c>
      <c r="E14" s="184">
        <v>18.066400000000002</v>
      </c>
      <c r="F14" s="184">
        <v>0.24360000000000001</v>
      </c>
      <c r="G14" s="184">
        <v>-0.1376</v>
      </c>
      <c r="H14" s="184">
        <v>-2.0838999999999999</v>
      </c>
      <c r="I14" s="184">
        <v>-4.3352000000000004</v>
      </c>
      <c r="J14" s="184">
        <v>-3.0678999999999998</v>
      </c>
      <c r="K14" s="184">
        <v>4.4900000000000002E-2</v>
      </c>
      <c r="L14" s="184">
        <v>6.9302000000000001</v>
      </c>
      <c r="M14" s="184">
        <v>13.968500000000001</v>
      </c>
      <c r="N14" s="184">
        <v>28.3736</v>
      </c>
      <c r="O14" s="184">
        <v>17.819900000000001</v>
      </c>
      <c r="P14" s="184"/>
      <c r="Q14" s="184">
        <v>13.5578</v>
      </c>
      <c r="R14" s="184">
        <v>18.2822</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44530</v>
      </c>
      <c r="E15" s="184">
        <v>24.17</v>
      </c>
      <c r="F15" s="184">
        <v>1.8112999999999999</v>
      </c>
      <c r="G15" s="184">
        <v>1.3842000000000001</v>
      </c>
      <c r="H15" s="184">
        <v>-0.371</v>
      </c>
      <c r="I15" s="184">
        <v>-2.7364000000000002</v>
      </c>
      <c r="J15" s="184">
        <v>1.9831000000000001</v>
      </c>
      <c r="K15" s="184">
        <v>4.9044999999999996</v>
      </c>
      <c r="L15" s="184">
        <v>22.6904</v>
      </c>
      <c r="M15" s="184">
        <v>41.2624</v>
      </c>
      <c r="N15" s="184">
        <v>54.638500000000001</v>
      </c>
      <c r="O15" s="184">
        <v>23.803100000000001</v>
      </c>
      <c r="P15" s="184">
        <v>18.774799999999999</v>
      </c>
      <c r="Q15" s="184">
        <v>17.872299999999999</v>
      </c>
      <c r="R15" s="184">
        <v>39.598599999999998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44530</v>
      </c>
      <c r="E16" s="184">
        <v>23.08</v>
      </c>
      <c r="F16" s="184">
        <v>1.8086</v>
      </c>
      <c r="G16" s="184">
        <v>1.4059999999999999</v>
      </c>
      <c r="H16" s="184">
        <v>-0.38840000000000002</v>
      </c>
      <c r="I16" s="184">
        <v>-2.7391000000000001</v>
      </c>
      <c r="J16" s="184">
        <v>1.8985000000000001</v>
      </c>
      <c r="K16" s="184">
        <v>4.7187000000000001</v>
      </c>
      <c r="L16" s="184">
        <v>22.181000000000001</v>
      </c>
      <c r="M16" s="184">
        <v>40.389299999999999</v>
      </c>
      <c r="N16" s="184">
        <v>53.355499999999999</v>
      </c>
      <c r="O16" s="184">
        <v>22.722999999999999</v>
      </c>
      <c r="P16" s="184">
        <v>17.776499999999999</v>
      </c>
      <c r="Q16" s="184">
        <v>16.863199999999999</v>
      </c>
      <c r="R16" s="184">
        <v>38.445399999999999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44530</v>
      </c>
      <c r="E17" s="184">
        <v>261.22000000000003</v>
      </c>
      <c r="F17" s="184">
        <v>7.2800000000000004E-2</v>
      </c>
      <c r="G17" s="184">
        <v>0.14180000000000001</v>
      </c>
      <c r="H17" s="184">
        <v>-1.9259999999999999</v>
      </c>
      <c r="I17" s="184">
        <v>-4.0831</v>
      </c>
      <c r="J17" s="184">
        <v>-2.1941000000000002</v>
      </c>
      <c r="K17" s="184">
        <v>0.24179999999999999</v>
      </c>
      <c r="L17" s="184">
        <v>10.4291</v>
      </c>
      <c r="M17" s="184">
        <v>16.704599999999999</v>
      </c>
      <c r="N17" s="184">
        <v>27.1267</v>
      </c>
      <c r="O17" s="184">
        <v>18.502400000000002</v>
      </c>
      <c r="P17" s="184">
        <v>16.1065</v>
      </c>
      <c r="Q17" s="184">
        <v>15.6067</v>
      </c>
      <c r="R17" s="184">
        <v>21.610700000000001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44530</v>
      </c>
      <c r="E18" s="184">
        <v>240.87</v>
      </c>
      <c r="F18" s="184">
        <v>6.6500000000000004E-2</v>
      </c>
      <c r="G18" s="184">
        <v>0.12470000000000001</v>
      </c>
      <c r="H18" s="184">
        <v>-1.9498</v>
      </c>
      <c r="I18" s="184">
        <v>-4.1313000000000004</v>
      </c>
      <c r="J18" s="184">
        <v>-2.2997999999999998</v>
      </c>
      <c r="K18" s="184">
        <v>-7.0499999999999993E-2</v>
      </c>
      <c r="L18" s="184">
        <v>9.7308000000000003</v>
      </c>
      <c r="M18" s="184">
        <v>15.625</v>
      </c>
      <c r="N18" s="184">
        <v>25.6036</v>
      </c>
      <c r="O18" s="184">
        <v>17.121400000000001</v>
      </c>
      <c r="P18" s="184">
        <v>14.693099999999999</v>
      </c>
      <c r="Q18" s="184">
        <v>11.6609</v>
      </c>
      <c r="R18" s="184">
        <v>20.187999999999999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44530</v>
      </c>
      <c r="E19" s="184">
        <v>253.892</v>
      </c>
      <c r="F19" s="184">
        <v>0.87529999999999997</v>
      </c>
      <c r="G19" s="184">
        <v>0.58240000000000003</v>
      </c>
      <c r="H19" s="184">
        <v>-1.1143000000000001</v>
      </c>
      <c r="I19" s="184">
        <v>-3.8237000000000001</v>
      </c>
      <c r="J19" s="184">
        <v>-1.657</v>
      </c>
      <c r="K19" s="184">
        <v>0.64339999999999997</v>
      </c>
      <c r="L19" s="184">
        <v>11.215199999999999</v>
      </c>
      <c r="M19" s="184">
        <v>18.0822</v>
      </c>
      <c r="N19" s="184">
        <v>30.037600000000001</v>
      </c>
      <c r="O19" s="184">
        <v>19.201699999999999</v>
      </c>
      <c r="P19" s="184">
        <v>15.1668</v>
      </c>
      <c r="Q19" s="184">
        <v>15.127000000000001</v>
      </c>
      <c r="R19" s="184">
        <v>21.363</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44530</v>
      </c>
      <c r="E20" s="184">
        <v>234.49600000000001</v>
      </c>
      <c r="F20" s="184">
        <v>0.87280000000000002</v>
      </c>
      <c r="G20" s="184">
        <v>0.57130000000000003</v>
      </c>
      <c r="H20" s="184">
        <v>-1.1329</v>
      </c>
      <c r="I20" s="184">
        <v>-3.8607999999999998</v>
      </c>
      <c r="J20" s="184">
        <v>-1.7439</v>
      </c>
      <c r="K20" s="184">
        <v>0.38790000000000002</v>
      </c>
      <c r="L20" s="184">
        <v>10.6447</v>
      </c>
      <c r="M20" s="184">
        <v>17.176500000000001</v>
      </c>
      <c r="N20" s="184">
        <v>28.716699999999999</v>
      </c>
      <c r="O20" s="184">
        <v>18.017600000000002</v>
      </c>
      <c r="P20" s="184">
        <v>13.959300000000001</v>
      </c>
      <c r="Q20" s="184">
        <v>15.031599999999999</v>
      </c>
      <c r="R20" s="184">
        <v>20.167999999999999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44530</v>
      </c>
      <c r="E21" s="184">
        <v>41.1</v>
      </c>
      <c r="F21" s="184">
        <v>0.1706</v>
      </c>
      <c r="G21" s="184">
        <v>-0.17</v>
      </c>
      <c r="H21" s="184">
        <v>-1.2257</v>
      </c>
      <c r="I21" s="184">
        <v>-1.9093</v>
      </c>
      <c r="J21" s="184">
        <v>1.0572999999999999</v>
      </c>
      <c r="K21" s="184">
        <v>4.2618</v>
      </c>
      <c r="L21" s="184">
        <v>14.0083</v>
      </c>
      <c r="M21" s="184">
        <v>21.453900000000001</v>
      </c>
      <c r="N21" s="184">
        <v>35.0197</v>
      </c>
      <c r="O21" s="184">
        <v>18.147099999999998</v>
      </c>
      <c r="P21" s="184">
        <v>15.1652</v>
      </c>
      <c r="Q21" s="184">
        <v>13.9331</v>
      </c>
      <c r="R21" s="184">
        <v>21.459900000000001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44530</v>
      </c>
      <c r="E22" s="184">
        <v>38.08</v>
      </c>
      <c r="F22" s="184">
        <v>0.1578</v>
      </c>
      <c r="G22" s="184">
        <v>-0.1835</v>
      </c>
      <c r="H22" s="184">
        <v>-1.2704</v>
      </c>
      <c r="I22" s="184">
        <v>-1.982</v>
      </c>
      <c r="J22" s="184">
        <v>0.90090000000000003</v>
      </c>
      <c r="K22" s="184">
        <v>3.7885</v>
      </c>
      <c r="L22" s="184">
        <v>12.9635</v>
      </c>
      <c r="M22" s="184">
        <v>19.786100000000001</v>
      </c>
      <c r="N22" s="184">
        <v>32.590499999999999</v>
      </c>
      <c r="O22" s="184">
        <v>16.232700000000001</v>
      </c>
      <c r="P22" s="184">
        <v>13.737299999999999</v>
      </c>
      <c r="Q22" s="184">
        <v>11.471500000000001</v>
      </c>
      <c r="R22" s="184">
        <v>19.411000000000001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44530</v>
      </c>
      <c r="E23" s="184">
        <v>173.40639999999999</v>
      </c>
      <c r="F23" s="184">
        <v>0.18190000000000001</v>
      </c>
      <c r="G23" s="184">
        <v>-0.1895</v>
      </c>
      <c r="H23" s="184">
        <v>-2.2086000000000001</v>
      </c>
      <c r="I23" s="184">
        <v>-3.9927999999999999</v>
      </c>
      <c r="J23" s="184">
        <v>-2.6991000000000001</v>
      </c>
      <c r="K23" s="184">
        <v>0.56720000000000004</v>
      </c>
      <c r="L23" s="184">
        <v>8.3217999999999996</v>
      </c>
      <c r="M23" s="184">
        <v>14.194599999999999</v>
      </c>
      <c r="N23" s="184">
        <v>28.135899999999999</v>
      </c>
      <c r="O23" s="184">
        <v>15.0449</v>
      </c>
      <c r="P23" s="184">
        <v>11.813599999999999</v>
      </c>
      <c r="Q23" s="184">
        <v>13.854200000000001</v>
      </c>
      <c r="R23" s="184">
        <v>18.3078</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44530</v>
      </c>
      <c r="E24" s="184">
        <v>190.77520000000001</v>
      </c>
      <c r="F24" s="184">
        <v>0.18490000000000001</v>
      </c>
      <c r="G24" s="184">
        <v>-0.17829999999999999</v>
      </c>
      <c r="H24" s="184">
        <v>-2.1896</v>
      </c>
      <c r="I24" s="184">
        <v>-3.9559000000000002</v>
      </c>
      <c r="J24" s="184">
        <v>-2.6139000000000001</v>
      </c>
      <c r="K24" s="184">
        <v>0.82540000000000002</v>
      </c>
      <c r="L24" s="184">
        <v>8.8836999999999993</v>
      </c>
      <c r="M24" s="184">
        <v>15.0716</v>
      </c>
      <c r="N24" s="184">
        <v>29.442499999999999</v>
      </c>
      <c r="O24" s="184">
        <v>16.242000000000001</v>
      </c>
      <c r="P24" s="184">
        <v>13.133599999999999</v>
      </c>
      <c r="Q24" s="184">
        <v>14.9305</v>
      </c>
      <c r="R24" s="184">
        <v>19.5001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44530</v>
      </c>
      <c r="E25" s="184">
        <v>77.415000000000006</v>
      </c>
      <c r="F25" s="184">
        <v>0.35780000000000001</v>
      </c>
      <c r="G25" s="184">
        <v>-0.19600000000000001</v>
      </c>
      <c r="H25" s="184">
        <v>-2.5552000000000001</v>
      </c>
      <c r="I25" s="184">
        <v>-4.4908000000000001</v>
      </c>
      <c r="J25" s="184">
        <v>-2.8329</v>
      </c>
      <c r="K25" s="184">
        <v>1.5811999999999999</v>
      </c>
      <c r="L25" s="184">
        <v>8.2121999999999993</v>
      </c>
      <c r="M25" s="184">
        <v>14.6142</v>
      </c>
      <c r="N25" s="184">
        <v>31.111899999999999</v>
      </c>
      <c r="O25" s="184">
        <v>14.925700000000001</v>
      </c>
      <c r="P25" s="184">
        <v>12.0121</v>
      </c>
      <c r="Q25" s="184">
        <v>13.0684</v>
      </c>
      <c r="R25" s="184">
        <v>18.566400000000002</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1825</v>
      </c>
      <c r="C26" s="180"/>
      <c r="D26" s="183">
        <v>44530</v>
      </c>
      <c r="E26" s="184">
        <v>77.415000000000006</v>
      </c>
      <c r="F26" s="184">
        <v>0.35780000000000001</v>
      </c>
      <c r="G26" s="184">
        <v>-0.19600000000000001</v>
      </c>
      <c r="H26" s="184">
        <v>-2.5552000000000001</v>
      </c>
      <c r="I26" s="184">
        <v>-4.4908000000000001</v>
      </c>
      <c r="J26" s="184">
        <v>-2.8329</v>
      </c>
      <c r="K26" s="184">
        <v>1.5811999999999999</v>
      </c>
      <c r="L26" s="184">
        <v>8.2121999999999993</v>
      </c>
      <c r="M26" s="184">
        <v>14.6142</v>
      </c>
      <c r="N26" s="184">
        <v>31.111899999999999</v>
      </c>
      <c r="O26" s="184">
        <v>14.925700000000001</v>
      </c>
      <c r="P26" s="184">
        <v>12.866099999999999</v>
      </c>
      <c r="Q26" s="184">
        <v>15.724299999999999</v>
      </c>
      <c r="R26" s="184">
        <v>18.566400000000002</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1826</v>
      </c>
      <c r="C27" s="180">
        <v>119062</v>
      </c>
      <c r="D27" s="183">
        <v>44530</v>
      </c>
      <c r="E27" s="184">
        <v>81.98</v>
      </c>
      <c r="F27" s="184">
        <v>0.3599</v>
      </c>
      <c r="G27" s="184">
        <v>-0.1875</v>
      </c>
      <c r="H27" s="184">
        <v>-2.5428000000000002</v>
      </c>
      <c r="I27" s="184">
        <v>-4.4667000000000003</v>
      </c>
      <c r="J27" s="184">
        <v>-2.7786</v>
      </c>
      <c r="K27" s="184">
        <v>1.7450000000000001</v>
      </c>
      <c r="L27" s="184">
        <v>8.5626999999999995</v>
      </c>
      <c r="M27" s="184">
        <v>15.1647</v>
      </c>
      <c r="N27" s="184">
        <v>31.9406</v>
      </c>
      <c r="O27" s="184">
        <v>15.6691</v>
      </c>
      <c r="P27" s="184">
        <v>12.7927</v>
      </c>
      <c r="Q27" s="184">
        <v>12.5212</v>
      </c>
      <c r="R27" s="184">
        <v>19.317499999999999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44530</v>
      </c>
      <c r="E28" s="184">
        <v>81.98</v>
      </c>
      <c r="F28" s="184">
        <v>0.3599</v>
      </c>
      <c r="G28" s="184">
        <v>-0.1875</v>
      </c>
      <c r="H28" s="184">
        <v>-2.5428000000000002</v>
      </c>
      <c r="I28" s="184">
        <v>-4.4667000000000003</v>
      </c>
      <c r="J28" s="184">
        <v>-2.7786</v>
      </c>
      <c r="K28" s="184">
        <v>1.7450000000000001</v>
      </c>
      <c r="L28" s="184">
        <v>8.5626999999999995</v>
      </c>
      <c r="M28" s="184">
        <v>15.1647</v>
      </c>
      <c r="N28" s="184">
        <v>31.9406</v>
      </c>
      <c r="O28" s="184">
        <v>15.6691</v>
      </c>
      <c r="P28" s="184">
        <v>13.8293</v>
      </c>
      <c r="Q28" s="184">
        <v>15.861700000000001</v>
      </c>
      <c r="R28" s="184">
        <v>19.317499999999999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44530</v>
      </c>
      <c r="E29" s="184">
        <v>16.219100000000001</v>
      </c>
      <c r="F29" s="184">
        <v>8.9499999999999996E-2</v>
      </c>
      <c r="G29" s="184">
        <v>-4.2500000000000003E-2</v>
      </c>
      <c r="H29" s="184">
        <v>-2.1985000000000001</v>
      </c>
      <c r="I29" s="184">
        <v>-4.1283000000000003</v>
      </c>
      <c r="J29" s="184">
        <v>-2.6972999999999998</v>
      </c>
      <c r="K29" s="184">
        <v>0.6129</v>
      </c>
      <c r="L29" s="184">
        <v>9.3262999999999998</v>
      </c>
      <c r="M29" s="184">
        <v>14.718299999999999</v>
      </c>
      <c r="N29" s="184">
        <v>25.5047</v>
      </c>
      <c r="O29" s="184">
        <v>16.061299999999999</v>
      </c>
      <c r="P29" s="184"/>
      <c r="Q29" s="184">
        <v>16.826599999999999</v>
      </c>
      <c r="R29" s="184">
        <v>18.696999999999999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44530</v>
      </c>
      <c r="E30" s="184">
        <v>15.5151</v>
      </c>
      <c r="F30" s="184">
        <v>8.5199999999999998E-2</v>
      </c>
      <c r="G30" s="184">
        <v>-5.9299999999999999E-2</v>
      </c>
      <c r="H30" s="184">
        <v>-2.2271000000000001</v>
      </c>
      <c r="I30" s="184">
        <v>-4.1845999999999997</v>
      </c>
      <c r="J30" s="184">
        <v>-2.8247</v>
      </c>
      <c r="K30" s="184">
        <v>0.23899999999999999</v>
      </c>
      <c r="L30" s="184">
        <v>8.5047999999999995</v>
      </c>
      <c r="M30" s="184">
        <v>13.4352</v>
      </c>
      <c r="N30" s="184">
        <v>23.643000000000001</v>
      </c>
      <c r="O30" s="184">
        <v>14.411300000000001</v>
      </c>
      <c r="P30" s="184"/>
      <c r="Q30" s="184">
        <v>15.171200000000001</v>
      </c>
      <c r="R30" s="184">
        <v>16.964700000000001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44530</v>
      </c>
      <c r="E31" s="184">
        <v>213.2</v>
      </c>
      <c r="F31" s="184">
        <v>-0.19189999999999999</v>
      </c>
      <c r="G31" s="184">
        <v>-0.71709999999999996</v>
      </c>
      <c r="H31" s="184">
        <v>-3.2711999999999999</v>
      </c>
      <c r="I31" s="184">
        <v>-4.3087999999999997</v>
      </c>
      <c r="J31" s="184">
        <v>-2.0221</v>
      </c>
      <c r="K31" s="184">
        <v>6.6746999999999996</v>
      </c>
      <c r="L31" s="184">
        <v>16.566400000000002</v>
      </c>
      <c r="M31" s="184">
        <v>24.4237</v>
      </c>
      <c r="N31" s="184">
        <v>51.560400000000001</v>
      </c>
      <c r="O31" s="184">
        <v>19.070900000000002</v>
      </c>
      <c r="P31" s="184">
        <v>15.1061</v>
      </c>
      <c r="Q31" s="184">
        <v>14.855600000000001</v>
      </c>
      <c r="R31" s="184">
        <v>23.979600000000001</v>
      </c>
      <c r="S31" s="120" t="s">
        <v>1995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44530</v>
      </c>
      <c r="E32" s="184">
        <v>231.64</v>
      </c>
      <c r="F32" s="184">
        <v>-0.18959999999999999</v>
      </c>
      <c r="G32" s="184">
        <v>-0.70730000000000004</v>
      </c>
      <c r="H32" s="184">
        <v>-3.2576000000000001</v>
      </c>
      <c r="I32" s="184">
        <v>-4.2849000000000004</v>
      </c>
      <c r="J32" s="184">
        <v>-1.9721</v>
      </c>
      <c r="K32" s="184">
        <v>6.8155000000000001</v>
      </c>
      <c r="L32" s="184">
        <v>16.866</v>
      </c>
      <c r="M32" s="184">
        <v>24.88</v>
      </c>
      <c r="N32" s="184">
        <v>52.294499999999999</v>
      </c>
      <c r="O32" s="184">
        <v>19.745799999999999</v>
      </c>
      <c r="P32" s="184">
        <v>16.112200000000001</v>
      </c>
      <c r="Q32" s="184">
        <v>17.218900000000001</v>
      </c>
      <c r="R32" s="184">
        <v>24.605499999999999</v>
      </c>
      <c r="S32" s="120" t="s">
        <v>1995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44530</v>
      </c>
      <c r="E33" s="184">
        <v>15.8796</v>
      </c>
      <c r="F33" s="184">
        <v>0.37740000000000001</v>
      </c>
      <c r="G33" s="184">
        <v>0.2424</v>
      </c>
      <c r="H33" s="184">
        <v>-1.9366000000000001</v>
      </c>
      <c r="I33" s="184">
        <v>-3.8422000000000001</v>
      </c>
      <c r="J33" s="184">
        <v>-2.2294</v>
      </c>
      <c r="K33" s="184">
        <v>3.407</v>
      </c>
      <c r="L33" s="184">
        <v>10.961600000000001</v>
      </c>
      <c r="M33" s="184">
        <v>16.055199999999999</v>
      </c>
      <c r="N33" s="184">
        <v>24.0943</v>
      </c>
      <c r="O33" s="184">
        <v>11.8531</v>
      </c>
      <c r="P33" s="184">
        <v>9.4314</v>
      </c>
      <c r="Q33" s="184">
        <v>9.4834999999999994</v>
      </c>
      <c r="R33" s="184">
        <v>18.040500000000002</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44530</v>
      </c>
      <c r="E34" s="184">
        <v>17.060500000000001</v>
      </c>
      <c r="F34" s="184">
        <v>0.3795</v>
      </c>
      <c r="G34" s="184">
        <v>0.25209999999999999</v>
      </c>
      <c r="H34" s="184">
        <v>-1.9196</v>
      </c>
      <c r="I34" s="184">
        <v>-3.8086000000000002</v>
      </c>
      <c r="J34" s="184">
        <v>-2.1524999999999999</v>
      </c>
      <c r="K34" s="184">
        <v>3.6432000000000002</v>
      </c>
      <c r="L34" s="184">
        <v>11.473699999999999</v>
      </c>
      <c r="M34" s="184">
        <v>16.797499999999999</v>
      </c>
      <c r="N34" s="184">
        <v>25.151299999999999</v>
      </c>
      <c r="O34" s="184">
        <v>12.9924</v>
      </c>
      <c r="P34" s="184">
        <v>10.979100000000001</v>
      </c>
      <c r="Q34" s="184">
        <v>11.032999999999999</v>
      </c>
      <c r="R34" s="184">
        <v>19.021899999999999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44530</v>
      </c>
      <c r="E35" s="184">
        <v>18.03</v>
      </c>
      <c r="F35" s="184">
        <v>0.55769999999999997</v>
      </c>
      <c r="G35" s="184">
        <v>0.33389999999999997</v>
      </c>
      <c r="H35" s="184">
        <v>-1.9576</v>
      </c>
      <c r="I35" s="184">
        <v>-4.2994000000000003</v>
      </c>
      <c r="J35" s="184">
        <v>-2.9079000000000002</v>
      </c>
      <c r="K35" s="184">
        <v>0.16669999999999999</v>
      </c>
      <c r="L35" s="184">
        <v>11.848599999999999</v>
      </c>
      <c r="M35" s="184">
        <v>20.8445</v>
      </c>
      <c r="N35" s="184">
        <v>34.052</v>
      </c>
      <c r="O35" s="184">
        <v>16.0883</v>
      </c>
      <c r="P35" s="184"/>
      <c r="Q35" s="184">
        <v>12.7265</v>
      </c>
      <c r="R35" s="184">
        <v>20.862300000000001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44530</v>
      </c>
      <c r="E36" s="184">
        <v>16.72</v>
      </c>
      <c r="F36" s="184">
        <v>0.48080000000000001</v>
      </c>
      <c r="G36" s="184">
        <v>0.2999</v>
      </c>
      <c r="H36" s="184">
        <v>-2.0503999999999998</v>
      </c>
      <c r="I36" s="184">
        <v>-4.4024999999999999</v>
      </c>
      <c r="J36" s="184">
        <v>-3.0162</v>
      </c>
      <c r="K36" s="184">
        <v>-0.17910000000000001</v>
      </c>
      <c r="L36" s="184">
        <v>11.096299999999999</v>
      </c>
      <c r="M36" s="184">
        <v>19.684999999999999</v>
      </c>
      <c r="N36" s="184">
        <v>32.278500000000001</v>
      </c>
      <c r="O36" s="184">
        <v>14.5486</v>
      </c>
      <c r="P36" s="184"/>
      <c r="Q36" s="184">
        <v>11.0116</v>
      </c>
      <c r="R36" s="184">
        <v>19.2818</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44530</v>
      </c>
      <c r="E37" s="184">
        <v>15.3497</v>
      </c>
      <c r="F37" s="184">
        <v>-6.7100000000000007E-2</v>
      </c>
      <c r="G37" s="184">
        <v>-0.53459999999999996</v>
      </c>
      <c r="H37" s="184">
        <v>-2.7121</v>
      </c>
      <c r="I37" s="184">
        <v>-4.9512999999999998</v>
      </c>
      <c r="J37" s="184">
        <v>-3.3254000000000001</v>
      </c>
      <c r="K37" s="184">
        <v>2.0626000000000002</v>
      </c>
      <c r="L37" s="184">
        <v>9.7858000000000001</v>
      </c>
      <c r="M37" s="184">
        <v>15.991199999999999</v>
      </c>
      <c r="N37" s="184">
        <v>23.3126</v>
      </c>
      <c r="O37" s="184"/>
      <c r="P37" s="184"/>
      <c r="Q37" s="184">
        <v>15.536899999999999</v>
      </c>
      <c r="R37" s="184">
        <v>16.809999999999999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44530</v>
      </c>
      <c r="E38" s="184">
        <v>14.456899999999999</v>
      </c>
      <c r="F38" s="184">
        <v>-7.2599999999999998E-2</v>
      </c>
      <c r="G38" s="184">
        <v>-0.55579999999999996</v>
      </c>
      <c r="H38" s="184">
        <v>-2.7486000000000002</v>
      </c>
      <c r="I38" s="184">
        <v>-5.0237999999999996</v>
      </c>
      <c r="J38" s="184">
        <v>-3.4912999999999998</v>
      </c>
      <c r="K38" s="184">
        <v>1.5588</v>
      </c>
      <c r="L38" s="184">
        <v>8.6895000000000007</v>
      </c>
      <c r="M38" s="184">
        <v>14.273</v>
      </c>
      <c r="N38" s="184">
        <v>20.877099999999999</v>
      </c>
      <c r="O38" s="184"/>
      <c r="P38" s="184"/>
      <c r="Q38" s="184">
        <v>13.226900000000001</v>
      </c>
      <c r="R38" s="184">
        <v>14.502000000000001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44530</v>
      </c>
      <c r="E39" s="184">
        <v>15.007899999999999</v>
      </c>
      <c r="F39" s="184">
        <v>0.19700000000000001</v>
      </c>
      <c r="G39" s="184">
        <v>0.12139999999999999</v>
      </c>
      <c r="H39" s="184">
        <v>-1.7305999999999999</v>
      </c>
      <c r="I39" s="184">
        <v>-3.5543999999999998</v>
      </c>
      <c r="J39" s="184">
        <v>-2.2006000000000001</v>
      </c>
      <c r="K39" s="184">
        <v>1.45</v>
      </c>
      <c r="L39" s="184">
        <v>9.8635000000000002</v>
      </c>
      <c r="M39" s="184">
        <v>14.1051</v>
      </c>
      <c r="N39" s="184">
        <v>25.07</v>
      </c>
      <c r="O39" s="184">
        <v>14.136699999999999</v>
      </c>
      <c r="P39" s="184"/>
      <c r="Q39" s="184">
        <v>12.597</v>
      </c>
      <c r="R39" s="184">
        <v>15.107100000000001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44530</v>
      </c>
      <c r="E40" s="184">
        <v>14.2416</v>
      </c>
      <c r="F40" s="184">
        <v>0.19209999999999999</v>
      </c>
      <c r="G40" s="184">
        <v>0.104</v>
      </c>
      <c r="H40" s="184">
        <v>-1.7611000000000001</v>
      </c>
      <c r="I40" s="184">
        <v>-3.6147</v>
      </c>
      <c r="J40" s="184">
        <v>-2.3397000000000001</v>
      </c>
      <c r="K40" s="184">
        <v>1.0394000000000001</v>
      </c>
      <c r="L40" s="184">
        <v>8.9699000000000009</v>
      </c>
      <c r="M40" s="184">
        <v>12.6959</v>
      </c>
      <c r="N40" s="184">
        <v>23.01</v>
      </c>
      <c r="O40" s="184">
        <v>12.4155</v>
      </c>
      <c r="P40" s="184"/>
      <c r="Q40" s="184">
        <v>10.8856</v>
      </c>
      <c r="R40" s="184">
        <v>13.318300000000001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44530</v>
      </c>
      <c r="E41" s="184">
        <v>197.93902615187801</v>
      </c>
      <c r="F41" s="184">
        <v>0.19350000000000001</v>
      </c>
      <c r="G41" s="184">
        <v>-0.16969999999999999</v>
      </c>
      <c r="H41" s="184">
        <v>-2.7778</v>
      </c>
      <c r="I41" s="184">
        <v>-5.3865999999999996</v>
      </c>
      <c r="J41" s="184">
        <v>-4.4813999999999998</v>
      </c>
      <c r="K41" s="184">
        <v>-0.50129999999999997</v>
      </c>
      <c r="L41" s="184">
        <v>7.5426000000000002</v>
      </c>
      <c r="M41" s="184">
        <v>14.4198</v>
      </c>
      <c r="N41" s="184">
        <v>26.902200000000001</v>
      </c>
      <c r="O41" s="184">
        <v>13.3347</v>
      </c>
      <c r="P41" s="184">
        <v>11.839</v>
      </c>
      <c r="Q41" s="184">
        <v>11.837300000000001</v>
      </c>
      <c r="R41" s="184">
        <v>26.3734</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44530</v>
      </c>
      <c r="E42" s="184">
        <v>72.306100000000001</v>
      </c>
      <c r="F42" s="184">
        <v>0.19550000000000001</v>
      </c>
      <c r="G42" s="184">
        <v>-0.16109999999999999</v>
      </c>
      <c r="H42" s="184">
        <v>-2.7633000000000001</v>
      </c>
      <c r="I42" s="184">
        <v>-5.3583999999999996</v>
      </c>
      <c r="J42" s="184">
        <v>-4.4161000000000001</v>
      </c>
      <c r="K42" s="184">
        <v>-0.30570000000000003</v>
      </c>
      <c r="L42" s="184">
        <v>7.9707999999999997</v>
      </c>
      <c r="M42" s="184">
        <v>15.099</v>
      </c>
      <c r="N42" s="184">
        <v>27.903199999999998</v>
      </c>
      <c r="O42" s="184">
        <v>14.451000000000001</v>
      </c>
      <c r="P42" s="184">
        <v>12.6922</v>
      </c>
      <c r="Q42" s="184">
        <v>12.646000000000001</v>
      </c>
      <c r="R42" s="184">
        <v>27.361799999999999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1827</v>
      </c>
      <c r="C43" s="180">
        <v>133036</v>
      </c>
      <c r="D43" s="183">
        <v>44530</v>
      </c>
      <c r="E43" s="184">
        <v>39.090000000000003</v>
      </c>
      <c r="F43" s="184">
        <v>0.43680000000000002</v>
      </c>
      <c r="G43" s="184">
        <v>-0.22720000000000001</v>
      </c>
      <c r="H43" s="184">
        <v>-2.0251999999999999</v>
      </c>
      <c r="I43" s="184">
        <v>-4.0641999999999996</v>
      </c>
      <c r="J43" s="184">
        <v>-1.2204999999999999</v>
      </c>
      <c r="K43" s="184">
        <v>3.0066999999999999</v>
      </c>
      <c r="L43" s="184">
        <v>9.8310999999999993</v>
      </c>
      <c r="M43" s="184">
        <v>17.348600000000001</v>
      </c>
      <c r="N43" s="184">
        <v>33.381100000000004</v>
      </c>
      <c r="O43" s="184">
        <v>19.093399999999999</v>
      </c>
      <c r="P43" s="184">
        <v>13.7035</v>
      </c>
      <c r="Q43" s="184">
        <v>11.8588</v>
      </c>
      <c r="R43" s="184">
        <v>21.6433</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1828</v>
      </c>
      <c r="C44" s="180">
        <v>133035</v>
      </c>
      <c r="D44" s="183">
        <v>44530</v>
      </c>
      <c r="E44" s="184">
        <v>43.688000000000002</v>
      </c>
      <c r="F44" s="184">
        <v>0.44140000000000001</v>
      </c>
      <c r="G44" s="184">
        <v>-0.21240000000000001</v>
      </c>
      <c r="H44" s="184">
        <v>-1.9986999999999999</v>
      </c>
      <c r="I44" s="184">
        <v>-4.0119999999999996</v>
      </c>
      <c r="J44" s="184">
        <v>-1.0980000000000001</v>
      </c>
      <c r="K44" s="184">
        <v>3.3717000000000001</v>
      </c>
      <c r="L44" s="184">
        <v>10.619300000000001</v>
      </c>
      <c r="M44" s="184">
        <v>18.582100000000001</v>
      </c>
      <c r="N44" s="184">
        <v>35.219299999999997</v>
      </c>
      <c r="O44" s="184">
        <v>20.640599999999999</v>
      </c>
      <c r="P44" s="184">
        <v>15.235799999999999</v>
      </c>
      <c r="Q44" s="184">
        <v>13.401999999999999</v>
      </c>
      <c r="R44" s="184">
        <v>23.269300000000001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1968</v>
      </c>
      <c r="C45" s="180">
        <v>100286</v>
      </c>
      <c r="D45" s="183">
        <v>44530</v>
      </c>
      <c r="E45" s="184">
        <v>153.47141421865601</v>
      </c>
      <c r="F45" s="184">
        <v>0.43719999999999998</v>
      </c>
      <c r="G45" s="184">
        <v>-0.23019999999999999</v>
      </c>
      <c r="H45" s="184">
        <v>-2.0257999999999998</v>
      </c>
      <c r="I45" s="184">
        <v>-4.0635000000000003</v>
      </c>
      <c r="J45" s="184">
        <v>-1.2212000000000001</v>
      </c>
      <c r="K45" s="184">
        <v>3.0042</v>
      </c>
      <c r="L45" s="184">
        <v>9.8298000000000005</v>
      </c>
      <c r="M45" s="184">
        <v>17.347799999999999</v>
      </c>
      <c r="N45" s="184">
        <v>33.376800000000003</v>
      </c>
      <c r="O45" s="184">
        <v>18.819500000000001</v>
      </c>
      <c r="P45" s="184">
        <v>13.3744</v>
      </c>
      <c r="Q45" s="184">
        <v>13.1974</v>
      </c>
      <c r="R45" s="184">
        <v>21.573</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1969</v>
      </c>
      <c r="C46" s="180">
        <v>119767</v>
      </c>
      <c r="D46" s="183">
        <v>44530</v>
      </c>
      <c r="E46" s="184">
        <v>76.422958975121503</v>
      </c>
      <c r="F46" s="184">
        <v>0.44259999999999999</v>
      </c>
      <c r="G46" s="184">
        <v>-0.21240000000000001</v>
      </c>
      <c r="H46" s="184">
        <v>-1.998</v>
      </c>
      <c r="I46" s="184">
        <v>-4.0107999999999997</v>
      </c>
      <c r="J46" s="184">
        <v>-1.0968</v>
      </c>
      <c r="K46" s="184">
        <v>3.3736000000000002</v>
      </c>
      <c r="L46" s="184">
        <v>10.6196</v>
      </c>
      <c r="M46" s="184">
        <v>18.584</v>
      </c>
      <c r="N46" s="184">
        <v>35.216799999999999</v>
      </c>
      <c r="O46" s="184">
        <v>20.400700000000001</v>
      </c>
      <c r="P46" s="184">
        <v>14.943</v>
      </c>
      <c r="Q46" s="184">
        <v>14.1922</v>
      </c>
      <c r="R46" s="184">
        <v>23.1983</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44530</v>
      </c>
      <c r="E47" s="184">
        <v>40.264000000000003</v>
      </c>
      <c r="F47" s="184">
        <v>0.42649999999999999</v>
      </c>
      <c r="G47" s="184">
        <v>0.23400000000000001</v>
      </c>
      <c r="H47" s="184">
        <v>-1.5333000000000001</v>
      </c>
      <c r="I47" s="184">
        <v>-3.6861999999999999</v>
      </c>
      <c r="J47" s="184">
        <v>-1.3693</v>
      </c>
      <c r="K47" s="184">
        <v>1.3721000000000001</v>
      </c>
      <c r="L47" s="184">
        <v>9.5172000000000008</v>
      </c>
      <c r="M47" s="184">
        <v>15.891</v>
      </c>
      <c r="N47" s="184">
        <v>26.085100000000001</v>
      </c>
      <c r="O47" s="184">
        <v>14.174200000000001</v>
      </c>
      <c r="P47" s="184">
        <v>12.868499999999999</v>
      </c>
      <c r="Q47" s="184">
        <v>15.045500000000001</v>
      </c>
      <c r="R47" s="184">
        <v>17.908000000000001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44530</v>
      </c>
      <c r="E48" s="184">
        <v>36.79</v>
      </c>
      <c r="F48" s="184">
        <v>0.42309999999999998</v>
      </c>
      <c r="G48" s="184">
        <v>0.22339999999999999</v>
      </c>
      <c r="H48" s="184">
        <v>-1.5547</v>
      </c>
      <c r="I48" s="184">
        <v>-3.7239</v>
      </c>
      <c r="J48" s="184">
        <v>-1.4571000000000001</v>
      </c>
      <c r="K48" s="184">
        <v>1.1158999999999999</v>
      </c>
      <c r="L48" s="184">
        <v>8.9525000000000006</v>
      </c>
      <c r="M48" s="184">
        <v>15.0083</v>
      </c>
      <c r="N48" s="184">
        <v>24.809200000000001</v>
      </c>
      <c r="O48" s="184">
        <v>13.001200000000001</v>
      </c>
      <c r="P48" s="184">
        <v>11.698</v>
      </c>
      <c r="Q48" s="184">
        <v>12.7949</v>
      </c>
      <c r="R48" s="184">
        <v>16.667899999999999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44530</v>
      </c>
      <c r="E49" s="184">
        <v>136.9195</v>
      </c>
      <c r="F49" s="184">
        <v>0.57389999999999997</v>
      </c>
      <c r="G49" s="184">
        <v>0.18090000000000001</v>
      </c>
      <c r="H49" s="184">
        <v>-1.5958000000000001</v>
      </c>
      <c r="I49" s="184">
        <v>-3.4308000000000001</v>
      </c>
      <c r="J49" s="184">
        <v>-1.5845</v>
      </c>
      <c r="K49" s="184">
        <v>0.59189999999999998</v>
      </c>
      <c r="L49" s="184">
        <v>8.6107999999999993</v>
      </c>
      <c r="M49" s="184">
        <v>13.6561</v>
      </c>
      <c r="N49" s="184">
        <v>19.392900000000001</v>
      </c>
      <c r="O49" s="184">
        <v>12.430400000000001</v>
      </c>
      <c r="P49" s="184">
        <v>9.7236999999999991</v>
      </c>
      <c r="Q49" s="184">
        <v>8.8274000000000008</v>
      </c>
      <c r="R49" s="184">
        <v>12.1302</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44530</v>
      </c>
      <c r="E50" s="184">
        <v>149.42410000000001</v>
      </c>
      <c r="F50" s="184">
        <v>0.57730000000000004</v>
      </c>
      <c r="G50" s="184">
        <v>0.19439999999999999</v>
      </c>
      <c r="H50" s="184">
        <v>-1.5727</v>
      </c>
      <c r="I50" s="184">
        <v>-3.3854000000000002</v>
      </c>
      <c r="J50" s="184">
        <v>-1.4787999999999999</v>
      </c>
      <c r="K50" s="184">
        <v>0.9032</v>
      </c>
      <c r="L50" s="184">
        <v>9.2911999999999999</v>
      </c>
      <c r="M50" s="184">
        <v>14.717499999999999</v>
      </c>
      <c r="N50" s="184">
        <v>20.8611</v>
      </c>
      <c r="O50" s="184">
        <v>13.654500000000001</v>
      </c>
      <c r="P50" s="184">
        <v>11.077299999999999</v>
      </c>
      <c r="Q50" s="184">
        <v>10.797700000000001</v>
      </c>
      <c r="R50" s="184">
        <v>13.4779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44530</v>
      </c>
      <c r="E51" s="184">
        <v>17.1541</v>
      </c>
      <c r="F51" s="184">
        <v>-4.7800000000000002E-2</v>
      </c>
      <c r="G51" s="184">
        <v>-0.2727</v>
      </c>
      <c r="H51" s="184">
        <v>-2.3071000000000002</v>
      </c>
      <c r="I51" s="184">
        <v>-4.4579000000000004</v>
      </c>
      <c r="J51" s="184">
        <v>-2.6164999999999998</v>
      </c>
      <c r="K51" s="184">
        <v>1.1474</v>
      </c>
      <c r="L51" s="184">
        <v>12.1836</v>
      </c>
      <c r="M51" s="184">
        <v>21.4923</v>
      </c>
      <c r="N51" s="184">
        <v>38.624600000000001</v>
      </c>
      <c r="O51" s="184"/>
      <c r="P51" s="184"/>
      <c r="Q51" s="184">
        <v>25.572700000000001</v>
      </c>
      <c r="R51" s="184">
        <v>25.1858</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44530</v>
      </c>
      <c r="E52" s="184">
        <v>16.4131</v>
      </c>
      <c r="F52" s="184">
        <v>-5.2999999999999999E-2</v>
      </c>
      <c r="G52" s="184">
        <v>-0.29399999999999998</v>
      </c>
      <c r="H52" s="184">
        <v>-2.3431000000000002</v>
      </c>
      <c r="I52" s="184">
        <v>-4.5133999999999999</v>
      </c>
      <c r="J52" s="184">
        <v>-2.7683</v>
      </c>
      <c r="K52" s="184">
        <v>0.6593</v>
      </c>
      <c r="L52" s="184">
        <v>11.077199999999999</v>
      </c>
      <c r="M52" s="184">
        <v>19.729399999999998</v>
      </c>
      <c r="N52" s="184">
        <v>35.997199999999999</v>
      </c>
      <c r="O52" s="184"/>
      <c r="P52" s="184"/>
      <c r="Q52" s="184">
        <v>23.2546</v>
      </c>
      <c r="R52" s="184">
        <v>22.8749</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1829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44530</v>
      </c>
      <c r="E57" s="184">
        <v>24.125</v>
      </c>
      <c r="F57" s="184">
        <v>0.19939999999999999</v>
      </c>
      <c r="G57" s="184">
        <v>-0.23980000000000001</v>
      </c>
      <c r="H57" s="184">
        <v>-2.1179000000000001</v>
      </c>
      <c r="I57" s="184">
        <v>-4.2849000000000004</v>
      </c>
      <c r="J57" s="184">
        <v>-2.0185</v>
      </c>
      <c r="K57" s="184">
        <v>1.2209000000000001</v>
      </c>
      <c r="L57" s="184">
        <v>10.6854</v>
      </c>
      <c r="M57" s="184">
        <v>17.345199999999998</v>
      </c>
      <c r="N57" s="184">
        <v>30.3843</v>
      </c>
      <c r="O57" s="184">
        <v>17.613099999999999</v>
      </c>
      <c r="P57" s="184">
        <v>16.600000000000001</v>
      </c>
      <c r="Q57" s="184">
        <v>14.888500000000001</v>
      </c>
      <c r="R57" s="184">
        <v>19.792300000000001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44530</v>
      </c>
      <c r="E58" s="184">
        <v>21.721</v>
      </c>
      <c r="F58" s="184">
        <v>0.18909999999999999</v>
      </c>
      <c r="G58" s="184">
        <v>-0.25719999999999998</v>
      </c>
      <c r="H58" s="184">
        <v>-2.1444000000000001</v>
      </c>
      <c r="I58" s="184">
        <v>-4.3380999999999998</v>
      </c>
      <c r="J58" s="184">
        <v>-2.1444000000000001</v>
      </c>
      <c r="K58" s="184">
        <v>0.85899999999999999</v>
      </c>
      <c r="L58" s="184">
        <v>9.8740000000000006</v>
      </c>
      <c r="M58" s="184">
        <v>16.0806</v>
      </c>
      <c r="N58" s="184">
        <v>28.496200000000002</v>
      </c>
      <c r="O58" s="184">
        <v>15.8147</v>
      </c>
      <c r="P58" s="184">
        <v>14.7357</v>
      </c>
      <c r="Q58" s="184">
        <v>13.003500000000001</v>
      </c>
      <c r="R58" s="184">
        <v>18.0474</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44530</v>
      </c>
      <c r="E59" s="184">
        <v>15.829800000000001</v>
      </c>
      <c r="F59" s="184">
        <v>4.36E-2</v>
      </c>
      <c r="G59" s="184">
        <v>0.15939999999999999</v>
      </c>
      <c r="H59" s="184">
        <v>-1.9540999999999999</v>
      </c>
      <c r="I59" s="184">
        <v>-4.3158000000000003</v>
      </c>
      <c r="J59" s="184">
        <v>-2.5468999999999999</v>
      </c>
      <c r="K59" s="184">
        <v>-4.7399999999999998E-2</v>
      </c>
      <c r="L59" s="184">
        <v>7.2188999999999997</v>
      </c>
      <c r="M59" s="184">
        <v>11.8421</v>
      </c>
      <c r="N59" s="184">
        <v>19.758500000000002</v>
      </c>
      <c r="O59" s="184">
        <v>16.5123</v>
      </c>
      <c r="P59" s="184"/>
      <c r="Q59" s="184">
        <v>15.364000000000001</v>
      </c>
      <c r="R59" s="184">
        <v>16.847999999999999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44530</v>
      </c>
      <c r="E60" s="184">
        <v>15.034599999999999</v>
      </c>
      <c r="F60" s="184">
        <v>3.9300000000000002E-2</v>
      </c>
      <c r="G60" s="184">
        <v>0.14249999999999999</v>
      </c>
      <c r="H60" s="184">
        <v>-1.9825999999999999</v>
      </c>
      <c r="I60" s="184">
        <v>-4.3710000000000004</v>
      </c>
      <c r="J60" s="184">
        <v>-2.6798999999999999</v>
      </c>
      <c r="K60" s="184">
        <v>-0.44230000000000003</v>
      </c>
      <c r="L60" s="184">
        <v>6.3605999999999998</v>
      </c>
      <c r="M60" s="184">
        <v>10.508699999999999</v>
      </c>
      <c r="N60" s="184">
        <v>17.859300000000001</v>
      </c>
      <c r="O60" s="184">
        <v>14.6541</v>
      </c>
      <c r="P60" s="184"/>
      <c r="Q60" s="184">
        <v>13.528600000000001</v>
      </c>
      <c r="R60" s="184">
        <v>14.9224</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2001</v>
      </c>
      <c r="C61" s="180">
        <v>143163</v>
      </c>
      <c r="D61" s="183">
        <v>44530</v>
      </c>
      <c r="E61" s="184">
        <v>14.8475</v>
      </c>
      <c r="F61" s="184">
        <v>6.7000000000000002E-3</v>
      </c>
      <c r="G61" s="184">
        <v>-0.15939999999999999</v>
      </c>
      <c r="H61" s="184">
        <v>-2.1987999999999999</v>
      </c>
      <c r="I61" s="184">
        <v>-4.1664000000000003</v>
      </c>
      <c r="J61" s="184">
        <v>-2.7833999999999999</v>
      </c>
      <c r="K61" s="184">
        <v>1.2714000000000001</v>
      </c>
      <c r="L61" s="184">
        <v>11.311400000000001</v>
      </c>
      <c r="M61" s="184">
        <v>16.782599999999999</v>
      </c>
      <c r="N61" s="184">
        <v>26.774899999999999</v>
      </c>
      <c r="O61" s="184">
        <v>14.128500000000001</v>
      </c>
      <c r="P61" s="184"/>
      <c r="Q61" s="184">
        <v>11.6419</v>
      </c>
      <c r="R61" s="184">
        <v>14.601100000000001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2002</v>
      </c>
      <c r="C62" s="180">
        <v>143162</v>
      </c>
      <c r="D62" s="183">
        <v>44530</v>
      </c>
      <c r="E62" s="184">
        <v>13.943199999999999</v>
      </c>
      <c r="F62" s="184">
        <v>1.4E-3</v>
      </c>
      <c r="G62" s="184">
        <v>-0.1804</v>
      </c>
      <c r="H62" s="184">
        <v>-2.2345999999999999</v>
      </c>
      <c r="I62" s="184">
        <v>-4.2363</v>
      </c>
      <c r="J62" s="184">
        <v>-2.9451000000000001</v>
      </c>
      <c r="K62" s="184">
        <v>0.8105</v>
      </c>
      <c r="L62" s="184">
        <v>10.27</v>
      </c>
      <c r="M62" s="184">
        <v>15.1427</v>
      </c>
      <c r="N62" s="184">
        <v>24.419499999999999</v>
      </c>
      <c r="O62" s="184">
        <v>12.050800000000001</v>
      </c>
      <c r="P62" s="184"/>
      <c r="Q62" s="184">
        <v>9.7042000000000002</v>
      </c>
      <c r="R62" s="184">
        <v>12.572100000000001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44530</v>
      </c>
      <c r="E63" s="184">
        <v>64.973500000000001</v>
      </c>
      <c r="F63" s="184">
        <v>-0.31590000000000001</v>
      </c>
      <c r="G63" s="184">
        <v>-0.70920000000000005</v>
      </c>
      <c r="H63" s="184">
        <v>-2.2643</v>
      </c>
      <c r="I63" s="184">
        <v>-3.5057</v>
      </c>
      <c r="J63" s="184">
        <v>-1.4683999999999999</v>
      </c>
      <c r="K63" s="184">
        <v>1.8191999999999999</v>
      </c>
      <c r="L63" s="184">
        <v>9.2387999999999995</v>
      </c>
      <c r="M63" s="184">
        <v>16.708300000000001</v>
      </c>
      <c r="N63" s="184">
        <v>34.096800000000002</v>
      </c>
      <c r="O63" s="184">
        <v>7.0964999999999998</v>
      </c>
      <c r="P63" s="184">
        <v>8.3787000000000003</v>
      </c>
      <c r="Q63" s="184">
        <v>12.021599999999999</v>
      </c>
      <c r="R63" s="184">
        <v>9.1852999999999998</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44530</v>
      </c>
      <c r="E64" s="184">
        <v>71.145899999999997</v>
      </c>
      <c r="F64" s="184">
        <v>-0.31369999999999998</v>
      </c>
      <c r="G64" s="184">
        <v>-0.70050000000000001</v>
      </c>
      <c r="H64" s="184">
        <v>-2.2502</v>
      </c>
      <c r="I64" s="184">
        <v>-3.4780000000000002</v>
      </c>
      <c r="J64" s="184">
        <v>-1.4039999999999999</v>
      </c>
      <c r="K64" s="184">
        <v>2.0082</v>
      </c>
      <c r="L64" s="184">
        <v>9.6494</v>
      </c>
      <c r="M64" s="184">
        <v>17.3889</v>
      </c>
      <c r="N64" s="184">
        <v>35.155099999999997</v>
      </c>
      <c r="O64" s="184">
        <v>7.9424999999999999</v>
      </c>
      <c r="P64" s="184">
        <v>9.5229999999999997</v>
      </c>
      <c r="Q64" s="184">
        <v>12.0532</v>
      </c>
      <c r="R64" s="184">
        <v>10.0398</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44530</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44530</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44530</v>
      </c>
      <c r="E69" s="184">
        <v>96.8</v>
      </c>
      <c r="F69" s="184">
        <v>0.30049999999999999</v>
      </c>
      <c r="G69" s="184">
        <v>-0.1032</v>
      </c>
      <c r="H69" s="184">
        <v>-1.9548000000000001</v>
      </c>
      <c r="I69" s="184">
        <v>-4.3005000000000004</v>
      </c>
      <c r="J69" s="184">
        <v>-1.8156000000000001</v>
      </c>
      <c r="K69" s="184">
        <v>1.34</v>
      </c>
      <c r="L69" s="184">
        <v>9.9499999999999993</v>
      </c>
      <c r="M69" s="184">
        <v>17.489999999999998</v>
      </c>
      <c r="N69" s="184">
        <v>28.178000000000001</v>
      </c>
      <c r="O69" s="184">
        <v>13.990600000000001</v>
      </c>
      <c r="P69" s="184">
        <v>10.8421</v>
      </c>
      <c r="Q69" s="184">
        <v>13.5776</v>
      </c>
      <c r="R69" s="184">
        <v>16.616199999999999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44530</v>
      </c>
      <c r="E70" s="184">
        <v>109.04</v>
      </c>
      <c r="F70" s="184">
        <v>0.30359999999999998</v>
      </c>
      <c r="G70" s="184">
        <v>-9.1600000000000001E-2</v>
      </c>
      <c r="H70" s="184">
        <v>-1.9248000000000001</v>
      </c>
      <c r="I70" s="184">
        <v>-4.2416999999999998</v>
      </c>
      <c r="J70" s="184">
        <v>-1.6682999999999999</v>
      </c>
      <c r="K70" s="184">
        <v>1.7828999999999999</v>
      </c>
      <c r="L70" s="184">
        <v>10.9145</v>
      </c>
      <c r="M70" s="184">
        <v>19.026299999999999</v>
      </c>
      <c r="N70" s="184">
        <v>30.368200000000002</v>
      </c>
      <c r="O70" s="184">
        <v>15.8339</v>
      </c>
      <c r="P70" s="184">
        <v>12.548400000000001</v>
      </c>
      <c r="Q70" s="184">
        <v>12.9291</v>
      </c>
      <c r="R70" s="184">
        <v>18.552700000000002</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44530</v>
      </c>
      <c r="E71" s="184">
        <v>110.27</v>
      </c>
      <c r="F71" s="184">
        <v>4.5400000000000003E-2</v>
      </c>
      <c r="G71" s="184">
        <v>8.1699999999999995E-2</v>
      </c>
      <c r="H71" s="184">
        <v>-2.3035000000000001</v>
      </c>
      <c r="I71" s="184">
        <v>-4.5612000000000004</v>
      </c>
      <c r="J71" s="184">
        <v>-2.5194000000000001</v>
      </c>
      <c r="K71" s="184">
        <v>2.1301999999999999</v>
      </c>
      <c r="L71" s="184">
        <v>12.462999999999999</v>
      </c>
      <c r="M71" s="184">
        <v>17.948399999999999</v>
      </c>
      <c r="N71" s="184">
        <v>30.636199999999999</v>
      </c>
      <c r="O71" s="184">
        <v>13.863799999999999</v>
      </c>
      <c r="P71" s="184">
        <v>14.0639</v>
      </c>
      <c r="Q71" s="184">
        <v>11.5875</v>
      </c>
      <c r="R71" s="184">
        <v>19.572099999999999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44530</v>
      </c>
      <c r="E72" s="184">
        <v>121.12</v>
      </c>
      <c r="F72" s="184">
        <v>4.9599999999999998E-2</v>
      </c>
      <c r="G72" s="184">
        <v>9.9199999999999997E-2</v>
      </c>
      <c r="H72" s="184">
        <v>-2.2753000000000001</v>
      </c>
      <c r="I72" s="184">
        <v>-4.5095999999999998</v>
      </c>
      <c r="J72" s="184">
        <v>-2.4091999999999998</v>
      </c>
      <c r="K72" s="184">
        <v>2.4531000000000001</v>
      </c>
      <c r="L72" s="184">
        <v>13.1751</v>
      </c>
      <c r="M72" s="184">
        <v>19.071999999999999</v>
      </c>
      <c r="N72" s="184">
        <v>32.270400000000002</v>
      </c>
      <c r="O72" s="184">
        <v>15.293900000000001</v>
      </c>
      <c r="P72" s="184">
        <v>15.485300000000001</v>
      </c>
      <c r="Q72" s="184">
        <v>15.148199999999999</v>
      </c>
      <c r="R72" s="184">
        <v>21.065899999999999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44530</v>
      </c>
      <c r="E73" s="184">
        <v>270.24979999999999</v>
      </c>
      <c r="F73" s="184">
        <v>-0.52969999999999995</v>
      </c>
      <c r="G73" s="184">
        <v>-1.3082</v>
      </c>
      <c r="H73" s="184">
        <v>-2.8786</v>
      </c>
      <c r="I73" s="184">
        <v>-3.516</v>
      </c>
      <c r="J73" s="184">
        <v>0.87139999999999995</v>
      </c>
      <c r="K73" s="184">
        <v>4.0933000000000002</v>
      </c>
      <c r="L73" s="184">
        <v>13.373200000000001</v>
      </c>
      <c r="M73" s="184">
        <v>36.031599999999997</v>
      </c>
      <c r="N73" s="184">
        <v>56.200600000000001</v>
      </c>
      <c r="O73" s="184">
        <v>27.351299999999998</v>
      </c>
      <c r="P73" s="184">
        <v>19.717600000000001</v>
      </c>
      <c r="Q73" s="184">
        <v>17.253599999999999</v>
      </c>
      <c r="R73" s="184">
        <v>37.549700000000001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44530</v>
      </c>
      <c r="E74" s="184">
        <v>279.53930000000003</v>
      </c>
      <c r="F74" s="184">
        <v>-0.52949999999999997</v>
      </c>
      <c r="G74" s="184">
        <v>-1.3078000000000001</v>
      </c>
      <c r="H74" s="184">
        <v>-2.8733</v>
      </c>
      <c r="I74" s="184">
        <v>-3.4923999999999999</v>
      </c>
      <c r="J74" s="184">
        <v>0.88139999999999996</v>
      </c>
      <c r="K74" s="184">
        <v>4.1182999999999996</v>
      </c>
      <c r="L74" s="184">
        <v>13.4285</v>
      </c>
      <c r="M74" s="184">
        <v>36.058199999999999</v>
      </c>
      <c r="N74" s="184">
        <v>56.341299999999997</v>
      </c>
      <c r="O74" s="184">
        <v>28.3507</v>
      </c>
      <c r="P74" s="184">
        <v>20.431999999999999</v>
      </c>
      <c r="Q74" s="184">
        <v>18.116599999999998</v>
      </c>
      <c r="R74" s="184">
        <v>38.4054</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1832</v>
      </c>
      <c r="C75" s="180">
        <v>119609</v>
      </c>
      <c r="D75" s="183">
        <v>44530</v>
      </c>
      <c r="E75" s="184">
        <v>216.0685</v>
      </c>
      <c r="F75" s="184">
        <v>0.1769</v>
      </c>
      <c r="G75" s="184">
        <v>-0.13389999999999999</v>
      </c>
      <c r="H75" s="184">
        <v>-1.3863000000000001</v>
      </c>
      <c r="I75" s="184">
        <v>-2.8767</v>
      </c>
      <c r="J75" s="184">
        <v>-1.6121000000000001</v>
      </c>
      <c r="K75" s="184">
        <v>2.4325999999999999</v>
      </c>
      <c r="L75" s="184">
        <v>11.3865</v>
      </c>
      <c r="M75" s="184">
        <v>17.457999999999998</v>
      </c>
      <c r="N75" s="184">
        <v>29.603000000000002</v>
      </c>
      <c r="O75" s="184">
        <v>17.517499999999998</v>
      </c>
      <c r="P75" s="184">
        <v>14.906599999999999</v>
      </c>
      <c r="Q75" s="184">
        <v>16.180800000000001</v>
      </c>
      <c r="R75" s="184">
        <v>18.3248</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1970</v>
      </c>
      <c r="C76" s="180">
        <v>119604</v>
      </c>
      <c r="D76" s="183">
        <v>44530</v>
      </c>
      <c r="E76" s="184">
        <v>96.111436051845601</v>
      </c>
      <c r="F76" s="184">
        <v>0.17680000000000001</v>
      </c>
      <c r="G76" s="184">
        <v>-0.1338</v>
      </c>
      <c r="H76" s="184">
        <v>-1.3859999999999999</v>
      </c>
      <c r="I76" s="184">
        <v>-2.8763999999999998</v>
      </c>
      <c r="J76" s="184">
        <v>-1.6117999999999999</v>
      </c>
      <c r="K76" s="184">
        <v>2.4325999999999999</v>
      </c>
      <c r="L76" s="184">
        <v>11.3866</v>
      </c>
      <c r="M76" s="184">
        <v>17.458300000000001</v>
      </c>
      <c r="N76" s="184">
        <v>29.6036</v>
      </c>
      <c r="O76" s="184">
        <v>17.352900000000002</v>
      </c>
      <c r="P76" s="184">
        <v>14.7393</v>
      </c>
      <c r="Q76" s="184">
        <v>16.083200000000001</v>
      </c>
      <c r="R76" s="184">
        <v>18.119800000000001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1833</v>
      </c>
      <c r="C77" s="180">
        <v>102885</v>
      </c>
      <c r="D77" s="183">
        <v>44530</v>
      </c>
      <c r="E77" s="184">
        <v>476.29066254650002</v>
      </c>
      <c r="F77" s="184">
        <v>0.17499999999999999</v>
      </c>
      <c r="G77" s="184">
        <v>-0.1411</v>
      </c>
      <c r="H77" s="184">
        <v>-1.3988</v>
      </c>
      <c r="I77" s="184">
        <v>-2.9022999999999999</v>
      </c>
      <c r="J77" s="184">
        <v>-1.6748000000000001</v>
      </c>
      <c r="K77" s="184">
        <v>2.2483</v>
      </c>
      <c r="L77" s="184">
        <v>10.984999999999999</v>
      </c>
      <c r="M77" s="184">
        <v>16.8248</v>
      </c>
      <c r="N77" s="184">
        <v>28.679500000000001</v>
      </c>
      <c r="O77" s="184">
        <v>16.7254</v>
      </c>
      <c r="P77" s="184">
        <v>13.971</v>
      </c>
      <c r="Q77" s="184">
        <v>16.046500000000002</v>
      </c>
      <c r="R77" s="184">
        <v>17.5182</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1971</v>
      </c>
      <c r="C78" s="180">
        <v>101551</v>
      </c>
      <c r="D78" s="183">
        <v>44530</v>
      </c>
      <c r="E78" s="184">
        <v>430.433054372046</v>
      </c>
      <c r="F78" s="184">
        <v>0.17499999999999999</v>
      </c>
      <c r="G78" s="184">
        <v>-0.14130000000000001</v>
      </c>
      <c r="H78" s="184">
        <v>-1.399</v>
      </c>
      <c r="I78" s="184">
        <v>-2.9024000000000001</v>
      </c>
      <c r="J78" s="184">
        <v>-1.6748000000000001</v>
      </c>
      <c r="K78" s="184">
        <v>2.2484999999999999</v>
      </c>
      <c r="L78" s="184">
        <v>10.9862</v>
      </c>
      <c r="M78" s="184">
        <v>16.8262</v>
      </c>
      <c r="N78" s="184">
        <v>28.681999999999999</v>
      </c>
      <c r="O78" s="184">
        <v>16.562000000000001</v>
      </c>
      <c r="P78" s="184">
        <v>13.804600000000001</v>
      </c>
      <c r="Q78" s="184">
        <v>15.611700000000001</v>
      </c>
      <c r="R78" s="184">
        <v>17.3188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44530</v>
      </c>
      <c r="E79" s="184">
        <v>24.322500000000002</v>
      </c>
      <c r="F79" s="184">
        <v>-0.25919999999999999</v>
      </c>
      <c r="G79" s="184">
        <v>-0.3629</v>
      </c>
      <c r="H79" s="184">
        <v>-1.8771</v>
      </c>
      <c r="I79" s="184">
        <v>-3.5590999999999999</v>
      </c>
      <c r="J79" s="184">
        <v>-2.4439000000000002</v>
      </c>
      <c r="K79" s="184">
        <v>1.7299999999999999E-2</v>
      </c>
      <c r="L79" s="184">
        <v>8.1394000000000002</v>
      </c>
      <c r="M79" s="184">
        <v>13.5382</v>
      </c>
      <c r="N79" s="184">
        <v>21.1938</v>
      </c>
      <c r="O79" s="184">
        <v>13.3527</v>
      </c>
      <c r="P79" s="184">
        <v>12.305199999999999</v>
      </c>
      <c r="Q79" s="184">
        <v>11.7759</v>
      </c>
      <c r="R79" s="184">
        <v>14.6859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44530</v>
      </c>
      <c r="E80" s="184">
        <v>22.522200000000002</v>
      </c>
      <c r="F80" s="184">
        <v>-0.26300000000000001</v>
      </c>
      <c r="G80" s="184">
        <v>-0.3795</v>
      </c>
      <c r="H80" s="184">
        <v>-1.9051</v>
      </c>
      <c r="I80" s="184">
        <v>-3.6149</v>
      </c>
      <c r="J80" s="184">
        <v>-2.5722</v>
      </c>
      <c r="K80" s="184">
        <v>-0.36099999999999999</v>
      </c>
      <c r="L80" s="184">
        <v>7.3103999999999996</v>
      </c>
      <c r="M80" s="184">
        <v>12.2445</v>
      </c>
      <c r="N80" s="184">
        <v>19.365300000000001</v>
      </c>
      <c r="O80" s="184">
        <v>11.614000000000001</v>
      </c>
      <c r="P80" s="184">
        <v>10.976900000000001</v>
      </c>
      <c r="Q80" s="184">
        <v>10.7067</v>
      </c>
      <c r="R80" s="184">
        <v>12.963800000000001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44530</v>
      </c>
      <c r="E81" s="184">
        <v>132.75290000000001</v>
      </c>
      <c r="F81" s="184">
        <v>8.3400000000000002E-2</v>
      </c>
      <c r="G81" s="184">
        <v>-0.21529999999999999</v>
      </c>
      <c r="H81" s="184">
        <v>-2.3106</v>
      </c>
      <c r="I81" s="184">
        <v>-3.9693999999999998</v>
      </c>
      <c r="J81" s="184">
        <v>-1.7801</v>
      </c>
      <c r="K81" s="184">
        <v>1.7214</v>
      </c>
      <c r="L81" s="184">
        <v>12.315</v>
      </c>
      <c r="M81" s="184">
        <v>18.281199999999998</v>
      </c>
      <c r="N81" s="184">
        <v>31.8123</v>
      </c>
      <c r="O81" s="184">
        <v>15.4345</v>
      </c>
      <c r="P81" s="184">
        <v>13.447800000000001</v>
      </c>
      <c r="Q81" s="184">
        <v>12.7971</v>
      </c>
      <c r="R81" s="184">
        <v>17.415199999999999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44530</v>
      </c>
      <c r="E82" s="184">
        <v>143.60069999999999</v>
      </c>
      <c r="F82" s="184">
        <v>8.7099999999999997E-2</v>
      </c>
      <c r="G82" s="184">
        <v>-0.20100000000000001</v>
      </c>
      <c r="H82" s="184">
        <v>-2.2860999999999998</v>
      </c>
      <c r="I82" s="184">
        <v>-3.9205000000000001</v>
      </c>
      <c r="J82" s="184">
        <v>-1.6658999999999999</v>
      </c>
      <c r="K82" s="184">
        <v>2.06</v>
      </c>
      <c r="L82" s="184">
        <v>13.0695</v>
      </c>
      <c r="M82" s="184">
        <v>19.457999999999998</v>
      </c>
      <c r="N82" s="184">
        <v>33.520299999999999</v>
      </c>
      <c r="O82" s="184">
        <v>16.693200000000001</v>
      </c>
      <c r="P82" s="184">
        <v>14.8254</v>
      </c>
      <c r="Q82" s="184">
        <v>12.491300000000001</v>
      </c>
      <c r="R82" s="184">
        <v>18.776399999999999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44530</v>
      </c>
      <c r="E83" s="184">
        <v>322.18639999999999</v>
      </c>
      <c r="F83" s="184">
        <v>-7.9500000000000001E-2</v>
      </c>
      <c r="G83" s="184">
        <v>-8.6400000000000005E-2</v>
      </c>
      <c r="H83" s="184">
        <v>-2.0964999999999998</v>
      </c>
      <c r="I83" s="184">
        <v>-3.8018000000000001</v>
      </c>
      <c r="J83" s="184">
        <v>-2.7143000000000002</v>
      </c>
      <c r="K83" s="184">
        <v>0.18129999999999999</v>
      </c>
      <c r="L83" s="184">
        <v>10.468400000000001</v>
      </c>
      <c r="M83" s="184">
        <v>15.8804</v>
      </c>
      <c r="N83" s="184">
        <v>29.708400000000001</v>
      </c>
      <c r="O83" s="184">
        <v>14.325900000000001</v>
      </c>
      <c r="P83" s="184">
        <v>11.9057</v>
      </c>
      <c r="Q83" s="184">
        <v>14.121</v>
      </c>
      <c r="R83" s="184">
        <v>17.2286</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44530</v>
      </c>
      <c r="E84" s="184">
        <v>404.753808415386</v>
      </c>
      <c r="F84" s="184">
        <v>-8.2199999999999995E-2</v>
      </c>
      <c r="G84" s="184">
        <v>-9.6699999999999994E-2</v>
      </c>
      <c r="H84" s="184">
        <v>-2.1139999999999999</v>
      </c>
      <c r="I84" s="184">
        <v>-3.8361999999999998</v>
      </c>
      <c r="J84" s="184">
        <v>-2.7940999999999998</v>
      </c>
      <c r="K84" s="184">
        <v>-5.5500000000000001E-2</v>
      </c>
      <c r="L84" s="184">
        <v>9.9505999999999997</v>
      </c>
      <c r="M84" s="184">
        <v>15.055899999999999</v>
      </c>
      <c r="N84" s="184">
        <v>28.451699999999999</v>
      </c>
      <c r="O84" s="184">
        <v>13.116899999999999</v>
      </c>
      <c r="P84" s="184">
        <v>10.577199999999999</v>
      </c>
      <c r="Q84" s="184">
        <v>15.193199999999999</v>
      </c>
      <c r="R84" s="184">
        <v>16.0535</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1834</v>
      </c>
      <c r="C85" s="180">
        <v>148592</v>
      </c>
      <c r="D85" s="183">
        <v>44530</v>
      </c>
      <c r="E85" s="184">
        <v>12.68</v>
      </c>
      <c r="F85" s="184">
        <v>0.158</v>
      </c>
      <c r="G85" s="184">
        <v>7.8899999999999998E-2</v>
      </c>
      <c r="H85" s="184">
        <v>-2.0093000000000001</v>
      </c>
      <c r="I85" s="184">
        <v>-4.0121000000000002</v>
      </c>
      <c r="J85" s="184">
        <v>-1.7054</v>
      </c>
      <c r="K85" s="184">
        <v>1.7657</v>
      </c>
      <c r="L85" s="184">
        <v>13.8241</v>
      </c>
      <c r="M85" s="184">
        <v>19.848800000000001</v>
      </c>
      <c r="N85" s="184"/>
      <c r="O85" s="184"/>
      <c r="P85" s="184"/>
      <c r="Q85" s="184">
        <v>26.8</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1835</v>
      </c>
      <c r="C86" s="180">
        <v>148591</v>
      </c>
      <c r="D86" s="183">
        <v>44530</v>
      </c>
      <c r="E86" s="184">
        <v>12.54</v>
      </c>
      <c r="F86" s="184">
        <v>0.15970000000000001</v>
      </c>
      <c r="G86" s="184">
        <v>7.9799999999999996E-2</v>
      </c>
      <c r="H86" s="184">
        <v>-1.9547000000000001</v>
      </c>
      <c r="I86" s="184">
        <v>-4.0551000000000004</v>
      </c>
      <c r="J86" s="184">
        <v>-1.8010999999999999</v>
      </c>
      <c r="K86" s="184">
        <v>1.4562999999999999</v>
      </c>
      <c r="L86" s="184">
        <v>13.1769</v>
      </c>
      <c r="M86" s="184">
        <v>18.8626</v>
      </c>
      <c r="N86" s="184"/>
      <c r="O86" s="184"/>
      <c r="P86" s="184"/>
      <c r="Q86" s="184">
        <v>25.4</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44530</v>
      </c>
      <c r="E87" s="184">
        <v>257.80970000000002</v>
      </c>
      <c r="F87" s="184">
        <v>1.5299999999999999E-2</v>
      </c>
      <c r="G87" s="184">
        <v>-0.57140000000000002</v>
      </c>
      <c r="H87" s="184">
        <v>-2.7848999999999999</v>
      </c>
      <c r="I87" s="184">
        <v>-4.8811999999999998</v>
      </c>
      <c r="J87" s="184">
        <v>-2.7033999999999998</v>
      </c>
      <c r="K87" s="184">
        <v>2.4378000000000002</v>
      </c>
      <c r="L87" s="184">
        <v>11.2156</v>
      </c>
      <c r="M87" s="184">
        <v>20.1264</v>
      </c>
      <c r="N87" s="184">
        <v>37.073099999999997</v>
      </c>
      <c r="O87" s="184">
        <v>15.241300000000001</v>
      </c>
      <c r="P87" s="184">
        <v>12.6812</v>
      </c>
      <c r="Q87" s="184">
        <v>12.786799999999999</v>
      </c>
      <c r="R87" s="184">
        <v>21.772300000000001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44530</v>
      </c>
      <c r="E88" s="184">
        <v>251.46307907335799</v>
      </c>
      <c r="F88" s="184">
        <v>1.34E-2</v>
      </c>
      <c r="G88" s="184">
        <v>-0.57809999999999995</v>
      </c>
      <c r="H88" s="184">
        <v>-2.7964000000000002</v>
      </c>
      <c r="I88" s="184">
        <v>-4.9036</v>
      </c>
      <c r="J88" s="184">
        <v>-2.7551000000000001</v>
      </c>
      <c r="K88" s="184">
        <v>2.2786</v>
      </c>
      <c r="L88" s="184">
        <v>10.8591</v>
      </c>
      <c r="M88" s="184">
        <v>19.542400000000001</v>
      </c>
      <c r="N88" s="184">
        <v>36.180900000000001</v>
      </c>
      <c r="O88" s="184">
        <v>14.4497</v>
      </c>
      <c r="P88" s="184">
        <v>11.8826</v>
      </c>
      <c r="Q88" s="184">
        <v>12.721500000000001</v>
      </c>
      <c r="R88" s="184">
        <v>20.896100000000001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0.20243815789473682</v>
      </c>
      <c r="G89" s="186">
        <v>-8.8864473684210535E-2</v>
      </c>
      <c r="H89" s="186">
        <v>-1.9771763157894744</v>
      </c>
      <c r="I89" s="186">
        <v>-3.8789368421052624</v>
      </c>
      <c r="J89" s="186">
        <v>-1.9148749999999994</v>
      </c>
      <c r="K89" s="186">
        <v>1.7483500000000005</v>
      </c>
      <c r="L89" s="186">
        <v>10.758589473684211</v>
      </c>
      <c r="M89" s="186">
        <v>17.756531578947367</v>
      </c>
      <c r="N89" s="186">
        <v>30.305732432432428</v>
      </c>
      <c r="O89" s="186">
        <v>16.078401470588233</v>
      </c>
      <c r="P89" s="186">
        <v>13.483725925925926</v>
      </c>
      <c r="Q89" s="186">
        <v>14.023911842105266</v>
      </c>
      <c r="R89" s="186">
        <v>19.269912162162161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0.1759</v>
      </c>
      <c r="G90" s="186">
        <v>-0.13385</v>
      </c>
      <c r="H90" s="186">
        <v>-2.0255000000000001</v>
      </c>
      <c r="I90" s="186">
        <v>-4.0593000000000004</v>
      </c>
      <c r="J90" s="186">
        <v>-2.1973500000000001</v>
      </c>
      <c r="K90" s="186">
        <v>1.5075499999999999</v>
      </c>
      <c r="L90" s="186">
        <v>10.5611</v>
      </c>
      <c r="M90" s="186">
        <v>17.001350000000002</v>
      </c>
      <c r="N90" s="186">
        <v>29.655999999999999</v>
      </c>
      <c r="O90" s="186">
        <v>15.6691</v>
      </c>
      <c r="P90" s="186">
        <v>13.411100000000001</v>
      </c>
      <c r="Q90" s="186">
        <v>13.5677</v>
      </c>
      <c r="R90" s="186">
        <v>18.736699999999999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1758</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1759</v>
      </c>
      <c r="B93" s="180" t="s">
        <v>1732</v>
      </c>
      <c r="C93" s="180">
        <v>112088</v>
      </c>
      <c r="D93" s="183">
        <v>44530</v>
      </c>
      <c r="E93" s="184">
        <v>21.3888</v>
      </c>
      <c r="F93" s="184">
        <v>-8.8999999999999999E-3</v>
      </c>
      <c r="G93" s="184">
        <v>-2.3400000000000001E-2</v>
      </c>
      <c r="H93" s="184">
        <v>4.07E-2</v>
      </c>
      <c r="I93" s="184">
        <v>0.15690000000000001</v>
      </c>
      <c r="J93" s="184">
        <v>0.36270000000000002</v>
      </c>
      <c r="K93" s="184">
        <v>0.8135</v>
      </c>
      <c r="L93" s="184">
        <v>2.0097999999999998</v>
      </c>
      <c r="M93" s="184">
        <v>3.2124000000000001</v>
      </c>
      <c r="N93" s="184">
        <v>4.1345000000000001</v>
      </c>
      <c r="O93" s="184">
        <v>4.7625000000000002</v>
      </c>
      <c r="P93" s="184">
        <v>5.2262000000000004</v>
      </c>
      <c r="Q93" s="184">
        <v>6.3433999999999999</v>
      </c>
      <c r="R93" s="184">
        <v>4.0491000000000001</v>
      </c>
      <c r="S93" s="120"/>
      <c r="T93" s="123"/>
      <c r="U93" s="124"/>
      <c r="V93" s="124"/>
      <c r="W93" s="124"/>
      <c r="X93" s="124"/>
      <c r="Y93" s="124"/>
      <c r="Z93" s="124"/>
      <c r="AA93" s="124"/>
      <c r="AB93" s="124"/>
      <c r="AC93" s="124"/>
      <c r="AD93" s="124"/>
      <c r="AE93" s="124"/>
      <c r="AF93" s="124"/>
      <c r="AG93" s="124"/>
      <c r="AH93" s="124"/>
    </row>
    <row r="94" spans="1:34" x14ac:dyDescent="0.3">
      <c r="A94" s="180" t="s">
        <v>1759</v>
      </c>
      <c r="B94" s="180" t="s">
        <v>1706</v>
      </c>
      <c r="C94" s="180">
        <v>119526</v>
      </c>
      <c r="D94" s="183">
        <v>44530</v>
      </c>
      <c r="E94" s="184">
        <v>22.481999999999999</v>
      </c>
      <c r="F94" s="184">
        <v>-7.1000000000000004E-3</v>
      </c>
      <c r="G94" s="184">
        <v>-1.6E-2</v>
      </c>
      <c r="H94" s="184">
        <v>5.3800000000000001E-2</v>
      </c>
      <c r="I94" s="184">
        <v>0.18310000000000001</v>
      </c>
      <c r="J94" s="184">
        <v>0.42259999999999998</v>
      </c>
      <c r="K94" s="184">
        <v>0.98640000000000005</v>
      </c>
      <c r="L94" s="184">
        <v>2.3593000000000002</v>
      </c>
      <c r="M94" s="184">
        <v>3.7336999999999998</v>
      </c>
      <c r="N94" s="184">
        <v>4.82</v>
      </c>
      <c r="O94" s="184">
        <v>5.4050000000000002</v>
      </c>
      <c r="P94" s="184">
        <v>5.8765000000000001</v>
      </c>
      <c r="Q94" s="184">
        <v>7.0313999999999997</v>
      </c>
      <c r="R94" s="184">
        <v>4.6977000000000002</v>
      </c>
      <c r="S94" s="120"/>
      <c r="T94" s="123"/>
      <c r="U94" s="124"/>
      <c r="V94" s="124"/>
      <c r="W94" s="124"/>
      <c r="X94" s="124"/>
      <c r="Y94" s="124"/>
      <c r="Z94" s="124"/>
      <c r="AA94" s="124"/>
      <c r="AB94" s="124"/>
      <c r="AC94" s="124"/>
      <c r="AD94" s="124"/>
      <c r="AE94" s="124"/>
      <c r="AF94" s="124"/>
      <c r="AG94" s="124"/>
      <c r="AH94" s="124"/>
    </row>
    <row r="95" spans="1:34" x14ac:dyDescent="0.3">
      <c r="A95" s="180" t="s">
        <v>1759</v>
      </c>
      <c r="B95" s="180" t="s">
        <v>1707</v>
      </c>
      <c r="C95" s="180">
        <v>130773</v>
      </c>
      <c r="D95" s="183">
        <v>44530</v>
      </c>
      <c r="E95" s="184">
        <v>15.9458</v>
      </c>
      <c r="F95" s="184">
        <v>-2.2599999999999999E-2</v>
      </c>
      <c r="G95" s="184">
        <v>-0.01</v>
      </c>
      <c r="H95" s="184">
        <v>6.2100000000000002E-2</v>
      </c>
      <c r="I95" s="184">
        <v>0.3095</v>
      </c>
      <c r="J95" s="184">
        <v>0.50870000000000004</v>
      </c>
      <c r="K95" s="184">
        <v>1.1674</v>
      </c>
      <c r="L95" s="184">
        <v>2.4550999999999998</v>
      </c>
      <c r="M95" s="184">
        <v>3.7564000000000002</v>
      </c>
      <c r="N95" s="184">
        <v>4.7439999999999998</v>
      </c>
      <c r="O95" s="184">
        <v>5.3358999999999996</v>
      </c>
      <c r="P95" s="184">
        <v>5.9759000000000002</v>
      </c>
      <c r="Q95" s="184">
        <v>6.5994000000000002</v>
      </c>
      <c r="R95" s="184">
        <v>4.7267999999999999</v>
      </c>
      <c r="S95" s="120"/>
      <c r="T95" s="123"/>
      <c r="U95" s="124"/>
      <c r="V95" s="124"/>
      <c r="W95" s="124"/>
      <c r="X95" s="124"/>
      <c r="Y95" s="124"/>
      <c r="Z95" s="124"/>
      <c r="AA95" s="124"/>
      <c r="AB95" s="124"/>
      <c r="AC95" s="124"/>
      <c r="AD95" s="124"/>
      <c r="AE95" s="124"/>
      <c r="AF95" s="124"/>
      <c r="AG95" s="124"/>
      <c r="AH95" s="124"/>
    </row>
    <row r="96" spans="1:34" x14ac:dyDescent="0.3">
      <c r="A96" s="180" t="s">
        <v>1759</v>
      </c>
      <c r="B96" s="180" t="s">
        <v>1733</v>
      </c>
      <c r="C96" s="180">
        <v>130771</v>
      </c>
      <c r="D96" s="183">
        <v>44530</v>
      </c>
      <c r="E96" s="184">
        <v>15.0524</v>
      </c>
      <c r="F96" s="184">
        <v>-2.52E-2</v>
      </c>
      <c r="G96" s="184">
        <v>-1.7899999999999999E-2</v>
      </c>
      <c r="H96" s="184">
        <v>4.7899999999999998E-2</v>
      </c>
      <c r="I96" s="184">
        <v>0.28110000000000002</v>
      </c>
      <c r="J96" s="184">
        <v>0.44379999999999997</v>
      </c>
      <c r="K96" s="184">
        <v>0.9788</v>
      </c>
      <c r="L96" s="184">
        <v>2.0695000000000001</v>
      </c>
      <c r="M96" s="184">
        <v>3.1714000000000002</v>
      </c>
      <c r="N96" s="184">
        <v>3.9581</v>
      </c>
      <c r="O96" s="184">
        <v>4.57</v>
      </c>
      <c r="P96" s="184">
        <v>5.1717000000000004</v>
      </c>
      <c r="Q96" s="184">
        <v>5.7609000000000004</v>
      </c>
      <c r="R96" s="184">
        <v>3.9552999999999998</v>
      </c>
      <c r="S96" s="120"/>
      <c r="T96" s="123"/>
      <c r="U96" s="124"/>
      <c r="V96" s="124"/>
      <c r="W96" s="124"/>
      <c r="X96" s="124"/>
      <c r="Y96" s="124"/>
      <c r="Z96" s="124"/>
      <c r="AA96" s="124"/>
      <c r="AB96" s="124"/>
      <c r="AC96" s="124"/>
      <c r="AD96" s="124"/>
      <c r="AE96" s="124"/>
      <c r="AF96" s="124"/>
      <c r="AG96" s="124"/>
      <c r="AH96" s="124"/>
    </row>
    <row r="97" spans="1:34" x14ac:dyDescent="0.3">
      <c r="A97" s="180" t="s">
        <v>1759</v>
      </c>
      <c r="B97" s="180" t="s">
        <v>1708</v>
      </c>
      <c r="C97" s="180">
        <v>140386</v>
      </c>
      <c r="D97" s="183">
        <v>44530</v>
      </c>
      <c r="E97" s="184">
        <v>13.388</v>
      </c>
      <c r="F97" s="184">
        <v>-2.24E-2</v>
      </c>
      <c r="G97" s="184">
        <v>-3.73E-2</v>
      </c>
      <c r="H97" s="184">
        <v>7.4700000000000003E-2</v>
      </c>
      <c r="I97" s="184">
        <v>0.18709999999999999</v>
      </c>
      <c r="J97" s="184">
        <v>0.3448</v>
      </c>
      <c r="K97" s="184">
        <v>0.98819999999999997</v>
      </c>
      <c r="L97" s="184">
        <v>2.2921999999999998</v>
      </c>
      <c r="M97" s="184">
        <v>3.5021</v>
      </c>
      <c r="N97" s="184">
        <v>4.5937000000000001</v>
      </c>
      <c r="O97" s="184">
        <v>5.4683999999999999</v>
      </c>
      <c r="P97" s="184"/>
      <c r="Q97" s="184">
        <v>6.1020000000000003</v>
      </c>
      <c r="R97" s="184">
        <v>4.8239000000000001</v>
      </c>
      <c r="S97" s="120"/>
      <c r="T97" s="123"/>
      <c r="U97" s="124"/>
      <c r="V97" s="124"/>
      <c r="W97" s="124"/>
      <c r="X97" s="124"/>
      <c r="Y97" s="124"/>
      <c r="Z97" s="124"/>
      <c r="AA97" s="124"/>
      <c r="AB97" s="124"/>
      <c r="AC97" s="124"/>
      <c r="AD97" s="124"/>
      <c r="AE97" s="124"/>
      <c r="AF97" s="124"/>
      <c r="AG97" s="124"/>
      <c r="AH97" s="124"/>
    </row>
    <row r="98" spans="1:34" x14ac:dyDescent="0.3">
      <c r="A98" s="180" t="s">
        <v>1759</v>
      </c>
      <c r="B98" s="180" t="s">
        <v>1734</v>
      </c>
      <c r="C98" s="180">
        <v>140385</v>
      </c>
      <c r="D98" s="183">
        <v>44530</v>
      </c>
      <c r="E98" s="184">
        <v>12.997999999999999</v>
      </c>
      <c r="F98" s="184">
        <v>-2.3099999999999999E-2</v>
      </c>
      <c r="G98" s="184">
        <v>-4.6100000000000002E-2</v>
      </c>
      <c r="H98" s="184">
        <v>6.1600000000000002E-2</v>
      </c>
      <c r="I98" s="184">
        <v>0.15409999999999999</v>
      </c>
      <c r="J98" s="184">
        <v>0.28549999999999998</v>
      </c>
      <c r="K98" s="184">
        <v>0.80659999999999998</v>
      </c>
      <c r="L98" s="184">
        <v>1.9451000000000001</v>
      </c>
      <c r="M98" s="184">
        <v>2.9870999999999999</v>
      </c>
      <c r="N98" s="184">
        <v>3.9091999999999998</v>
      </c>
      <c r="O98" s="184">
        <v>4.8406000000000002</v>
      </c>
      <c r="P98" s="184"/>
      <c r="Q98" s="184">
        <v>5.4672000000000001</v>
      </c>
      <c r="R98" s="184">
        <v>4.1635</v>
      </c>
      <c r="S98" s="120"/>
      <c r="T98" s="123"/>
      <c r="U98" s="124"/>
      <c r="V98" s="124"/>
      <c r="W98" s="124"/>
      <c r="X98" s="124"/>
      <c r="Y98" s="124"/>
      <c r="Z98" s="124"/>
      <c r="AA98" s="124"/>
      <c r="AB98" s="124"/>
      <c r="AC98" s="124"/>
      <c r="AD98" s="124"/>
      <c r="AE98" s="124"/>
      <c r="AF98" s="124"/>
      <c r="AG98" s="124"/>
      <c r="AH98" s="124"/>
    </row>
    <row r="99" spans="1:34" x14ac:dyDescent="0.3">
      <c r="A99" s="180" t="s">
        <v>1759</v>
      </c>
      <c r="B99" s="180" t="s">
        <v>1709</v>
      </c>
      <c r="C99" s="180">
        <v>143614</v>
      </c>
      <c r="D99" s="183">
        <v>44530</v>
      </c>
      <c r="E99" s="184">
        <v>11.683400000000001</v>
      </c>
      <c r="F99" s="184">
        <v>-9.4000000000000004E-3</v>
      </c>
      <c r="G99" s="184">
        <v>1.7100000000000001E-2</v>
      </c>
      <c r="H99" s="184">
        <v>6.25E-2</v>
      </c>
      <c r="I99" s="184">
        <v>9.9400000000000002E-2</v>
      </c>
      <c r="J99" s="184">
        <v>0.2833</v>
      </c>
      <c r="K99" s="184">
        <v>0.6149</v>
      </c>
      <c r="L99" s="184">
        <v>1.4139999999999999</v>
      </c>
      <c r="M99" s="184">
        <v>2.3477000000000001</v>
      </c>
      <c r="N99" s="184">
        <v>2.9565000000000001</v>
      </c>
      <c r="O99" s="184">
        <v>4.3220999999999998</v>
      </c>
      <c r="P99" s="184"/>
      <c r="Q99" s="184">
        <v>4.6063999999999998</v>
      </c>
      <c r="R99" s="184">
        <v>3.4278</v>
      </c>
      <c r="S99" s="120"/>
      <c r="T99" s="123"/>
      <c r="U99" s="124"/>
      <c r="V99" s="124"/>
      <c r="W99" s="124"/>
      <c r="X99" s="124"/>
      <c r="Y99" s="124"/>
      <c r="Z99" s="124"/>
      <c r="AA99" s="124"/>
      <c r="AB99" s="124"/>
      <c r="AC99" s="124"/>
      <c r="AD99" s="124"/>
      <c r="AE99" s="124"/>
      <c r="AF99" s="124"/>
      <c r="AG99" s="124"/>
      <c r="AH99" s="124"/>
    </row>
    <row r="100" spans="1:34" x14ac:dyDescent="0.3">
      <c r="A100" s="180" t="s">
        <v>1759</v>
      </c>
      <c r="B100" s="180" t="s">
        <v>1735</v>
      </c>
      <c r="C100" s="180">
        <v>143620</v>
      </c>
      <c r="D100" s="183">
        <v>44530</v>
      </c>
      <c r="E100" s="184">
        <v>11.4193</v>
      </c>
      <c r="F100" s="184">
        <v>-1.0500000000000001E-2</v>
      </c>
      <c r="G100" s="184">
        <v>1.23E-2</v>
      </c>
      <c r="H100" s="184">
        <v>5.4300000000000001E-2</v>
      </c>
      <c r="I100" s="184">
        <v>8.3299999999999999E-2</v>
      </c>
      <c r="J100" s="184">
        <v>0.24579999999999999</v>
      </c>
      <c r="K100" s="184">
        <v>0.50249999999999995</v>
      </c>
      <c r="L100" s="184">
        <v>1.1793</v>
      </c>
      <c r="M100" s="184">
        <v>1.9343999999999999</v>
      </c>
      <c r="N100" s="184">
        <v>2.3409</v>
      </c>
      <c r="O100" s="184">
        <v>3.6113</v>
      </c>
      <c r="P100" s="184"/>
      <c r="Q100" s="184">
        <v>3.9163999999999999</v>
      </c>
      <c r="R100" s="184">
        <v>2.7269000000000001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1759</v>
      </c>
      <c r="B101" s="180" t="s">
        <v>1710</v>
      </c>
      <c r="C101" s="180">
        <v>142283</v>
      </c>
      <c r="D101" s="183">
        <v>44530</v>
      </c>
      <c r="E101" s="184">
        <v>12.345000000000001</v>
      </c>
      <c r="F101" s="184">
        <v>8.0999999999999996E-3</v>
      </c>
      <c r="G101" s="184">
        <v>3.2399999999999998E-2</v>
      </c>
      <c r="H101" s="184">
        <v>0.1135</v>
      </c>
      <c r="I101" s="184">
        <v>0.2273</v>
      </c>
      <c r="J101" s="184">
        <v>0.43930000000000002</v>
      </c>
      <c r="K101" s="184">
        <v>0.95679999999999998</v>
      </c>
      <c r="L101" s="184">
        <v>2.2360000000000002</v>
      </c>
      <c r="M101" s="184">
        <v>3.4266000000000001</v>
      </c>
      <c r="N101" s="184">
        <v>4.3886000000000003</v>
      </c>
      <c r="O101" s="184">
        <v>5.3122999999999996</v>
      </c>
      <c r="P101" s="184"/>
      <c r="Q101" s="184">
        <v>5.6253000000000002</v>
      </c>
      <c r="R101" s="184">
        <v>4.4215</v>
      </c>
      <c r="S101" s="120"/>
      <c r="T101" s="123"/>
      <c r="U101" s="124"/>
      <c r="V101" s="124"/>
      <c r="W101" s="124"/>
      <c r="X101" s="124"/>
      <c r="Y101" s="124"/>
      <c r="Z101" s="124"/>
      <c r="AA101" s="124"/>
      <c r="AB101" s="124"/>
      <c r="AC101" s="124"/>
      <c r="AD101" s="124"/>
      <c r="AE101" s="124"/>
      <c r="AF101" s="124"/>
      <c r="AG101" s="124"/>
      <c r="AH101" s="124"/>
    </row>
    <row r="102" spans="1:34" x14ac:dyDescent="0.3">
      <c r="A102" s="180" t="s">
        <v>1759</v>
      </c>
      <c r="B102" s="180" t="s">
        <v>1736</v>
      </c>
      <c r="C102" s="180">
        <v>142282</v>
      </c>
      <c r="D102" s="183">
        <v>44530</v>
      </c>
      <c r="E102" s="184">
        <v>12.063000000000001</v>
      </c>
      <c r="F102" s="184">
        <v>8.3000000000000001E-3</v>
      </c>
      <c r="G102" s="184">
        <v>3.32E-2</v>
      </c>
      <c r="H102" s="184">
        <v>0.1079</v>
      </c>
      <c r="I102" s="184">
        <v>0.2077</v>
      </c>
      <c r="J102" s="184">
        <v>0.38279999999999997</v>
      </c>
      <c r="K102" s="184">
        <v>0.80220000000000002</v>
      </c>
      <c r="L102" s="184">
        <v>1.9265000000000001</v>
      </c>
      <c r="M102" s="184">
        <v>2.9706000000000001</v>
      </c>
      <c r="N102" s="184">
        <v>3.7766999999999999</v>
      </c>
      <c r="O102" s="184">
        <v>4.6932999999999998</v>
      </c>
      <c r="P102" s="184"/>
      <c r="Q102" s="184">
        <v>4.9931999999999999</v>
      </c>
      <c r="R102" s="184">
        <v>3.8075999999999999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1759</v>
      </c>
      <c r="B103" s="180" t="s">
        <v>1711</v>
      </c>
      <c r="C103" s="180">
        <v>130206</v>
      </c>
      <c r="D103" s="183">
        <v>44530</v>
      </c>
      <c r="E103" s="184">
        <v>16.2714</v>
      </c>
      <c r="F103" s="184">
        <v>1.11E-2</v>
      </c>
      <c r="G103" s="184">
        <v>1.29E-2</v>
      </c>
      <c r="H103" s="184">
        <v>7.3200000000000001E-2</v>
      </c>
      <c r="I103" s="184">
        <v>0.21679999999999999</v>
      </c>
      <c r="J103" s="184">
        <v>0.49280000000000002</v>
      </c>
      <c r="K103" s="184">
        <v>1.1412</v>
      </c>
      <c r="L103" s="184">
        <v>2.5106000000000002</v>
      </c>
      <c r="M103" s="184">
        <v>3.7749999999999999</v>
      </c>
      <c r="N103" s="184">
        <v>4.8373999999999997</v>
      </c>
      <c r="O103" s="184">
        <v>5.6412000000000004</v>
      </c>
      <c r="P103" s="184">
        <v>6.0968</v>
      </c>
      <c r="Q103" s="184">
        <v>6.7687999999999997</v>
      </c>
      <c r="R103" s="184">
        <v>4.9869000000000003</v>
      </c>
      <c r="S103" s="120"/>
      <c r="T103" s="123"/>
      <c r="U103" s="124"/>
      <c r="V103" s="124"/>
      <c r="W103" s="124"/>
      <c r="X103" s="124"/>
      <c r="Y103" s="124"/>
      <c r="Z103" s="124"/>
      <c r="AA103" s="124"/>
      <c r="AB103" s="124"/>
      <c r="AC103" s="124"/>
      <c r="AD103" s="124"/>
      <c r="AE103" s="124"/>
      <c r="AF103" s="124"/>
      <c r="AG103" s="124"/>
      <c r="AH103" s="124"/>
    </row>
    <row r="104" spans="1:34" x14ac:dyDescent="0.3">
      <c r="A104" s="180" t="s">
        <v>1759</v>
      </c>
      <c r="B104" s="180" t="s">
        <v>1737</v>
      </c>
      <c r="C104" s="180">
        <v>130205</v>
      </c>
      <c r="D104" s="183">
        <v>44530</v>
      </c>
      <c r="E104" s="184">
        <v>15.5471</v>
      </c>
      <c r="F104" s="184">
        <v>8.9999999999999993E-3</v>
      </c>
      <c r="G104" s="184">
        <v>5.1000000000000004E-3</v>
      </c>
      <c r="H104" s="184">
        <v>5.9200000000000003E-2</v>
      </c>
      <c r="I104" s="184">
        <v>0.1895</v>
      </c>
      <c r="J104" s="184">
        <v>0.43020000000000003</v>
      </c>
      <c r="K104" s="184">
        <v>0.96040000000000003</v>
      </c>
      <c r="L104" s="184">
        <v>2.1309999999999998</v>
      </c>
      <c r="M104" s="184">
        <v>3.2042000000000002</v>
      </c>
      <c r="N104" s="184">
        <v>4.0796000000000001</v>
      </c>
      <c r="O104" s="184">
        <v>4.8887</v>
      </c>
      <c r="P104" s="184">
        <v>5.3693999999999997</v>
      </c>
      <c r="Q104" s="184">
        <v>6.1167999999999996</v>
      </c>
      <c r="R104" s="184">
        <v>4.2283999999999997</v>
      </c>
      <c r="S104" s="120"/>
      <c r="T104" s="123"/>
      <c r="U104" s="124"/>
      <c r="V104" s="124"/>
      <c r="W104" s="124"/>
      <c r="X104" s="124"/>
      <c r="Y104" s="124"/>
      <c r="Z104" s="124"/>
      <c r="AA104" s="124"/>
      <c r="AB104" s="124"/>
      <c r="AC104" s="124"/>
      <c r="AD104" s="124"/>
      <c r="AE104" s="124"/>
      <c r="AF104" s="124"/>
      <c r="AG104" s="124"/>
      <c r="AH104" s="124"/>
    </row>
    <row r="105" spans="1:34" x14ac:dyDescent="0.3">
      <c r="A105" s="180" t="s">
        <v>1759</v>
      </c>
      <c r="B105" s="180" t="s">
        <v>1836</v>
      </c>
      <c r="C105" s="180">
        <v>118931</v>
      </c>
      <c r="D105" s="183">
        <v>44530</v>
      </c>
      <c r="E105" s="184">
        <v>25.201000000000001</v>
      </c>
      <c r="F105" s="184">
        <v>-1.9800000000000002E-2</v>
      </c>
      <c r="G105" s="184">
        <v>-1.5900000000000001E-2</v>
      </c>
      <c r="H105" s="184">
        <v>6.3500000000000001E-2</v>
      </c>
      <c r="I105" s="184">
        <v>0.18290000000000001</v>
      </c>
      <c r="J105" s="184">
        <v>0.38240000000000002</v>
      </c>
      <c r="K105" s="184">
        <v>0.86860000000000004</v>
      </c>
      <c r="L105" s="184">
        <v>2.1772999999999998</v>
      </c>
      <c r="M105" s="184">
        <v>3.4735999999999998</v>
      </c>
      <c r="N105" s="184">
        <v>4.4774000000000003</v>
      </c>
      <c r="O105" s="184">
        <v>5.0429000000000004</v>
      </c>
      <c r="P105" s="184">
        <v>5.4795999999999996</v>
      </c>
      <c r="Q105" s="184">
        <v>6.5495999999999999</v>
      </c>
      <c r="R105" s="184">
        <v>4.2968000000000002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80" t="s">
        <v>1759</v>
      </c>
      <c r="B106" s="180" t="s">
        <v>1738</v>
      </c>
      <c r="C106" s="180">
        <v>106793</v>
      </c>
      <c r="D106" s="183">
        <v>44530</v>
      </c>
      <c r="E106" s="184">
        <v>24.613</v>
      </c>
      <c r="F106" s="184">
        <v>-2.4400000000000002E-2</v>
      </c>
      <c r="G106" s="184">
        <v>-2.0299999999999999E-2</v>
      </c>
      <c r="H106" s="184">
        <v>5.28E-2</v>
      </c>
      <c r="I106" s="184">
        <v>0.1628</v>
      </c>
      <c r="J106" s="184">
        <v>0.33429999999999999</v>
      </c>
      <c r="K106" s="184">
        <v>0.72850000000000004</v>
      </c>
      <c r="L106" s="184">
        <v>1.8876999999999999</v>
      </c>
      <c r="M106" s="184">
        <v>3.0392999999999999</v>
      </c>
      <c r="N106" s="184">
        <v>3.9005000000000001</v>
      </c>
      <c r="O106" s="184">
        <v>4.4850000000000003</v>
      </c>
      <c r="P106" s="184">
        <v>4.9298000000000002</v>
      </c>
      <c r="Q106" s="184">
        <v>6.5890000000000004</v>
      </c>
      <c r="R106" s="184">
        <v>3.7280000000000002</v>
      </c>
      <c r="S106" s="120"/>
      <c r="T106" s="123"/>
      <c r="U106" s="124"/>
      <c r="V106" s="124"/>
      <c r="W106" s="124"/>
      <c r="X106" s="124"/>
      <c r="Y106" s="124"/>
      <c r="Z106" s="124"/>
      <c r="AA106" s="124"/>
      <c r="AB106" s="124"/>
      <c r="AC106" s="124"/>
      <c r="AD106" s="124"/>
      <c r="AE106" s="124"/>
      <c r="AF106" s="124"/>
      <c r="AG106" s="124"/>
      <c r="AH106" s="124"/>
    </row>
    <row r="107" spans="1:34" x14ac:dyDescent="0.3">
      <c r="A107" s="180" t="s">
        <v>1759</v>
      </c>
      <c r="B107" s="180" t="s">
        <v>1712</v>
      </c>
      <c r="C107" s="180">
        <v>129052</v>
      </c>
      <c r="D107" s="183">
        <v>44530</v>
      </c>
      <c r="E107" s="184">
        <v>15.898999999999999</v>
      </c>
      <c r="F107" s="184">
        <v>-1.89E-2</v>
      </c>
      <c r="G107" s="184">
        <v>-1.26E-2</v>
      </c>
      <c r="H107" s="184">
        <v>6.2899999999999998E-2</v>
      </c>
      <c r="I107" s="184">
        <v>0.189</v>
      </c>
      <c r="J107" s="184">
        <v>0.3851</v>
      </c>
      <c r="K107" s="184">
        <v>0.86919999999999997</v>
      </c>
      <c r="L107" s="184">
        <v>2.1787000000000001</v>
      </c>
      <c r="M107" s="184">
        <v>3.4754</v>
      </c>
      <c r="N107" s="184">
        <v>4.4817999999999998</v>
      </c>
      <c r="O107" s="184">
        <v>5.0415999999999999</v>
      </c>
      <c r="P107" s="184">
        <v>5.4828000000000001</v>
      </c>
      <c r="Q107" s="184">
        <v>6.2283999999999997</v>
      </c>
      <c r="R107" s="184">
        <v>4.2990000000000004</v>
      </c>
      <c r="S107" s="120"/>
      <c r="T107" s="123"/>
      <c r="U107" s="124"/>
      <c r="V107" s="124"/>
      <c r="W107" s="124"/>
      <c r="X107" s="124"/>
      <c r="Y107" s="124"/>
      <c r="Z107" s="124"/>
      <c r="AA107" s="124"/>
      <c r="AB107" s="124"/>
      <c r="AC107" s="124"/>
      <c r="AD107" s="124"/>
      <c r="AE107" s="124"/>
      <c r="AF107" s="124"/>
      <c r="AG107" s="124"/>
      <c r="AH107" s="124"/>
    </row>
    <row r="108" spans="1:34" x14ac:dyDescent="0.3">
      <c r="A108" s="180" t="s">
        <v>1759</v>
      </c>
      <c r="B108" s="180" t="s">
        <v>1739</v>
      </c>
      <c r="C108" s="180">
        <v>104683</v>
      </c>
      <c r="D108" s="183">
        <v>44530</v>
      </c>
      <c r="E108" s="184">
        <v>27.566400000000002</v>
      </c>
      <c r="F108" s="184">
        <v>2.2000000000000001E-3</v>
      </c>
      <c r="G108" s="184">
        <v>-1.67E-2</v>
      </c>
      <c r="H108" s="184">
        <v>8.6800000000000002E-2</v>
      </c>
      <c r="I108" s="184">
        <v>0.2079</v>
      </c>
      <c r="J108" s="184">
        <v>0.42809999999999998</v>
      </c>
      <c r="K108" s="184">
        <v>0.91259999999999997</v>
      </c>
      <c r="L108" s="184">
        <v>2.0951</v>
      </c>
      <c r="M108" s="184">
        <v>3.2797999999999998</v>
      </c>
      <c r="N108" s="184">
        <v>4.0861999999999998</v>
      </c>
      <c r="O108" s="184">
        <v>4.7309999999999999</v>
      </c>
      <c r="P108" s="184">
        <v>5.2356999999999996</v>
      </c>
      <c r="Q108" s="184">
        <v>7.0282999999999998</v>
      </c>
      <c r="R108" s="184">
        <v>4.1220999999999997</v>
      </c>
      <c r="S108" s="120"/>
      <c r="T108" s="123"/>
      <c r="U108" s="124"/>
      <c r="V108" s="124"/>
      <c r="W108" s="124"/>
      <c r="X108" s="124"/>
      <c r="Y108" s="124"/>
      <c r="Z108" s="124"/>
      <c r="AA108" s="124"/>
      <c r="AB108" s="124"/>
      <c r="AC108" s="124"/>
      <c r="AD108" s="124"/>
      <c r="AE108" s="124"/>
      <c r="AF108" s="124"/>
      <c r="AG108" s="124"/>
      <c r="AH108" s="124"/>
    </row>
    <row r="109" spans="1:34" x14ac:dyDescent="0.3">
      <c r="A109" s="180" t="s">
        <v>1759</v>
      </c>
      <c r="B109" s="180" t="s">
        <v>1713</v>
      </c>
      <c r="C109" s="180">
        <v>120364</v>
      </c>
      <c r="D109" s="183">
        <v>44530</v>
      </c>
      <c r="E109" s="184">
        <v>28.956600000000002</v>
      </c>
      <c r="F109" s="184">
        <v>3.5000000000000001E-3</v>
      </c>
      <c r="G109" s="184">
        <v>-1.0999999999999999E-2</v>
      </c>
      <c r="H109" s="184">
        <v>9.6799999999999997E-2</v>
      </c>
      <c r="I109" s="184">
        <v>0.2281</v>
      </c>
      <c r="J109" s="184">
        <v>0.47470000000000001</v>
      </c>
      <c r="K109" s="184">
        <v>1.0471999999999999</v>
      </c>
      <c r="L109" s="184">
        <v>2.3711000000000002</v>
      </c>
      <c r="M109" s="184">
        <v>3.6960000000000002</v>
      </c>
      <c r="N109" s="184">
        <v>4.6437999999999997</v>
      </c>
      <c r="O109" s="184">
        <v>5.3057999999999996</v>
      </c>
      <c r="P109" s="184">
        <v>5.8460999999999999</v>
      </c>
      <c r="Q109" s="184">
        <v>7.1265000000000001</v>
      </c>
      <c r="R109" s="184">
        <v>4.6725000000000003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1759</v>
      </c>
      <c r="B110" s="180" t="s">
        <v>1714</v>
      </c>
      <c r="C110" s="180">
        <v>118474</v>
      </c>
      <c r="D110" s="183">
        <v>44530</v>
      </c>
      <c r="E110" s="184">
        <v>27.581099999999999</v>
      </c>
      <c r="F110" s="184">
        <v>-1.4500000000000001E-2</v>
      </c>
      <c r="G110" s="184">
        <v>-9.1000000000000004E-3</v>
      </c>
      <c r="H110" s="184">
        <v>8.2000000000000003E-2</v>
      </c>
      <c r="I110" s="184">
        <v>0.23910000000000001</v>
      </c>
      <c r="J110" s="184">
        <v>0.44800000000000001</v>
      </c>
      <c r="K110" s="184">
        <v>0.996</v>
      </c>
      <c r="L110" s="184">
        <v>2.2738</v>
      </c>
      <c r="M110" s="184">
        <v>3.5198</v>
      </c>
      <c r="N110" s="184">
        <v>4.4699</v>
      </c>
      <c r="O110" s="184">
        <v>5.3026999999999997</v>
      </c>
      <c r="P110" s="184">
        <v>5.8486000000000002</v>
      </c>
      <c r="Q110" s="184">
        <v>6.9874000000000001</v>
      </c>
      <c r="R110" s="184">
        <v>4.4873000000000003</v>
      </c>
      <c r="S110" s="120"/>
      <c r="T110" s="123"/>
      <c r="U110" s="124"/>
      <c r="V110" s="124"/>
      <c r="W110" s="124"/>
      <c r="X110" s="124"/>
      <c r="Y110" s="124"/>
      <c r="Z110" s="124"/>
      <c r="AA110" s="124"/>
      <c r="AB110" s="124"/>
      <c r="AC110" s="124"/>
      <c r="AD110" s="124"/>
      <c r="AE110" s="124"/>
      <c r="AF110" s="124"/>
      <c r="AG110" s="124"/>
      <c r="AH110" s="124"/>
    </row>
    <row r="111" spans="1:34" x14ac:dyDescent="0.3">
      <c r="A111" s="180" t="s">
        <v>1759</v>
      </c>
      <c r="B111" s="180" t="s">
        <v>1740</v>
      </c>
      <c r="C111" s="180">
        <v>108845</v>
      </c>
      <c r="D111" s="183">
        <v>44530</v>
      </c>
      <c r="E111" s="184">
        <v>26.138400000000001</v>
      </c>
      <c r="F111" s="184">
        <v>-1.61E-2</v>
      </c>
      <c r="G111" s="184">
        <v>-1.6400000000000001E-2</v>
      </c>
      <c r="H111" s="184">
        <v>6.8900000000000003E-2</v>
      </c>
      <c r="I111" s="184">
        <v>0.21279999999999999</v>
      </c>
      <c r="J111" s="184">
        <v>0.3871</v>
      </c>
      <c r="K111" s="184">
        <v>0.8216</v>
      </c>
      <c r="L111" s="184">
        <v>1.9184000000000001</v>
      </c>
      <c r="M111" s="184">
        <v>2.9954999999999998</v>
      </c>
      <c r="N111" s="184">
        <v>3.7646000000000002</v>
      </c>
      <c r="O111" s="184">
        <v>4.5681000000000003</v>
      </c>
      <c r="P111" s="184">
        <v>5.1318999999999999</v>
      </c>
      <c r="Q111" s="184">
        <v>6.6363000000000003</v>
      </c>
      <c r="R111" s="184">
        <v>3.7387999999999999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80" t="s">
        <v>1759</v>
      </c>
      <c r="B112" s="180" t="s">
        <v>1715</v>
      </c>
      <c r="C112" s="180">
        <v>133181</v>
      </c>
      <c r="D112" s="183">
        <v>44530</v>
      </c>
      <c r="E112" s="184">
        <v>15.124499999999999</v>
      </c>
      <c r="F112" s="184">
        <v>1.72E-2</v>
      </c>
      <c r="G112" s="184">
        <v>-3.5000000000000003E-2</v>
      </c>
      <c r="H112" s="184">
        <v>6.7500000000000004E-2</v>
      </c>
      <c r="I112" s="184">
        <v>0.1371</v>
      </c>
      <c r="J112" s="184">
        <v>0.37030000000000002</v>
      </c>
      <c r="K112" s="184">
        <v>0.8024</v>
      </c>
      <c r="L112" s="184">
        <v>1.7423</v>
      </c>
      <c r="M112" s="184">
        <v>2.7172999999999998</v>
      </c>
      <c r="N112" s="184">
        <v>3.3849999999999998</v>
      </c>
      <c r="O112" s="184">
        <v>4.4797000000000002</v>
      </c>
      <c r="P112" s="184">
        <v>5.266</v>
      </c>
      <c r="Q112" s="184">
        <v>6.1306000000000003</v>
      </c>
      <c r="R112" s="184">
        <v>3.4975000000000001</v>
      </c>
      <c r="S112" s="120"/>
      <c r="T112" s="123"/>
      <c r="U112" s="124"/>
      <c r="V112" s="124"/>
      <c r="W112" s="124"/>
      <c r="X112" s="124"/>
      <c r="Y112" s="124"/>
      <c r="Z112" s="124"/>
      <c r="AA112" s="124"/>
      <c r="AB112" s="124"/>
      <c r="AC112" s="124"/>
      <c r="AD112" s="124"/>
      <c r="AE112" s="124"/>
      <c r="AF112" s="124"/>
      <c r="AG112" s="124"/>
      <c r="AH112" s="124"/>
    </row>
    <row r="113" spans="1:34" x14ac:dyDescent="0.3">
      <c r="A113" s="180" t="s">
        <v>1759</v>
      </c>
      <c r="B113" s="180" t="s">
        <v>1741</v>
      </c>
      <c r="C113" s="180">
        <v>133184</v>
      </c>
      <c r="D113" s="183">
        <v>44530</v>
      </c>
      <c r="E113" s="184">
        <v>14.499499999999999</v>
      </c>
      <c r="F113" s="184">
        <v>1.52E-2</v>
      </c>
      <c r="G113" s="184">
        <v>-4.2700000000000002E-2</v>
      </c>
      <c r="H113" s="184">
        <v>5.3800000000000001E-2</v>
      </c>
      <c r="I113" s="184">
        <v>0.10979999999999999</v>
      </c>
      <c r="J113" s="184">
        <v>0.3085</v>
      </c>
      <c r="K113" s="184">
        <v>0.62460000000000004</v>
      </c>
      <c r="L113" s="184">
        <v>1.3802000000000001</v>
      </c>
      <c r="M113" s="184">
        <v>2.1724999999999999</v>
      </c>
      <c r="N113" s="184">
        <v>2.6579000000000002</v>
      </c>
      <c r="O113" s="184">
        <v>3.8329</v>
      </c>
      <c r="P113" s="184">
        <v>4.6584000000000003</v>
      </c>
      <c r="Q113" s="184">
        <v>5.4884000000000004</v>
      </c>
      <c r="R113" s="184">
        <v>2.7974999999999999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1759</v>
      </c>
      <c r="B114" s="180" t="s">
        <v>1742</v>
      </c>
      <c r="C114" s="180">
        <v>105603</v>
      </c>
      <c r="D114" s="183">
        <v>44530</v>
      </c>
      <c r="E114" s="184">
        <v>25.365100000000002</v>
      </c>
      <c r="F114" s="184">
        <v>-5.1000000000000004E-3</v>
      </c>
      <c r="G114" s="184">
        <v>2.0899999999999998E-2</v>
      </c>
      <c r="H114" s="184">
        <v>6.3899999999999998E-2</v>
      </c>
      <c r="I114" s="184">
        <v>0.19989999999999999</v>
      </c>
      <c r="J114" s="184">
        <v>0.40689999999999998</v>
      </c>
      <c r="K114" s="184">
        <v>0.73550000000000004</v>
      </c>
      <c r="L114" s="184">
        <v>1.8965000000000001</v>
      </c>
      <c r="M114" s="184">
        <v>2.8696999999999999</v>
      </c>
      <c r="N114" s="184">
        <v>3.7393000000000001</v>
      </c>
      <c r="O114" s="184">
        <v>4.5750999999999999</v>
      </c>
      <c r="P114" s="184">
        <v>5.0952999999999999</v>
      </c>
      <c r="Q114" s="184">
        <v>6.5842000000000001</v>
      </c>
      <c r="R114" s="184">
        <v>3.9079000000000002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1759</v>
      </c>
      <c r="B115" s="180" t="s">
        <v>1716</v>
      </c>
      <c r="C115" s="180">
        <v>120401</v>
      </c>
      <c r="D115" s="183">
        <v>44530</v>
      </c>
      <c r="E115" s="184">
        <v>26.778199999999998</v>
      </c>
      <c r="F115" s="184">
        <v>-3.7000000000000002E-3</v>
      </c>
      <c r="G115" s="184">
        <v>2.7300000000000001E-2</v>
      </c>
      <c r="H115" s="184">
        <v>7.51E-2</v>
      </c>
      <c r="I115" s="184">
        <v>0.22270000000000001</v>
      </c>
      <c r="J115" s="184">
        <v>0.45960000000000001</v>
      </c>
      <c r="K115" s="184">
        <v>0.88800000000000001</v>
      </c>
      <c r="L115" s="184">
        <v>2.2088000000000001</v>
      </c>
      <c r="M115" s="184">
        <v>3.3660000000000001</v>
      </c>
      <c r="N115" s="184">
        <v>4.4215999999999998</v>
      </c>
      <c r="O115" s="184">
        <v>5.2539999999999996</v>
      </c>
      <c r="P115" s="184">
        <v>5.7576000000000001</v>
      </c>
      <c r="Q115" s="184">
        <v>6.8407</v>
      </c>
      <c r="R115" s="184">
        <v>4.6067999999999998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0" t="s">
        <v>1759</v>
      </c>
      <c r="B116" s="180" t="s">
        <v>1717</v>
      </c>
      <c r="C116" s="180">
        <v>147617</v>
      </c>
      <c r="D116" s="183">
        <v>44530</v>
      </c>
      <c r="E116" s="184">
        <v>10.884</v>
      </c>
      <c r="F116" s="184">
        <v>-3.49E-2</v>
      </c>
      <c r="G116" s="184">
        <v>-3.5799999999999998E-2</v>
      </c>
      <c r="H116" s="184">
        <v>-9.1999999999999998E-3</v>
      </c>
      <c r="I116" s="184">
        <v>0.14169999999999999</v>
      </c>
      <c r="J116" s="184">
        <v>0.28289999999999998</v>
      </c>
      <c r="K116" s="184">
        <v>0.62780000000000002</v>
      </c>
      <c r="L116" s="184">
        <v>1.6997</v>
      </c>
      <c r="M116" s="184">
        <v>2.7170000000000001</v>
      </c>
      <c r="N116" s="184">
        <v>3.4483000000000001</v>
      </c>
      <c r="O116" s="184"/>
      <c r="P116" s="184"/>
      <c r="Q116" s="184">
        <v>3.8763000000000001</v>
      </c>
      <c r="R116" s="184">
        <v>3.5886</v>
      </c>
      <c r="S116" s="120"/>
      <c r="T116" s="123"/>
      <c r="U116" s="124"/>
      <c r="V116" s="124"/>
      <c r="W116" s="124"/>
      <c r="X116" s="124"/>
      <c r="Y116" s="124"/>
      <c r="Z116" s="124"/>
      <c r="AA116" s="124"/>
      <c r="AB116" s="124"/>
      <c r="AC116" s="124"/>
      <c r="AD116" s="124"/>
      <c r="AE116" s="124"/>
      <c r="AF116" s="124"/>
      <c r="AG116" s="124"/>
      <c r="AH116" s="124"/>
    </row>
    <row r="117" spans="1:34" x14ac:dyDescent="0.3">
      <c r="A117" s="180" t="s">
        <v>1759</v>
      </c>
      <c r="B117" s="180" t="s">
        <v>1743</v>
      </c>
      <c r="C117" s="180">
        <v>147618</v>
      </c>
      <c r="D117" s="183">
        <v>44530</v>
      </c>
      <c r="E117" s="184">
        <v>10.703900000000001</v>
      </c>
      <c r="F117" s="184">
        <v>-3.6400000000000002E-2</v>
      </c>
      <c r="G117" s="184">
        <v>-4.3900000000000002E-2</v>
      </c>
      <c r="H117" s="184">
        <v>-2.24E-2</v>
      </c>
      <c r="I117" s="184">
        <v>0.1132</v>
      </c>
      <c r="J117" s="184">
        <v>0.2172</v>
      </c>
      <c r="K117" s="184">
        <v>0.43819999999999998</v>
      </c>
      <c r="L117" s="184">
        <v>1.3118000000000001</v>
      </c>
      <c r="M117" s="184">
        <v>2.1355</v>
      </c>
      <c r="N117" s="184">
        <v>2.6714000000000002</v>
      </c>
      <c r="O117" s="184"/>
      <c r="P117" s="184"/>
      <c r="Q117" s="184">
        <v>3.101</v>
      </c>
      <c r="R117" s="184">
        <v>2.8168000000000002</v>
      </c>
      <c r="S117" s="120"/>
      <c r="T117" s="123"/>
      <c r="U117" s="124"/>
      <c r="V117" s="124"/>
      <c r="W117" s="124"/>
      <c r="X117" s="124"/>
      <c r="Y117" s="124"/>
      <c r="Z117" s="124"/>
      <c r="AA117" s="124"/>
      <c r="AB117" s="124"/>
      <c r="AC117" s="124"/>
      <c r="AD117" s="124"/>
      <c r="AE117" s="124"/>
      <c r="AF117" s="124"/>
      <c r="AG117" s="124"/>
      <c r="AH117" s="124"/>
    </row>
    <row r="118" spans="1:34" x14ac:dyDescent="0.3">
      <c r="A118" s="180" t="s">
        <v>1759</v>
      </c>
      <c r="B118" s="180" t="s">
        <v>1744</v>
      </c>
      <c r="C118" s="180">
        <v>103780</v>
      </c>
      <c r="D118" s="183">
        <v>44530</v>
      </c>
      <c r="E118" s="184">
        <v>26.583400000000001</v>
      </c>
      <c r="F118" s="184">
        <v>-2.75E-2</v>
      </c>
      <c r="G118" s="184">
        <v>-3.3099999999999997E-2</v>
      </c>
      <c r="H118" s="184">
        <v>4.0599999999999997E-2</v>
      </c>
      <c r="I118" s="184">
        <v>0.1186</v>
      </c>
      <c r="J118" s="184">
        <v>0.2462</v>
      </c>
      <c r="K118" s="184">
        <v>0.71220000000000006</v>
      </c>
      <c r="L118" s="184">
        <v>1.6912</v>
      </c>
      <c r="M118" s="184">
        <v>2.4601999999999999</v>
      </c>
      <c r="N118" s="184">
        <v>2.8725999999999998</v>
      </c>
      <c r="O118" s="184">
        <v>3.5815999999999999</v>
      </c>
      <c r="P118" s="184">
        <v>4.3071000000000002</v>
      </c>
      <c r="Q118" s="184">
        <v>6.5629999999999997</v>
      </c>
      <c r="R118" s="184">
        <v>2.6953999999999998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1759</v>
      </c>
      <c r="B119" s="180" t="s">
        <v>1718</v>
      </c>
      <c r="C119" s="180">
        <v>120482</v>
      </c>
      <c r="D119" s="183">
        <v>44530</v>
      </c>
      <c r="E119" s="184">
        <v>27.677399999999999</v>
      </c>
      <c r="F119" s="184">
        <v>-2.64E-2</v>
      </c>
      <c r="G119" s="184">
        <v>-2.8500000000000001E-2</v>
      </c>
      <c r="H119" s="184">
        <v>4.8399999999999999E-2</v>
      </c>
      <c r="I119" s="184">
        <v>0.13420000000000001</v>
      </c>
      <c r="J119" s="184">
        <v>0.28149999999999997</v>
      </c>
      <c r="K119" s="184">
        <v>0.81369999999999998</v>
      </c>
      <c r="L119" s="184">
        <v>1.8986000000000001</v>
      </c>
      <c r="M119" s="184">
        <v>2.7715000000000001</v>
      </c>
      <c r="N119" s="184">
        <v>3.2885</v>
      </c>
      <c r="O119" s="184">
        <v>3.9965999999999999</v>
      </c>
      <c r="P119" s="184">
        <v>4.7248000000000001</v>
      </c>
      <c r="Q119" s="184">
        <v>6.3640999999999996</v>
      </c>
      <c r="R119" s="184">
        <v>3.1067999999999998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1759</v>
      </c>
      <c r="B120" s="180" t="s">
        <v>1745</v>
      </c>
      <c r="C120" s="180">
        <v>105968</v>
      </c>
      <c r="D120" s="183">
        <v>44530</v>
      </c>
      <c r="E120" s="184">
        <v>29.879799999999999</v>
      </c>
      <c r="F120" s="184">
        <v>-7.0000000000000001E-3</v>
      </c>
      <c r="G120" s="184">
        <v>-1.8100000000000002E-2</v>
      </c>
      <c r="H120" s="184">
        <v>8.0100000000000005E-2</v>
      </c>
      <c r="I120" s="184">
        <v>0.1888</v>
      </c>
      <c r="J120" s="184">
        <v>0.40389999999999998</v>
      </c>
      <c r="K120" s="184">
        <v>0.93030000000000002</v>
      </c>
      <c r="L120" s="184">
        <v>2.1074000000000002</v>
      </c>
      <c r="M120" s="184">
        <v>3.2559999999999998</v>
      </c>
      <c r="N120" s="184">
        <v>4.1950000000000003</v>
      </c>
      <c r="O120" s="184">
        <v>4.8327</v>
      </c>
      <c r="P120" s="184">
        <v>5.3646000000000003</v>
      </c>
      <c r="Q120" s="184">
        <v>6.9988000000000001</v>
      </c>
      <c r="R120" s="184">
        <v>4.1879</v>
      </c>
      <c r="S120" s="120"/>
      <c r="T120" s="123"/>
      <c r="U120" s="124"/>
      <c r="V120" s="124"/>
      <c r="W120" s="124"/>
      <c r="X120" s="124"/>
      <c r="Y120" s="124"/>
      <c r="Z120" s="124"/>
      <c r="AA120" s="124"/>
      <c r="AB120" s="124"/>
      <c r="AC120" s="124"/>
      <c r="AD120" s="124"/>
      <c r="AE120" s="124"/>
      <c r="AF120" s="124"/>
      <c r="AG120" s="124"/>
      <c r="AH120" s="124"/>
    </row>
    <row r="121" spans="1:34" x14ac:dyDescent="0.3">
      <c r="A121" s="180" t="s">
        <v>1759</v>
      </c>
      <c r="B121" s="180" t="s">
        <v>1719</v>
      </c>
      <c r="C121" s="180">
        <v>119771</v>
      </c>
      <c r="D121" s="183">
        <v>44530</v>
      </c>
      <c r="E121" s="184">
        <v>31.262899999999998</v>
      </c>
      <c r="F121" s="184">
        <v>-5.1000000000000004E-3</v>
      </c>
      <c r="G121" s="184">
        <v>-1.15E-2</v>
      </c>
      <c r="H121" s="184">
        <v>9.1200000000000003E-2</v>
      </c>
      <c r="I121" s="184">
        <v>0.2112</v>
      </c>
      <c r="J121" s="184">
        <v>0.45500000000000002</v>
      </c>
      <c r="K121" s="184">
        <v>1.077</v>
      </c>
      <c r="L121" s="184">
        <v>2.4076</v>
      </c>
      <c r="M121" s="184">
        <v>3.7098</v>
      </c>
      <c r="N121" s="184">
        <v>4.8049999999999997</v>
      </c>
      <c r="O121" s="184">
        <v>5.3996000000000004</v>
      </c>
      <c r="P121" s="184">
        <v>5.9080000000000004</v>
      </c>
      <c r="Q121" s="184">
        <v>7.1154999999999999</v>
      </c>
      <c r="R121" s="184">
        <v>4.7766999999999999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80" t="s">
        <v>1759</v>
      </c>
      <c r="B122" s="180" t="s">
        <v>1720</v>
      </c>
      <c r="C122" s="180">
        <v>130450</v>
      </c>
      <c r="D122" s="183">
        <v>44530</v>
      </c>
      <c r="E122" s="184">
        <v>16.064</v>
      </c>
      <c r="F122" s="184">
        <v>-6.1999999999999998E-3</v>
      </c>
      <c r="G122" s="184">
        <v>0</v>
      </c>
      <c r="H122" s="184">
        <v>8.1000000000000003E-2</v>
      </c>
      <c r="I122" s="184">
        <v>0.23089999999999999</v>
      </c>
      <c r="J122" s="184">
        <v>0.41260000000000002</v>
      </c>
      <c r="K122" s="184">
        <v>0.93620000000000003</v>
      </c>
      <c r="L122" s="184">
        <v>2.2989000000000002</v>
      </c>
      <c r="M122" s="184">
        <v>3.5918999999999999</v>
      </c>
      <c r="N122" s="184">
        <v>4.6515000000000004</v>
      </c>
      <c r="O122" s="184">
        <v>5.4596999999999998</v>
      </c>
      <c r="P122" s="184">
        <v>5.9419000000000004</v>
      </c>
      <c r="Q122" s="184">
        <v>6.5922999999999998</v>
      </c>
      <c r="R122" s="184">
        <v>4.9089</v>
      </c>
      <c r="S122" s="120"/>
      <c r="T122" s="123"/>
      <c r="U122" s="124"/>
      <c r="V122" s="124"/>
      <c r="W122" s="124"/>
      <c r="X122" s="124"/>
      <c r="Y122" s="124"/>
      <c r="Z122" s="124"/>
      <c r="AA122" s="124"/>
      <c r="AB122" s="124"/>
      <c r="AC122" s="124"/>
      <c r="AD122" s="124"/>
      <c r="AE122" s="124"/>
      <c r="AF122" s="124"/>
      <c r="AG122" s="124"/>
      <c r="AH122" s="124"/>
    </row>
    <row r="123" spans="1:34" x14ac:dyDescent="0.3">
      <c r="A123" s="180" t="s">
        <v>1759</v>
      </c>
      <c r="B123" s="180" t="s">
        <v>1746</v>
      </c>
      <c r="C123" s="180">
        <v>130446</v>
      </c>
      <c r="D123" s="183">
        <v>44530</v>
      </c>
      <c r="E123" s="184">
        <v>15.369</v>
      </c>
      <c r="F123" s="184">
        <v>-1.2999999999999999E-2</v>
      </c>
      <c r="G123" s="184">
        <v>-6.4999999999999997E-3</v>
      </c>
      <c r="H123" s="184">
        <v>6.5100000000000005E-2</v>
      </c>
      <c r="I123" s="184">
        <v>0.2021</v>
      </c>
      <c r="J123" s="184">
        <v>0.35260000000000002</v>
      </c>
      <c r="K123" s="184">
        <v>0.7671</v>
      </c>
      <c r="L123" s="184">
        <v>1.9501999999999999</v>
      </c>
      <c r="M123" s="184">
        <v>3.0577000000000001</v>
      </c>
      <c r="N123" s="184">
        <v>3.9289000000000001</v>
      </c>
      <c r="O123" s="184">
        <v>4.8569000000000004</v>
      </c>
      <c r="P123" s="184">
        <v>5.3209</v>
      </c>
      <c r="Q123" s="184">
        <v>5.9592000000000001</v>
      </c>
      <c r="R123" s="184">
        <v>4.2839</v>
      </c>
      <c r="S123" s="120"/>
      <c r="T123" s="123"/>
      <c r="U123" s="124"/>
      <c r="V123" s="124"/>
      <c r="W123" s="124"/>
      <c r="X123" s="124"/>
      <c r="Y123" s="124"/>
      <c r="Z123" s="124"/>
      <c r="AA123" s="124"/>
      <c r="AB123" s="124"/>
      <c r="AC123" s="124"/>
      <c r="AD123" s="124"/>
      <c r="AE123" s="124"/>
      <c r="AF123" s="124"/>
      <c r="AG123" s="124"/>
      <c r="AH123" s="124"/>
    </row>
    <row r="124" spans="1:34" x14ac:dyDescent="0.3">
      <c r="A124" s="180" t="s">
        <v>1759</v>
      </c>
      <c r="B124" s="180" t="s">
        <v>1721</v>
      </c>
      <c r="C124" s="180">
        <v>145895</v>
      </c>
      <c r="D124" s="183">
        <v>44530</v>
      </c>
      <c r="E124" s="184">
        <v>11.444800000000001</v>
      </c>
      <c r="F124" s="184">
        <v>-8.6999999999999994E-3</v>
      </c>
      <c r="G124" s="184">
        <v>-3.32E-2</v>
      </c>
      <c r="H124" s="184">
        <v>8.3099999999999993E-2</v>
      </c>
      <c r="I124" s="184">
        <v>0.2286</v>
      </c>
      <c r="J124" s="184">
        <v>0.4617</v>
      </c>
      <c r="K124" s="184">
        <v>1.0229999999999999</v>
      </c>
      <c r="L124" s="184">
        <v>2.2240000000000002</v>
      </c>
      <c r="M124" s="184">
        <v>3.3614999999999999</v>
      </c>
      <c r="N124" s="184">
        <v>4.1269</v>
      </c>
      <c r="O124" s="184"/>
      <c r="P124" s="184"/>
      <c r="Q124" s="184">
        <v>4.8502000000000001</v>
      </c>
      <c r="R124" s="184">
        <v>4.0986000000000002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0" t="s">
        <v>1759</v>
      </c>
      <c r="B125" s="180" t="s">
        <v>1747</v>
      </c>
      <c r="C125" s="180">
        <v>145890</v>
      </c>
      <c r="D125" s="183">
        <v>44530</v>
      </c>
      <c r="E125" s="184">
        <v>11.234400000000001</v>
      </c>
      <c r="F125" s="184">
        <v>-1.0699999999999999E-2</v>
      </c>
      <c r="G125" s="184">
        <v>-4.1799999999999997E-2</v>
      </c>
      <c r="H125" s="184">
        <v>6.6799999999999998E-2</v>
      </c>
      <c r="I125" s="184">
        <v>0.19620000000000001</v>
      </c>
      <c r="J125" s="184">
        <v>0.38690000000000002</v>
      </c>
      <c r="K125" s="184">
        <v>0.80669999999999997</v>
      </c>
      <c r="L125" s="184">
        <v>1.7949999999999999</v>
      </c>
      <c r="M125" s="184">
        <v>2.7858999999999998</v>
      </c>
      <c r="N125" s="184">
        <v>3.4037000000000002</v>
      </c>
      <c r="O125" s="184"/>
      <c r="P125" s="184"/>
      <c r="Q125" s="184">
        <v>4.1696</v>
      </c>
      <c r="R125" s="184">
        <v>3.4226000000000001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1759</v>
      </c>
      <c r="B126" s="180" t="s">
        <v>1722</v>
      </c>
      <c r="C126" s="180">
        <v>148468</v>
      </c>
      <c r="D126" s="183">
        <v>44530</v>
      </c>
      <c r="E126" s="184">
        <v>10.4727</v>
      </c>
      <c r="F126" s="184">
        <v>-3.44E-2</v>
      </c>
      <c r="G126" s="184">
        <v>-2.7699999999999999E-2</v>
      </c>
      <c r="H126" s="184">
        <v>3.73E-2</v>
      </c>
      <c r="I126" s="184">
        <v>0.13189999999999999</v>
      </c>
      <c r="J126" s="184">
        <v>0.32190000000000002</v>
      </c>
      <c r="K126" s="184">
        <v>0.79890000000000005</v>
      </c>
      <c r="L126" s="184">
        <v>1.9618</v>
      </c>
      <c r="M126" s="184">
        <v>2.9906000000000001</v>
      </c>
      <c r="N126" s="184">
        <v>3.9051</v>
      </c>
      <c r="O126" s="184"/>
      <c r="P126" s="184"/>
      <c r="Q126" s="184">
        <v>3.7082000000000002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1759</v>
      </c>
      <c r="B127" s="180" t="s">
        <v>1748</v>
      </c>
      <c r="C127" s="180">
        <v>148467</v>
      </c>
      <c r="D127" s="183">
        <v>44530</v>
      </c>
      <c r="E127" s="184">
        <v>10.3607</v>
      </c>
      <c r="F127" s="184">
        <v>-3.7600000000000001E-2</v>
      </c>
      <c r="G127" s="184">
        <v>-3.7600000000000001E-2</v>
      </c>
      <c r="H127" s="184">
        <v>2.0299999999999999E-2</v>
      </c>
      <c r="I127" s="184">
        <v>9.8500000000000004E-2</v>
      </c>
      <c r="J127" s="184">
        <v>0.2467</v>
      </c>
      <c r="K127" s="184">
        <v>0.58540000000000003</v>
      </c>
      <c r="L127" s="184">
        <v>1.5246999999999999</v>
      </c>
      <c r="M127" s="184">
        <v>2.3340000000000001</v>
      </c>
      <c r="N127" s="184">
        <v>3.0238999999999998</v>
      </c>
      <c r="O127" s="184"/>
      <c r="P127" s="184"/>
      <c r="Q127" s="184">
        <v>2.8328000000000002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1759</v>
      </c>
      <c r="B128" s="180" t="s">
        <v>1723</v>
      </c>
      <c r="C128" s="180">
        <v>148401</v>
      </c>
      <c r="D128" s="183">
        <v>44530</v>
      </c>
      <c r="E128" s="184">
        <v>10.622999999999999</v>
      </c>
      <c r="F128" s="184">
        <v>0</v>
      </c>
      <c r="G128" s="184">
        <v>-9.4000000000000004E-3</v>
      </c>
      <c r="H128" s="184">
        <v>4.7100000000000003E-2</v>
      </c>
      <c r="I128" s="184">
        <v>0.1792</v>
      </c>
      <c r="J128" s="184">
        <v>0.4254</v>
      </c>
      <c r="K128" s="184">
        <v>0.95989999999999998</v>
      </c>
      <c r="L128" s="184">
        <v>2.3016000000000001</v>
      </c>
      <c r="M128" s="184">
        <v>3.5278999999999998</v>
      </c>
      <c r="N128" s="184">
        <v>4.5057</v>
      </c>
      <c r="O128" s="184"/>
      <c r="P128" s="184"/>
      <c r="Q128" s="184">
        <v>4.2582000000000004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1759</v>
      </c>
      <c r="B129" s="180" t="s">
        <v>1749</v>
      </c>
      <c r="C129" s="180">
        <v>148400</v>
      </c>
      <c r="D129" s="183">
        <v>44530</v>
      </c>
      <c r="E129" s="184">
        <v>10.519</v>
      </c>
      <c r="F129" s="184">
        <v>0</v>
      </c>
      <c r="G129" s="184">
        <v>-1.9E-2</v>
      </c>
      <c r="H129" s="184">
        <v>3.7999999999999999E-2</v>
      </c>
      <c r="I129" s="184">
        <v>0.15229999999999999</v>
      </c>
      <c r="J129" s="184">
        <v>0.36259999999999998</v>
      </c>
      <c r="K129" s="184">
        <v>0.78569999999999995</v>
      </c>
      <c r="L129" s="184">
        <v>1.9480999999999999</v>
      </c>
      <c r="M129" s="184">
        <v>2.9962</v>
      </c>
      <c r="N129" s="184">
        <v>3.7888999999999999</v>
      </c>
      <c r="O129" s="184"/>
      <c r="P129" s="184"/>
      <c r="Q129" s="184">
        <v>3.5528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1759</v>
      </c>
      <c r="B130" s="180" t="s">
        <v>2003</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1759</v>
      </c>
      <c r="B131" s="180" t="s">
        <v>2004</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1759</v>
      </c>
      <c r="B132" s="180" t="s">
        <v>1750</v>
      </c>
      <c r="C132" s="180">
        <v>113345</v>
      </c>
      <c r="D132" s="183">
        <v>44530</v>
      </c>
      <c r="E132" s="184">
        <v>21.410499999999999</v>
      </c>
      <c r="F132" s="184">
        <v>-8.3999999999999995E-3</v>
      </c>
      <c r="G132" s="184">
        <v>-2.1000000000000001E-2</v>
      </c>
      <c r="H132" s="184">
        <v>5.9799999999999999E-2</v>
      </c>
      <c r="I132" s="184">
        <v>0.1769</v>
      </c>
      <c r="J132" s="184">
        <v>0.40189999999999998</v>
      </c>
      <c r="K132" s="184">
        <v>0.89729999999999999</v>
      </c>
      <c r="L132" s="184">
        <v>2.0737999999999999</v>
      </c>
      <c r="M132" s="184">
        <v>3.1856</v>
      </c>
      <c r="N132" s="184">
        <v>4.0491000000000001</v>
      </c>
      <c r="O132" s="184">
        <v>4.8051000000000004</v>
      </c>
      <c r="P132" s="184">
        <v>5.3952999999999998</v>
      </c>
      <c r="Q132" s="184">
        <v>7.0747999999999998</v>
      </c>
      <c r="R132" s="184">
        <v>4.0914999999999999</v>
      </c>
      <c r="S132" s="120"/>
      <c r="T132" s="123"/>
      <c r="U132" s="124"/>
      <c r="V132" s="124"/>
      <c r="W132" s="124"/>
      <c r="X132" s="124"/>
      <c r="Y132" s="124"/>
      <c r="Z132" s="124"/>
      <c r="AA132" s="124"/>
      <c r="AB132" s="124"/>
      <c r="AC132" s="124"/>
      <c r="AD132" s="124"/>
      <c r="AE132" s="124"/>
      <c r="AF132" s="124"/>
      <c r="AG132" s="124"/>
      <c r="AH132" s="124"/>
    </row>
    <row r="133" spans="1:34" x14ac:dyDescent="0.3">
      <c r="A133" s="180" t="s">
        <v>1759</v>
      </c>
      <c r="B133" s="180" t="s">
        <v>1724</v>
      </c>
      <c r="C133" s="180">
        <v>118585</v>
      </c>
      <c r="D133" s="183">
        <v>44530</v>
      </c>
      <c r="E133" s="184">
        <v>22.5379</v>
      </c>
      <c r="F133" s="184">
        <v>-6.1999999999999998E-3</v>
      </c>
      <c r="G133" s="184">
        <v>-1.3299999999999999E-2</v>
      </c>
      <c r="H133" s="184">
        <v>7.2800000000000004E-2</v>
      </c>
      <c r="I133" s="184">
        <v>0.20319999999999999</v>
      </c>
      <c r="J133" s="184">
        <v>0.46089999999999998</v>
      </c>
      <c r="K133" s="184">
        <v>1.0682</v>
      </c>
      <c r="L133" s="184">
        <v>2.4230999999999998</v>
      </c>
      <c r="M133" s="184">
        <v>3.7122000000000002</v>
      </c>
      <c r="N133" s="184">
        <v>4.7548000000000004</v>
      </c>
      <c r="O133" s="184">
        <v>5.5239000000000003</v>
      </c>
      <c r="P133" s="184">
        <v>6.0907999999999998</v>
      </c>
      <c r="Q133" s="184">
        <v>7.1871</v>
      </c>
      <c r="R133" s="184">
        <v>4.8171999999999997</v>
      </c>
      <c r="S133" s="120"/>
      <c r="T133" s="123"/>
      <c r="U133" s="124"/>
      <c r="V133" s="124"/>
      <c r="W133" s="124"/>
      <c r="X133" s="124"/>
      <c r="Y133" s="124"/>
      <c r="Z133" s="124"/>
      <c r="AA133" s="124"/>
      <c r="AB133" s="124"/>
      <c r="AC133" s="124"/>
      <c r="AD133" s="124"/>
      <c r="AE133" s="124"/>
      <c r="AF133" s="124"/>
      <c r="AG133" s="124"/>
      <c r="AH133" s="124"/>
    </row>
    <row r="134" spans="1:34" x14ac:dyDescent="0.3">
      <c r="A134" s="180" t="s">
        <v>1759</v>
      </c>
      <c r="B134" s="180" t="s">
        <v>1725</v>
      </c>
      <c r="C134" s="180">
        <v>138875</v>
      </c>
      <c r="D134" s="183">
        <v>44530</v>
      </c>
      <c r="E134" s="184">
        <v>15.616899999999999</v>
      </c>
      <c r="F134" s="184">
        <v>4.9299999999999997E-2</v>
      </c>
      <c r="G134" s="184">
        <v>3.1399999999999997E-2</v>
      </c>
      <c r="H134" s="184">
        <v>8.0699999999999994E-2</v>
      </c>
      <c r="I134" s="184">
        <v>0.2883</v>
      </c>
      <c r="J134" s="184">
        <v>0.52070000000000005</v>
      </c>
      <c r="K134" s="184">
        <v>1.0495000000000001</v>
      </c>
      <c r="L134" s="184">
        <v>2.3368000000000002</v>
      </c>
      <c r="M134" s="184">
        <v>3.5177999999999998</v>
      </c>
      <c r="N134" s="184">
        <v>4.5846999999999998</v>
      </c>
      <c r="O134" s="184">
        <v>5.0644999999999998</v>
      </c>
      <c r="P134" s="184">
        <v>5.6516999999999999</v>
      </c>
      <c r="Q134" s="184">
        <v>6.3273000000000001</v>
      </c>
      <c r="R134" s="184">
        <v>4.4734999999999996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1759</v>
      </c>
      <c r="B135" s="180" t="s">
        <v>1751</v>
      </c>
      <c r="C135" s="180">
        <v>138876</v>
      </c>
      <c r="D135" s="183">
        <v>44530</v>
      </c>
      <c r="E135" s="184">
        <v>14.9833</v>
      </c>
      <c r="F135" s="184">
        <v>4.6699999999999998E-2</v>
      </c>
      <c r="G135" s="184">
        <v>2.4E-2</v>
      </c>
      <c r="H135" s="184">
        <v>6.8099999999999994E-2</v>
      </c>
      <c r="I135" s="184">
        <v>0.26369999999999999</v>
      </c>
      <c r="J135" s="184">
        <v>0.46329999999999999</v>
      </c>
      <c r="K135" s="184">
        <v>0.8841</v>
      </c>
      <c r="L135" s="184">
        <v>2.0034999999999998</v>
      </c>
      <c r="M135" s="184">
        <v>3.0184000000000002</v>
      </c>
      <c r="N135" s="184">
        <v>3.9136000000000002</v>
      </c>
      <c r="O135" s="184">
        <v>4.4634999999999998</v>
      </c>
      <c r="P135" s="184">
        <v>5.0445000000000002</v>
      </c>
      <c r="Q135" s="184">
        <v>5.7229000000000001</v>
      </c>
      <c r="R135" s="184">
        <v>3.8264</v>
      </c>
      <c r="S135" s="120"/>
      <c r="T135" s="123"/>
      <c r="U135" s="124"/>
      <c r="V135" s="124"/>
      <c r="W135" s="124"/>
      <c r="X135" s="124"/>
      <c r="Y135" s="124"/>
      <c r="Z135" s="124"/>
      <c r="AA135" s="124"/>
      <c r="AB135" s="124"/>
      <c r="AC135" s="124"/>
      <c r="AD135" s="124"/>
      <c r="AE135" s="124"/>
      <c r="AF135" s="124"/>
      <c r="AG135" s="124"/>
      <c r="AH135" s="124"/>
    </row>
    <row r="136" spans="1:34" x14ac:dyDescent="0.3">
      <c r="A136" s="180" t="s">
        <v>1759</v>
      </c>
      <c r="B136" s="180" t="s">
        <v>1752</v>
      </c>
      <c r="C136" s="180">
        <v>139224</v>
      </c>
      <c r="D136" s="183">
        <v>44530</v>
      </c>
      <c r="E136" s="184">
        <v>11.790100000000001</v>
      </c>
      <c r="F136" s="184">
        <v>-7.6E-3</v>
      </c>
      <c r="G136" s="184">
        <v>-5.5100000000000003E-2</v>
      </c>
      <c r="H136" s="184">
        <v>-5.1000000000000004E-3</v>
      </c>
      <c r="I136" s="184">
        <v>3.0499999999999999E-2</v>
      </c>
      <c r="J136" s="184">
        <v>0.2278</v>
      </c>
      <c r="K136" s="184">
        <v>0.443</v>
      </c>
      <c r="L136" s="184">
        <v>1.2565</v>
      </c>
      <c r="M136" s="184">
        <v>2.1230000000000002</v>
      </c>
      <c r="N136" s="184">
        <v>2.6637</v>
      </c>
      <c r="O136" s="184">
        <v>2.8498999999999999</v>
      </c>
      <c r="P136" s="184">
        <v>2.5703999999999998</v>
      </c>
      <c r="Q136" s="184">
        <v>2.9769000000000001</v>
      </c>
      <c r="R136" s="184">
        <v>2.4142999999999999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1759</v>
      </c>
      <c r="B137" s="180" t="s">
        <v>1726</v>
      </c>
      <c r="C137" s="180">
        <v>139221</v>
      </c>
      <c r="D137" s="183">
        <v>44530</v>
      </c>
      <c r="E137" s="184">
        <v>12.153</v>
      </c>
      <c r="F137" s="184">
        <v>-6.6E-3</v>
      </c>
      <c r="G137" s="184">
        <v>-5.0200000000000002E-2</v>
      </c>
      <c r="H137" s="184">
        <v>3.3E-3</v>
      </c>
      <c r="I137" s="184">
        <v>4.6899999999999997E-2</v>
      </c>
      <c r="J137" s="184">
        <v>0.26569999999999999</v>
      </c>
      <c r="K137" s="184">
        <v>0.55189999999999995</v>
      </c>
      <c r="L137" s="184">
        <v>1.4787999999999999</v>
      </c>
      <c r="M137" s="184">
        <v>2.4575</v>
      </c>
      <c r="N137" s="184">
        <v>3.1059999999999999</v>
      </c>
      <c r="O137" s="184">
        <v>3.2957000000000001</v>
      </c>
      <c r="P137" s="184">
        <v>3.1061000000000001</v>
      </c>
      <c r="Q137" s="184">
        <v>3.5345</v>
      </c>
      <c r="R137" s="184">
        <v>2.8613</v>
      </c>
      <c r="S137" s="120"/>
      <c r="T137" s="123"/>
      <c r="U137" s="124"/>
      <c r="V137" s="124"/>
      <c r="W137" s="124"/>
      <c r="X137" s="124"/>
      <c r="Y137" s="124"/>
      <c r="Z137" s="124"/>
      <c r="AA137" s="124"/>
      <c r="AB137" s="124"/>
      <c r="AC137" s="124"/>
      <c r="AD137" s="124"/>
      <c r="AE137" s="124"/>
      <c r="AF137" s="124"/>
      <c r="AG137" s="124"/>
      <c r="AH137" s="124"/>
    </row>
    <row r="138" spans="1:34" x14ac:dyDescent="0.3">
      <c r="A138" s="180" t="s">
        <v>1759</v>
      </c>
      <c r="B138" s="180" t="s">
        <v>1727</v>
      </c>
      <c r="C138" s="180">
        <v>119574</v>
      </c>
      <c r="D138" s="183">
        <v>44530</v>
      </c>
      <c r="E138" s="184">
        <v>28.180800000000001</v>
      </c>
      <c r="F138" s="184">
        <v>-3.1600000000000003E-2</v>
      </c>
      <c r="G138" s="184">
        <v>-4.19E-2</v>
      </c>
      <c r="H138" s="184">
        <v>4.6199999999999998E-2</v>
      </c>
      <c r="I138" s="184">
        <v>0.17810000000000001</v>
      </c>
      <c r="J138" s="184">
        <v>0.35899999999999999</v>
      </c>
      <c r="K138" s="184">
        <v>1.25</v>
      </c>
      <c r="L138" s="184">
        <v>2.5457000000000001</v>
      </c>
      <c r="M138" s="184">
        <v>3.7753000000000001</v>
      </c>
      <c r="N138" s="184">
        <v>4.6612999999999998</v>
      </c>
      <c r="O138" s="184">
        <v>4.9988000000000001</v>
      </c>
      <c r="P138" s="184">
        <v>5.6045999999999996</v>
      </c>
      <c r="Q138" s="184">
        <v>6.7954999999999997</v>
      </c>
      <c r="R138" s="184">
        <v>4.2270000000000003</v>
      </c>
      <c r="S138" s="120"/>
      <c r="T138" s="123"/>
      <c r="U138" s="124"/>
      <c r="V138" s="124"/>
      <c r="W138" s="124"/>
      <c r="X138" s="124"/>
      <c r="Y138" s="124"/>
      <c r="Z138" s="124"/>
      <c r="AA138" s="124"/>
      <c r="AB138" s="124"/>
      <c r="AC138" s="124"/>
      <c r="AD138" s="124"/>
      <c r="AE138" s="124"/>
      <c r="AF138" s="124"/>
      <c r="AG138" s="124"/>
      <c r="AH138" s="124"/>
    </row>
    <row r="139" spans="1:34" x14ac:dyDescent="0.3">
      <c r="A139" s="180" t="s">
        <v>1759</v>
      </c>
      <c r="B139" s="180" t="s">
        <v>1753</v>
      </c>
      <c r="C139" s="180">
        <v>104457</v>
      </c>
      <c r="D139" s="183">
        <v>44530</v>
      </c>
      <c r="E139" s="184">
        <v>26.986000000000001</v>
      </c>
      <c r="F139" s="184">
        <v>-3.3000000000000002E-2</v>
      </c>
      <c r="G139" s="184">
        <v>-4.7E-2</v>
      </c>
      <c r="H139" s="184">
        <v>3.7100000000000001E-2</v>
      </c>
      <c r="I139" s="184">
        <v>0.1603</v>
      </c>
      <c r="J139" s="184">
        <v>0.31900000000000001</v>
      </c>
      <c r="K139" s="184">
        <v>1.1344000000000001</v>
      </c>
      <c r="L139" s="184">
        <v>2.31</v>
      </c>
      <c r="M139" s="184">
        <v>3.42</v>
      </c>
      <c r="N139" s="184">
        <v>4.1862000000000004</v>
      </c>
      <c r="O139" s="184">
        <v>4.5202</v>
      </c>
      <c r="P139" s="184">
        <v>5.0868000000000002</v>
      </c>
      <c r="Q139" s="184">
        <v>6.8022999999999998</v>
      </c>
      <c r="R139" s="184">
        <v>3.7593000000000001</v>
      </c>
      <c r="S139" s="120"/>
      <c r="T139" s="123"/>
      <c r="U139" s="124"/>
      <c r="V139" s="124"/>
      <c r="W139" s="124"/>
      <c r="X139" s="124"/>
      <c r="Y139" s="124"/>
      <c r="Z139" s="124"/>
      <c r="AA139" s="124"/>
      <c r="AB139" s="124"/>
      <c r="AC139" s="124"/>
      <c r="AD139" s="124"/>
      <c r="AE139" s="124"/>
      <c r="AF139" s="124"/>
      <c r="AG139" s="124"/>
      <c r="AH139" s="124"/>
    </row>
    <row r="140" spans="1:34" x14ac:dyDescent="0.3">
      <c r="A140" s="180" t="s">
        <v>1759</v>
      </c>
      <c r="B140" s="180" t="s">
        <v>1728</v>
      </c>
      <c r="C140" s="180">
        <v>147927</v>
      </c>
      <c r="D140" s="183">
        <v>44530</v>
      </c>
      <c r="E140" s="184">
        <v>10.7974</v>
      </c>
      <c r="F140" s="184">
        <v>-1.0200000000000001E-2</v>
      </c>
      <c r="G140" s="184">
        <v>-3.7000000000000002E-3</v>
      </c>
      <c r="H140" s="184">
        <v>4.6300000000000001E-2</v>
      </c>
      <c r="I140" s="184">
        <v>8.8999999999999996E-2</v>
      </c>
      <c r="J140" s="184">
        <v>0.315</v>
      </c>
      <c r="K140" s="184">
        <v>0.63280000000000003</v>
      </c>
      <c r="L140" s="184">
        <v>1.9824999999999999</v>
      </c>
      <c r="M140" s="184">
        <v>3.3214000000000001</v>
      </c>
      <c r="N140" s="184">
        <v>4.3297999999999996</v>
      </c>
      <c r="O140" s="184"/>
      <c r="P140" s="184"/>
      <c r="Q140" s="184">
        <v>4.3009000000000004</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1759</v>
      </c>
      <c r="B141" s="180" t="s">
        <v>1754</v>
      </c>
      <c r="C141" s="180">
        <v>147922</v>
      </c>
      <c r="D141" s="183">
        <v>44530</v>
      </c>
      <c r="E141" s="184">
        <v>10.6586</v>
      </c>
      <c r="F141" s="184">
        <v>-1.2200000000000001E-2</v>
      </c>
      <c r="G141" s="184">
        <v>-1.2200000000000001E-2</v>
      </c>
      <c r="H141" s="184">
        <v>3.1E-2</v>
      </c>
      <c r="I141" s="184">
        <v>5.91E-2</v>
      </c>
      <c r="J141" s="184">
        <v>0.24640000000000001</v>
      </c>
      <c r="K141" s="184">
        <v>0.43340000000000001</v>
      </c>
      <c r="L141" s="184">
        <v>1.5879000000000001</v>
      </c>
      <c r="M141" s="184">
        <v>2.7355</v>
      </c>
      <c r="N141" s="184">
        <v>3.5539000000000001</v>
      </c>
      <c r="O141" s="184"/>
      <c r="P141" s="184"/>
      <c r="Q141" s="184">
        <v>3.5628000000000002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1759</v>
      </c>
      <c r="B142" s="180" t="s">
        <v>1729</v>
      </c>
      <c r="C142" s="180">
        <v>145724</v>
      </c>
      <c r="D142" s="183">
        <v>44530</v>
      </c>
      <c r="E142" s="184">
        <v>11.8422</v>
      </c>
      <c r="F142" s="184">
        <v>-1.35E-2</v>
      </c>
      <c r="G142" s="184">
        <v>-2.7E-2</v>
      </c>
      <c r="H142" s="184">
        <v>7.2700000000000001E-2</v>
      </c>
      <c r="I142" s="184">
        <v>0.20219999999999999</v>
      </c>
      <c r="J142" s="184">
        <v>0.42909999999999998</v>
      </c>
      <c r="K142" s="184">
        <v>0.97799999999999998</v>
      </c>
      <c r="L142" s="184">
        <v>2.3357999999999999</v>
      </c>
      <c r="M142" s="184">
        <v>3.7606000000000002</v>
      </c>
      <c r="N142" s="184">
        <v>4.7935999999999996</v>
      </c>
      <c r="O142" s="184"/>
      <c r="P142" s="184"/>
      <c r="Q142" s="184">
        <v>5.8921000000000001</v>
      </c>
      <c r="R142" s="184">
        <v>5.2168999999999999</v>
      </c>
      <c r="S142" s="120"/>
      <c r="T142" s="123"/>
      <c r="U142" s="124"/>
      <c r="V142" s="124"/>
      <c r="W142" s="124"/>
      <c r="X142" s="124"/>
      <c r="Y142" s="124"/>
      <c r="Z142" s="124"/>
      <c r="AA142" s="124"/>
      <c r="AB142" s="124"/>
      <c r="AC142" s="124"/>
      <c r="AD142" s="124"/>
      <c r="AE142" s="124"/>
      <c r="AF142" s="124"/>
      <c r="AG142" s="124"/>
      <c r="AH142" s="124"/>
    </row>
    <row r="143" spans="1:34" x14ac:dyDescent="0.3">
      <c r="A143" s="180" t="s">
        <v>1759</v>
      </c>
      <c r="B143" s="180" t="s">
        <v>1755</v>
      </c>
      <c r="C143" s="180">
        <v>145723</v>
      </c>
      <c r="D143" s="183">
        <v>44530</v>
      </c>
      <c r="E143" s="184">
        <v>11.5802</v>
      </c>
      <c r="F143" s="184">
        <v>-1.55E-2</v>
      </c>
      <c r="G143" s="184">
        <v>-3.5400000000000001E-2</v>
      </c>
      <c r="H143" s="184">
        <v>5.79E-2</v>
      </c>
      <c r="I143" s="184">
        <v>0.1721</v>
      </c>
      <c r="J143" s="184">
        <v>0.36230000000000001</v>
      </c>
      <c r="K143" s="184">
        <v>0.77890000000000004</v>
      </c>
      <c r="L143" s="184">
        <v>1.9294</v>
      </c>
      <c r="M143" s="184">
        <v>3.1478000000000002</v>
      </c>
      <c r="N143" s="184">
        <v>3.9813999999999998</v>
      </c>
      <c r="O143" s="184"/>
      <c r="P143" s="184"/>
      <c r="Q143" s="184">
        <v>5.093</v>
      </c>
      <c r="R143" s="184">
        <v>4.4081000000000001</v>
      </c>
      <c r="S143" s="120"/>
      <c r="T143" s="123"/>
      <c r="U143" s="124"/>
      <c r="V143" s="124"/>
      <c r="W143" s="124"/>
      <c r="X143" s="124"/>
      <c r="Y143" s="124"/>
      <c r="Z143" s="124"/>
      <c r="AA143" s="124"/>
      <c r="AB143" s="124"/>
      <c r="AC143" s="124"/>
      <c r="AD143" s="124"/>
      <c r="AE143" s="124"/>
      <c r="AF143" s="124"/>
      <c r="AG143" s="124"/>
      <c r="AH143" s="124"/>
    </row>
    <row r="144" spans="1:34" x14ac:dyDescent="0.3">
      <c r="A144" s="180" t="s">
        <v>1759</v>
      </c>
      <c r="B144" s="180" t="s">
        <v>1730</v>
      </c>
      <c r="C144" s="180">
        <v>146297</v>
      </c>
      <c r="D144" s="183">
        <v>44530</v>
      </c>
      <c r="E144" s="184">
        <v>11.5357</v>
      </c>
      <c r="F144" s="184">
        <v>3.3799999999999997E-2</v>
      </c>
      <c r="G144" s="184">
        <v>7.7999999999999996E-3</v>
      </c>
      <c r="H144" s="184">
        <v>0.15890000000000001</v>
      </c>
      <c r="I144" s="184">
        <v>0.30780000000000002</v>
      </c>
      <c r="J144" s="184">
        <v>0.53769999999999996</v>
      </c>
      <c r="K144" s="184">
        <v>1.1167</v>
      </c>
      <c r="L144" s="184">
        <v>2.3195000000000001</v>
      </c>
      <c r="M144" s="184">
        <v>3.6217999999999999</v>
      </c>
      <c r="N144" s="184">
        <v>4.3453999999999997</v>
      </c>
      <c r="O144" s="184"/>
      <c r="P144" s="184"/>
      <c r="Q144" s="184">
        <v>5.2770000000000001</v>
      </c>
      <c r="R144" s="184">
        <v>4.6158000000000001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1759</v>
      </c>
      <c r="B145" s="180" t="s">
        <v>1756</v>
      </c>
      <c r="C145" s="180">
        <v>146294</v>
      </c>
      <c r="D145" s="183">
        <v>44530</v>
      </c>
      <c r="E145" s="184">
        <v>11.383900000000001</v>
      </c>
      <c r="F145" s="184">
        <v>3.1600000000000003E-2</v>
      </c>
      <c r="G145" s="184">
        <v>1.8E-3</v>
      </c>
      <c r="H145" s="184">
        <v>0.14779999999999999</v>
      </c>
      <c r="I145" s="184">
        <v>0.2863</v>
      </c>
      <c r="J145" s="184">
        <v>0.4899</v>
      </c>
      <c r="K145" s="184">
        <v>0.98729999999999996</v>
      </c>
      <c r="L145" s="184">
        <v>2.117</v>
      </c>
      <c r="M145" s="184">
        <v>3.3302999999999998</v>
      </c>
      <c r="N145" s="184">
        <v>3.9255</v>
      </c>
      <c r="O145" s="184"/>
      <c r="P145" s="184"/>
      <c r="Q145" s="184">
        <v>4.7762000000000002</v>
      </c>
      <c r="R145" s="184">
        <v>4.1466000000000003</v>
      </c>
      <c r="S145" s="120"/>
      <c r="T145" s="123"/>
      <c r="U145" s="124"/>
      <c r="V145" s="124"/>
      <c r="W145" s="124"/>
      <c r="X145" s="124"/>
      <c r="Y145" s="124"/>
      <c r="Z145" s="124"/>
      <c r="AA145" s="124"/>
      <c r="AB145" s="124"/>
      <c r="AC145" s="124"/>
      <c r="AD145" s="124"/>
      <c r="AE145" s="124"/>
      <c r="AF145" s="124"/>
      <c r="AG145" s="124"/>
      <c r="AH145" s="124"/>
    </row>
    <row r="146" spans="1:34" x14ac:dyDescent="0.3">
      <c r="A146" s="180" t="s">
        <v>1759</v>
      </c>
      <c r="B146" s="180" t="s">
        <v>1731</v>
      </c>
      <c r="C146" s="180">
        <v>120795</v>
      </c>
      <c r="D146" s="183">
        <v>44530</v>
      </c>
      <c r="E146" s="184">
        <v>29.384499999999999</v>
      </c>
      <c r="F146" s="184">
        <v>5.7999999999999996E-3</v>
      </c>
      <c r="G146" s="184">
        <v>9.9000000000000008E-3</v>
      </c>
      <c r="H146" s="184">
        <v>8.6900000000000005E-2</v>
      </c>
      <c r="I146" s="184">
        <v>0.2132</v>
      </c>
      <c r="J146" s="184">
        <v>0.43</v>
      </c>
      <c r="K146" s="184">
        <v>1.0033000000000001</v>
      </c>
      <c r="L146" s="184">
        <v>2.3914</v>
      </c>
      <c r="M146" s="184">
        <v>3.7471000000000001</v>
      </c>
      <c r="N146" s="184">
        <v>4.7426000000000004</v>
      </c>
      <c r="O146" s="184">
        <v>5.4162999999999997</v>
      </c>
      <c r="P146" s="184">
        <v>5.8727</v>
      </c>
      <c r="Q146" s="184">
        <v>6.7775999999999996</v>
      </c>
      <c r="R146" s="184">
        <v>4.7431000000000001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80" t="s">
        <v>1759</v>
      </c>
      <c r="B147" s="180" t="s">
        <v>1757</v>
      </c>
      <c r="C147" s="180">
        <v>104075</v>
      </c>
      <c r="D147" s="183">
        <v>44530</v>
      </c>
      <c r="E147" s="184">
        <v>28.154</v>
      </c>
      <c r="F147" s="184">
        <v>3.8999999999999998E-3</v>
      </c>
      <c r="G147" s="184">
        <v>3.5999999999999999E-3</v>
      </c>
      <c r="H147" s="184">
        <v>7.5700000000000003E-2</v>
      </c>
      <c r="I147" s="184">
        <v>0.19040000000000001</v>
      </c>
      <c r="J147" s="184">
        <v>0.37790000000000001</v>
      </c>
      <c r="K147" s="184">
        <v>0.85440000000000005</v>
      </c>
      <c r="L147" s="184">
        <v>2.0827</v>
      </c>
      <c r="M147" s="184">
        <v>3.2871000000000001</v>
      </c>
      <c r="N147" s="184">
        <v>4.1341000000000001</v>
      </c>
      <c r="O147" s="184">
        <v>4.8539000000000003</v>
      </c>
      <c r="P147" s="184">
        <v>5.3250000000000002</v>
      </c>
      <c r="Q147" s="184">
        <v>6.9371999999999998</v>
      </c>
      <c r="R147" s="184">
        <v>4.1569000000000003</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-7.1452830188679234E-3</v>
      </c>
      <c r="G148" s="186">
        <v>-1.4030188679245286E-2</v>
      </c>
      <c r="H148" s="186">
        <v>6.2130188679245302E-2</v>
      </c>
      <c r="I148" s="186">
        <v>0.1808169811320755</v>
      </c>
      <c r="J148" s="186">
        <v>0.37907547169811323</v>
      </c>
      <c r="K148" s="186">
        <v>0.85544150943396213</v>
      </c>
      <c r="L148" s="186">
        <v>2.017986792452831</v>
      </c>
      <c r="M148" s="186">
        <v>3.1411999999999995</v>
      </c>
      <c r="N148" s="186">
        <v>3.9794018867924539</v>
      </c>
      <c r="O148" s="186">
        <v>4.7535641025641029</v>
      </c>
      <c r="P148" s="186">
        <v>5.2655606060606068</v>
      </c>
      <c r="Q148" s="186">
        <v>5.6698245283018878</v>
      </c>
      <c r="R148" s="186">
        <v>4.0385893617021278</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-8.6999999999999994E-3</v>
      </c>
      <c r="G149" s="186">
        <v>-1.6E-2</v>
      </c>
      <c r="H149" s="186">
        <v>6.2899999999999998E-2</v>
      </c>
      <c r="I149" s="186">
        <v>0.1888</v>
      </c>
      <c r="J149" s="186">
        <v>0.3851</v>
      </c>
      <c r="K149" s="186">
        <v>0.86919999999999997</v>
      </c>
      <c r="L149" s="186">
        <v>2.0737999999999999</v>
      </c>
      <c r="M149" s="186">
        <v>3.2124000000000001</v>
      </c>
      <c r="N149" s="186">
        <v>4.0796000000000001</v>
      </c>
      <c r="O149" s="186">
        <v>4.8406000000000002</v>
      </c>
      <c r="P149" s="186">
        <v>5.3646000000000003</v>
      </c>
      <c r="Q149" s="186">
        <v>6.1167999999999996</v>
      </c>
      <c r="R149" s="186">
        <v>4.1569000000000003</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44530</v>
      </c>
      <c r="E152" s="184">
        <v>72.239999999999995</v>
      </c>
      <c r="F152" s="184">
        <v>-0.1244</v>
      </c>
      <c r="G152" s="184">
        <v>-0.19339999999999999</v>
      </c>
      <c r="H152" s="184">
        <v>-1.3519000000000001</v>
      </c>
      <c r="I152" s="184">
        <v>-2.4310999999999998</v>
      </c>
      <c r="J152" s="184">
        <v>-1.8210999999999999</v>
      </c>
      <c r="K152" s="184">
        <v>0.18029999999999999</v>
      </c>
      <c r="L152" s="184">
        <v>5.6448999999999998</v>
      </c>
      <c r="M152" s="184">
        <v>10.678699999999999</v>
      </c>
      <c r="N152" s="184">
        <v>16.5913</v>
      </c>
      <c r="O152" s="184">
        <v>12.1477</v>
      </c>
      <c r="P152" s="184">
        <v>10.353300000000001</v>
      </c>
      <c r="Q152" s="184">
        <v>9.5803999999999991</v>
      </c>
      <c r="R152" s="184">
        <v>14.242699999999999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44530</v>
      </c>
      <c r="E153" s="184">
        <v>78.56</v>
      </c>
      <c r="F153" s="184">
        <v>-0.12709999999999999</v>
      </c>
      <c r="G153" s="184">
        <v>-0.19059999999999999</v>
      </c>
      <c r="H153" s="184">
        <v>-1.3312999999999999</v>
      </c>
      <c r="I153" s="184">
        <v>-2.3856999999999999</v>
      </c>
      <c r="J153" s="184">
        <v>-1.7262999999999999</v>
      </c>
      <c r="K153" s="184">
        <v>0.48609999999999998</v>
      </c>
      <c r="L153" s="184">
        <v>6.3057999999999996</v>
      </c>
      <c r="M153" s="184">
        <v>11.7179</v>
      </c>
      <c r="N153" s="184">
        <v>18.0288</v>
      </c>
      <c r="O153" s="184">
        <v>13.4023</v>
      </c>
      <c r="P153" s="184">
        <v>11.6286</v>
      </c>
      <c r="Q153" s="184">
        <v>12.5511</v>
      </c>
      <c r="R153" s="184">
        <v>15.5617</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44530</v>
      </c>
      <c r="E154" s="184">
        <v>272.00799999999998</v>
      </c>
      <c r="F154" s="184">
        <v>-3.09E-2</v>
      </c>
      <c r="G154" s="184">
        <v>-0.81679999999999997</v>
      </c>
      <c r="H154" s="184">
        <v>-2.6135999999999999</v>
      </c>
      <c r="I154" s="184">
        <v>-4.0610999999999997</v>
      </c>
      <c r="J154" s="184">
        <v>-3.0198</v>
      </c>
      <c r="K154" s="184">
        <v>3.0531999999999999</v>
      </c>
      <c r="L154" s="184">
        <v>7.6143000000000001</v>
      </c>
      <c r="M154" s="184">
        <v>13.4392</v>
      </c>
      <c r="N154" s="184">
        <v>35.273499999999999</v>
      </c>
      <c r="O154" s="184">
        <v>13.8675</v>
      </c>
      <c r="P154" s="184">
        <v>13.755100000000001</v>
      </c>
      <c r="Q154" s="184">
        <v>16.832599999999999</v>
      </c>
      <c r="R154" s="184">
        <v>16.174199999999999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1837</v>
      </c>
      <c r="C155" s="180"/>
      <c r="D155" s="183">
        <v>44530</v>
      </c>
      <c r="E155" s="184">
        <v>272.00799999999998</v>
      </c>
      <c r="F155" s="184">
        <v>-3.09E-2</v>
      </c>
      <c r="G155" s="184">
        <v>-0.81679999999999997</v>
      </c>
      <c r="H155" s="184">
        <v>-2.6135999999999999</v>
      </c>
      <c r="I155" s="184">
        <v>-4.0610999999999997</v>
      </c>
      <c r="J155" s="184">
        <v>-3.0198</v>
      </c>
      <c r="K155" s="184">
        <v>3.0531999999999999</v>
      </c>
      <c r="L155" s="184">
        <v>7.6143000000000001</v>
      </c>
      <c r="M155" s="184">
        <v>13.4392</v>
      </c>
      <c r="N155" s="184">
        <v>35.273499999999999</v>
      </c>
      <c r="O155" s="184">
        <v>13.8675</v>
      </c>
      <c r="P155" s="184">
        <v>11.6334</v>
      </c>
      <c r="Q155" s="184">
        <v>18.0122</v>
      </c>
      <c r="R155" s="184">
        <v>16.174199999999999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1838</v>
      </c>
      <c r="C156" s="180">
        <v>118968</v>
      </c>
      <c r="D156" s="183">
        <v>44530</v>
      </c>
      <c r="E156" s="184">
        <v>287.339</v>
      </c>
      <c r="F156" s="184">
        <v>-2.8899999999999999E-2</v>
      </c>
      <c r="G156" s="184">
        <v>-0.80979999999999996</v>
      </c>
      <c r="H156" s="184">
        <v>-2.6021999999999998</v>
      </c>
      <c r="I156" s="184">
        <v>-4.0389999999999997</v>
      </c>
      <c r="J156" s="184">
        <v>-2.9685999999999999</v>
      </c>
      <c r="K156" s="184">
        <v>3.2086000000000001</v>
      </c>
      <c r="L156" s="184">
        <v>7.9417999999999997</v>
      </c>
      <c r="M156" s="184">
        <v>13.950200000000001</v>
      </c>
      <c r="N156" s="184">
        <v>36.079700000000003</v>
      </c>
      <c r="O156" s="184">
        <v>14.5778</v>
      </c>
      <c r="P156" s="184">
        <v>14.5481</v>
      </c>
      <c r="Q156" s="184">
        <v>13.3644</v>
      </c>
      <c r="R156" s="184">
        <v>16.8613</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44530</v>
      </c>
      <c r="E157" s="184">
        <v>287.339</v>
      </c>
      <c r="F157" s="184">
        <v>-2.8899999999999999E-2</v>
      </c>
      <c r="G157" s="184">
        <v>-0.80979999999999996</v>
      </c>
      <c r="H157" s="184">
        <v>-2.6021999999999998</v>
      </c>
      <c r="I157" s="184">
        <v>-4.0389999999999997</v>
      </c>
      <c r="J157" s="184">
        <v>-2.9685999999999999</v>
      </c>
      <c r="K157" s="184">
        <v>3.2086000000000001</v>
      </c>
      <c r="L157" s="184">
        <v>7.9417999999999997</v>
      </c>
      <c r="M157" s="184">
        <v>13.950200000000001</v>
      </c>
      <c r="N157" s="184">
        <v>36.079700000000003</v>
      </c>
      <c r="O157" s="184">
        <v>14.5778</v>
      </c>
      <c r="P157" s="184">
        <v>12.5953</v>
      </c>
      <c r="Q157" s="184">
        <v>14.033099999999999</v>
      </c>
      <c r="R157" s="184">
        <v>16.8613</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44530</v>
      </c>
      <c r="E158" s="184">
        <v>48.54</v>
      </c>
      <c r="F158" s="184">
        <v>-6.1800000000000001E-2</v>
      </c>
      <c r="G158" s="184">
        <v>-0.2671</v>
      </c>
      <c r="H158" s="184">
        <v>-1.4216</v>
      </c>
      <c r="I158" s="184">
        <v>-2.3340000000000001</v>
      </c>
      <c r="J158" s="184">
        <v>-1.1607000000000001</v>
      </c>
      <c r="K158" s="184">
        <v>2.0606</v>
      </c>
      <c r="L158" s="184">
        <v>6.1912000000000003</v>
      </c>
      <c r="M158" s="184">
        <v>9.7692999999999994</v>
      </c>
      <c r="N158" s="184">
        <v>18.448</v>
      </c>
      <c r="O158" s="184">
        <v>12.6435</v>
      </c>
      <c r="P158" s="184">
        <v>11.231</v>
      </c>
      <c r="Q158" s="184">
        <v>11.1625</v>
      </c>
      <c r="R158" s="184">
        <v>13.235799999999999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44530</v>
      </c>
      <c r="E159" s="184">
        <v>52.94</v>
      </c>
      <c r="F159" s="184">
        <v>-5.6599999999999998E-2</v>
      </c>
      <c r="G159" s="184">
        <v>-0.26379999999999998</v>
      </c>
      <c r="H159" s="184">
        <v>-1.4153</v>
      </c>
      <c r="I159" s="184">
        <v>-2.3067000000000002</v>
      </c>
      <c r="J159" s="184">
        <v>-1.1022000000000001</v>
      </c>
      <c r="K159" s="184">
        <v>2.2204999999999999</v>
      </c>
      <c r="L159" s="184">
        <v>6.5620000000000003</v>
      </c>
      <c r="M159" s="184">
        <v>10.3146</v>
      </c>
      <c r="N159" s="184">
        <v>19.2074</v>
      </c>
      <c r="O159" s="184">
        <v>13.327999999999999</v>
      </c>
      <c r="P159" s="184">
        <v>12.2026</v>
      </c>
      <c r="Q159" s="184">
        <v>13.3696</v>
      </c>
      <c r="R159" s="184">
        <v>13.9252</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44530</v>
      </c>
      <c r="E160" s="184">
        <v>11.305400000000001</v>
      </c>
      <c r="F160" s="184">
        <v>-0.1016</v>
      </c>
      <c r="G160" s="184">
        <v>-0.17219999999999999</v>
      </c>
      <c r="H160" s="184">
        <v>-0.3649</v>
      </c>
      <c r="I160" s="184">
        <v>-1.3189</v>
      </c>
      <c r="J160" s="184">
        <v>-1.2137</v>
      </c>
      <c r="K160" s="184">
        <v>7.8009000000000004</v>
      </c>
      <c r="L160" s="184">
        <v>9.7845999999999993</v>
      </c>
      <c r="M160" s="184">
        <v>18.153500000000001</v>
      </c>
      <c r="N160" s="184">
        <v>26.3032</v>
      </c>
      <c r="O160" s="184"/>
      <c r="P160" s="184"/>
      <c r="Q160" s="184">
        <v>6.6067999999999998</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44530</v>
      </c>
      <c r="E161" s="184">
        <v>10.8444</v>
      </c>
      <c r="F161" s="184">
        <v>-0.1069</v>
      </c>
      <c r="G161" s="184">
        <v>-0.19600000000000001</v>
      </c>
      <c r="H161" s="184">
        <v>-0.40589999999999998</v>
      </c>
      <c r="I161" s="184">
        <v>-1.4019999999999999</v>
      </c>
      <c r="J161" s="184">
        <v>-1.4037999999999999</v>
      </c>
      <c r="K161" s="184">
        <v>7.2068000000000003</v>
      </c>
      <c r="L161" s="184">
        <v>8.5709999999999997</v>
      </c>
      <c r="M161" s="184">
        <v>16.0959</v>
      </c>
      <c r="N161" s="184">
        <v>23.4985</v>
      </c>
      <c r="O161" s="184"/>
      <c r="P161" s="184"/>
      <c r="Q161" s="184">
        <v>4.3174999999999999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44530</v>
      </c>
      <c r="E162" s="184">
        <v>14.907999999999999</v>
      </c>
      <c r="F162" s="184">
        <v>0.18140000000000001</v>
      </c>
      <c r="G162" s="184">
        <v>0.16800000000000001</v>
      </c>
      <c r="H162" s="184">
        <v>-0.70599999999999996</v>
      </c>
      <c r="I162" s="184">
        <v>-1.6493</v>
      </c>
      <c r="J162" s="184">
        <v>-0.44740000000000002</v>
      </c>
      <c r="K162" s="184">
        <v>1.6085</v>
      </c>
      <c r="L162" s="184">
        <v>7.0515999999999996</v>
      </c>
      <c r="M162" s="184">
        <v>10.972200000000001</v>
      </c>
      <c r="N162" s="184">
        <v>17.5246</v>
      </c>
      <c r="O162" s="184">
        <v>14.1774</v>
      </c>
      <c r="P162" s="184"/>
      <c r="Q162" s="184">
        <v>12.744999999999999</v>
      </c>
      <c r="R162" s="184">
        <v>14.64</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44530</v>
      </c>
      <c r="E163" s="184">
        <v>14.342000000000001</v>
      </c>
      <c r="F163" s="184">
        <v>0.17460000000000001</v>
      </c>
      <c r="G163" s="184">
        <v>0.15359999999999999</v>
      </c>
      <c r="H163" s="184">
        <v>-0.73370000000000002</v>
      </c>
      <c r="I163" s="184">
        <v>-1.7064999999999999</v>
      </c>
      <c r="J163" s="184">
        <v>-0.56850000000000001</v>
      </c>
      <c r="K163" s="184">
        <v>1.2639</v>
      </c>
      <c r="L163" s="184">
        <v>6.3394000000000004</v>
      </c>
      <c r="M163" s="184">
        <v>9.8834999999999997</v>
      </c>
      <c r="N163" s="184">
        <v>16.007400000000001</v>
      </c>
      <c r="O163" s="184">
        <v>12.876799999999999</v>
      </c>
      <c r="P163" s="184"/>
      <c r="Q163" s="184">
        <v>11.441599999999999</v>
      </c>
      <c r="R163" s="184">
        <v>13.233499999999999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44530</v>
      </c>
      <c r="E164" s="184">
        <v>34.094999999999999</v>
      </c>
      <c r="F164" s="184">
        <v>-0.123</v>
      </c>
      <c r="G164" s="184">
        <v>-0.32740000000000002</v>
      </c>
      <c r="H164" s="184">
        <v>-0.83760000000000001</v>
      </c>
      <c r="I164" s="184">
        <v>-1.7322</v>
      </c>
      <c r="J164" s="184">
        <v>-0.96440000000000003</v>
      </c>
      <c r="K164" s="184">
        <v>1.3253999999999999</v>
      </c>
      <c r="L164" s="184">
        <v>6.1421999999999999</v>
      </c>
      <c r="M164" s="184">
        <v>9.1808999999999994</v>
      </c>
      <c r="N164" s="184">
        <v>12.8338</v>
      </c>
      <c r="O164" s="184">
        <v>10.9879</v>
      </c>
      <c r="P164" s="184">
        <v>9.9085999999999999</v>
      </c>
      <c r="Q164" s="184">
        <v>12.3934</v>
      </c>
      <c r="R164" s="184">
        <v>12.35</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44530</v>
      </c>
      <c r="E165" s="184">
        <v>30.896999999999998</v>
      </c>
      <c r="F165" s="184">
        <v>-0.12609999999999999</v>
      </c>
      <c r="G165" s="184">
        <v>-0.34189999999999998</v>
      </c>
      <c r="H165" s="184">
        <v>-0.86309999999999998</v>
      </c>
      <c r="I165" s="184">
        <v>-1.7865</v>
      </c>
      <c r="J165" s="184">
        <v>-1.0852999999999999</v>
      </c>
      <c r="K165" s="184">
        <v>0.96730000000000005</v>
      </c>
      <c r="L165" s="184">
        <v>5.3857999999999997</v>
      </c>
      <c r="M165" s="184">
        <v>8.0465999999999998</v>
      </c>
      <c r="N165" s="184">
        <v>11.3004</v>
      </c>
      <c r="O165" s="184">
        <v>9.5760000000000005</v>
      </c>
      <c r="P165" s="184">
        <v>8.5817999999999994</v>
      </c>
      <c r="Q165" s="184">
        <v>10.989599999999999</v>
      </c>
      <c r="R165" s="184">
        <v>10.866300000000001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44530</v>
      </c>
      <c r="E166" s="184">
        <v>120.0577</v>
      </c>
      <c r="F166" s="184">
        <v>1.47E-2</v>
      </c>
      <c r="G166" s="184">
        <v>-0.24399999999999999</v>
      </c>
      <c r="H166" s="184">
        <v>-1.4380999999999999</v>
      </c>
      <c r="I166" s="184">
        <v>-2.6234000000000002</v>
      </c>
      <c r="J166" s="184">
        <v>-1.4836</v>
      </c>
      <c r="K166" s="184">
        <v>-0.11260000000000001</v>
      </c>
      <c r="L166" s="184">
        <v>5.9217000000000004</v>
      </c>
      <c r="M166" s="184">
        <v>10.909800000000001</v>
      </c>
      <c r="N166" s="184">
        <v>19.8474</v>
      </c>
      <c r="O166" s="184">
        <v>11.680899999999999</v>
      </c>
      <c r="P166" s="184">
        <v>11.692600000000001</v>
      </c>
      <c r="Q166" s="184">
        <v>15.691000000000001</v>
      </c>
      <c r="R166" s="184">
        <v>13.0824</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44530</v>
      </c>
      <c r="E167" s="184">
        <v>129.94470000000001</v>
      </c>
      <c r="F167" s="184">
        <v>1.84E-2</v>
      </c>
      <c r="G167" s="184">
        <v>-0.2293</v>
      </c>
      <c r="H167" s="184">
        <v>-1.4124000000000001</v>
      </c>
      <c r="I167" s="184">
        <v>-2.5701999999999998</v>
      </c>
      <c r="J167" s="184">
        <v>-1.3576999999999999</v>
      </c>
      <c r="K167" s="184">
        <v>0.26290000000000002</v>
      </c>
      <c r="L167" s="184">
        <v>6.6955</v>
      </c>
      <c r="M167" s="184">
        <v>12.1861</v>
      </c>
      <c r="N167" s="184">
        <v>21.5839</v>
      </c>
      <c r="O167" s="184">
        <v>13.1983</v>
      </c>
      <c r="P167" s="184">
        <v>12.9716</v>
      </c>
      <c r="Q167" s="184">
        <v>12.626099999999999</v>
      </c>
      <c r="R167" s="184">
        <v>14.700100000000001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44530</v>
      </c>
      <c r="E168" s="184">
        <v>14.9842</v>
      </c>
      <c r="F168" s="184">
        <v>0.1229</v>
      </c>
      <c r="G168" s="184">
        <v>-5.3999999999999999E-2</v>
      </c>
      <c r="H168" s="184">
        <v>-1.2728999999999999</v>
      </c>
      <c r="I168" s="184">
        <v>-2.2978000000000001</v>
      </c>
      <c r="J168" s="184">
        <v>-0.45179999999999998</v>
      </c>
      <c r="K168" s="184">
        <v>1.6140000000000001</v>
      </c>
      <c r="L168" s="184">
        <v>8.4443999999999999</v>
      </c>
      <c r="M168" s="184">
        <v>12.152100000000001</v>
      </c>
      <c r="N168" s="184">
        <v>20.547699999999999</v>
      </c>
      <c r="O168" s="184"/>
      <c r="P168" s="184"/>
      <c r="Q168" s="184">
        <v>26.215900000000001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44530</v>
      </c>
      <c r="E169" s="184">
        <v>14.4963</v>
      </c>
      <c r="F169" s="184">
        <v>0.1174</v>
      </c>
      <c r="G169" s="184">
        <v>-7.51E-2</v>
      </c>
      <c r="H169" s="184">
        <v>-1.3091999999999999</v>
      </c>
      <c r="I169" s="184">
        <v>-2.3673999999999999</v>
      </c>
      <c r="J169" s="184">
        <v>-0.61429999999999996</v>
      </c>
      <c r="K169" s="184">
        <v>1.1273</v>
      </c>
      <c r="L169" s="184">
        <v>7.4047000000000001</v>
      </c>
      <c r="M169" s="184">
        <v>10.5769</v>
      </c>
      <c r="N169" s="184">
        <v>18.281099999999999</v>
      </c>
      <c r="O169" s="184"/>
      <c r="P169" s="184"/>
      <c r="Q169" s="184">
        <v>23.833300000000001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44530</v>
      </c>
      <c r="E170" s="184">
        <v>15.1061</v>
      </c>
      <c r="F170" s="184">
        <v>-0.14410000000000001</v>
      </c>
      <c r="G170" s="184">
        <v>-0.30230000000000001</v>
      </c>
      <c r="H170" s="184">
        <v>-1.3291999999999999</v>
      </c>
      <c r="I170" s="184">
        <v>-2.1638000000000002</v>
      </c>
      <c r="J170" s="184">
        <v>-0.89749999999999996</v>
      </c>
      <c r="K170" s="184">
        <v>1.5522</v>
      </c>
      <c r="L170" s="184">
        <v>7.8068</v>
      </c>
      <c r="M170" s="184">
        <v>12.0306</v>
      </c>
      <c r="N170" s="184">
        <v>21.916799999999999</v>
      </c>
      <c r="O170" s="184"/>
      <c r="P170" s="184"/>
      <c r="Q170" s="184">
        <v>15.6265</v>
      </c>
      <c r="R170" s="184">
        <v>17.158100000000001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44530</v>
      </c>
      <c r="E171" s="184">
        <v>14.3667</v>
      </c>
      <c r="F171" s="184">
        <v>-0.1487</v>
      </c>
      <c r="G171" s="184">
        <v>-0.32050000000000001</v>
      </c>
      <c r="H171" s="184">
        <v>-1.3601000000000001</v>
      </c>
      <c r="I171" s="184">
        <v>-2.2261000000000002</v>
      </c>
      <c r="J171" s="184">
        <v>-1.0407999999999999</v>
      </c>
      <c r="K171" s="184">
        <v>1.1312</v>
      </c>
      <c r="L171" s="184">
        <v>6.8832000000000004</v>
      </c>
      <c r="M171" s="184">
        <v>10.603300000000001</v>
      </c>
      <c r="N171" s="184">
        <v>19.860299999999999</v>
      </c>
      <c r="O171" s="184"/>
      <c r="P171" s="184"/>
      <c r="Q171" s="184">
        <v>13.602</v>
      </c>
      <c r="R171" s="184">
        <v>15.182</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44530</v>
      </c>
      <c r="E172" s="184">
        <v>15.37</v>
      </c>
      <c r="F172" s="184">
        <v>-0.13</v>
      </c>
      <c r="G172" s="184">
        <v>-6.5000000000000002E-2</v>
      </c>
      <c r="H172" s="184">
        <v>-0.96650000000000003</v>
      </c>
      <c r="I172" s="184">
        <v>-1.6635</v>
      </c>
      <c r="J172" s="184">
        <v>-0.77470000000000006</v>
      </c>
      <c r="K172" s="184">
        <v>1.2516</v>
      </c>
      <c r="L172" s="184">
        <v>5.7084000000000001</v>
      </c>
      <c r="M172" s="184">
        <v>8.4686000000000003</v>
      </c>
      <c r="N172" s="184">
        <v>14.360099999999999</v>
      </c>
      <c r="O172" s="184">
        <v>14.3706</v>
      </c>
      <c r="P172" s="184"/>
      <c r="Q172" s="184">
        <v>11.5786</v>
      </c>
      <c r="R172" s="184">
        <v>16.321300000000001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44530</v>
      </c>
      <c r="E173" s="184">
        <v>14.91</v>
      </c>
      <c r="F173" s="184">
        <v>-6.7000000000000004E-2</v>
      </c>
      <c r="G173" s="184">
        <v>0</v>
      </c>
      <c r="H173" s="184">
        <v>-0.93020000000000003</v>
      </c>
      <c r="I173" s="184">
        <v>-1.7139</v>
      </c>
      <c r="J173" s="184">
        <v>-0.86439999999999995</v>
      </c>
      <c r="K173" s="184">
        <v>0.94789999999999996</v>
      </c>
      <c r="L173" s="184">
        <v>5.0739999999999998</v>
      </c>
      <c r="M173" s="184">
        <v>7.4981999999999998</v>
      </c>
      <c r="N173" s="184">
        <v>13.1259</v>
      </c>
      <c r="O173" s="184">
        <v>13.4773</v>
      </c>
      <c r="P173" s="184"/>
      <c r="Q173" s="184">
        <v>10.7178</v>
      </c>
      <c r="R173" s="184">
        <v>15.3347</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-3.6704545454545448E-2</v>
      </c>
      <c r="G174" s="186">
        <v>-0.28064545454545453</v>
      </c>
      <c r="H174" s="186">
        <v>-1.3582499999999997</v>
      </c>
      <c r="I174" s="186">
        <v>-2.4036</v>
      </c>
      <c r="J174" s="186">
        <v>-1.4070454545454545</v>
      </c>
      <c r="K174" s="186">
        <v>2.0644727272727277</v>
      </c>
      <c r="L174" s="186">
        <v>6.9558818181818189</v>
      </c>
      <c r="M174" s="186">
        <v>11.546250000000001</v>
      </c>
      <c r="N174" s="186">
        <v>21.453318181818187</v>
      </c>
      <c r="O174" s="186">
        <v>13.047331249999999</v>
      </c>
      <c r="P174" s="186">
        <v>11.7585</v>
      </c>
      <c r="Q174" s="186">
        <v>13.513227272727272</v>
      </c>
      <c r="R174" s="186">
        <v>14.772488888888887</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-5.9200000000000003E-2</v>
      </c>
      <c r="G175" s="186">
        <v>-0.23665</v>
      </c>
      <c r="H175" s="186">
        <v>-1.3302499999999999</v>
      </c>
      <c r="I175" s="186">
        <v>-2.3022499999999999</v>
      </c>
      <c r="J175" s="186">
        <v>-1.1314500000000001</v>
      </c>
      <c r="K175" s="186">
        <v>1.4388000000000001</v>
      </c>
      <c r="L175" s="186">
        <v>6.7893500000000007</v>
      </c>
      <c r="M175" s="186">
        <v>10.941000000000001</v>
      </c>
      <c r="N175" s="186">
        <v>19.5274</v>
      </c>
      <c r="O175" s="186">
        <v>13.36515</v>
      </c>
      <c r="P175" s="186">
        <v>11.663</v>
      </c>
      <c r="Q175" s="186">
        <v>12.685549999999999</v>
      </c>
      <c r="R175" s="186">
        <v>14.941050000000001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44530</v>
      </c>
      <c r="E178" s="184">
        <v>293.18520000000001</v>
      </c>
      <c r="F178" s="184">
        <v>12.7776</v>
      </c>
      <c r="G178" s="184">
        <v>5.5495999999999999</v>
      </c>
      <c r="H178" s="184">
        <v>3.5487000000000002</v>
      </c>
      <c r="I178" s="184">
        <v>3.9996999999999998</v>
      </c>
      <c r="J178" s="184">
        <v>4.8611000000000004</v>
      </c>
      <c r="K178" s="184">
        <v>3.0834000000000001</v>
      </c>
      <c r="L178" s="184">
        <v>4.2706</v>
      </c>
      <c r="M178" s="184">
        <v>5.7356999999999996</v>
      </c>
      <c r="N178" s="184">
        <v>3.7027999999999999</v>
      </c>
      <c r="O178" s="184">
        <v>8.3884000000000007</v>
      </c>
      <c r="P178" s="184">
        <v>7.0274999999999999</v>
      </c>
      <c r="Q178" s="184">
        <v>8.2360000000000007</v>
      </c>
      <c r="R178" s="184">
        <v>7.1268000000000002</v>
      </c>
      <c r="S178" s="120" t="s">
        <v>1996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44530</v>
      </c>
      <c r="E179" s="184">
        <v>300.57400000000001</v>
      </c>
      <c r="F179" s="184">
        <v>13.1196</v>
      </c>
      <c r="G179" s="184">
        <v>5.8811999999999998</v>
      </c>
      <c r="H179" s="184">
        <v>3.8801000000000001</v>
      </c>
      <c r="I179" s="184">
        <v>4.3311000000000002</v>
      </c>
      <c r="J179" s="184">
        <v>5.1928000000000001</v>
      </c>
      <c r="K179" s="184">
        <v>3.4161000000000001</v>
      </c>
      <c r="L179" s="184">
        <v>4.6082999999999998</v>
      </c>
      <c r="M179" s="184">
        <v>6.0904999999999996</v>
      </c>
      <c r="N179" s="184">
        <v>4.0530999999999997</v>
      </c>
      <c r="O179" s="184">
        <v>8.7365999999999993</v>
      </c>
      <c r="P179" s="184">
        <v>7.3650000000000002</v>
      </c>
      <c r="Q179" s="184">
        <v>9.1694999999999993</v>
      </c>
      <c r="R179" s="184">
        <v>7.4840999999999998</v>
      </c>
      <c r="S179" s="120" t="s">
        <v>1996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44530</v>
      </c>
      <c r="E180" s="184">
        <v>2159.2087999999999</v>
      </c>
      <c r="F180" s="184">
        <v>9.5770999999999997</v>
      </c>
      <c r="G180" s="184">
        <v>4.8715000000000002</v>
      </c>
      <c r="H180" s="184">
        <v>2.6246</v>
      </c>
      <c r="I180" s="184">
        <v>2.8980000000000001</v>
      </c>
      <c r="J180" s="184">
        <v>4.0618999999999996</v>
      </c>
      <c r="K180" s="184">
        <v>2.5954999999999999</v>
      </c>
      <c r="L180" s="184">
        <v>3.8605999999999998</v>
      </c>
      <c r="M180" s="184">
        <v>4.7081</v>
      </c>
      <c r="N180" s="184">
        <v>3.6436000000000002</v>
      </c>
      <c r="O180" s="184">
        <v>8.3810000000000002</v>
      </c>
      <c r="P180" s="184">
        <v>7.8901000000000003</v>
      </c>
      <c r="Q180" s="184">
        <v>8.3876000000000008</v>
      </c>
      <c r="R180" s="184">
        <v>6.6355000000000004</v>
      </c>
      <c r="S180" s="120" t="s">
        <v>1995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44530</v>
      </c>
      <c r="E181" s="184">
        <v>2115.4944999999998</v>
      </c>
      <c r="F181" s="184">
        <v>9.2882999999999996</v>
      </c>
      <c r="G181" s="184">
        <v>4.5814000000000004</v>
      </c>
      <c r="H181" s="184">
        <v>2.3344999999999998</v>
      </c>
      <c r="I181" s="184">
        <v>2.6076999999999999</v>
      </c>
      <c r="J181" s="184">
        <v>3.7709000000000001</v>
      </c>
      <c r="K181" s="184">
        <v>2.3037000000000001</v>
      </c>
      <c r="L181" s="184">
        <v>3.5621999999999998</v>
      </c>
      <c r="M181" s="184">
        <v>4.3994</v>
      </c>
      <c r="N181" s="184">
        <v>3.3317000000000001</v>
      </c>
      <c r="O181" s="184">
        <v>8.0630000000000006</v>
      </c>
      <c r="P181" s="184">
        <v>7.601</v>
      </c>
      <c r="Q181" s="184">
        <v>8.2202000000000002</v>
      </c>
      <c r="R181" s="184">
        <v>6.3129999999999997</v>
      </c>
      <c r="S181" s="120" t="s">
        <v>1995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1839</v>
      </c>
      <c r="C182" s="180">
        <v>148628</v>
      </c>
      <c r="D182" s="183">
        <v>44530</v>
      </c>
      <c r="E182" s="184">
        <v>10.392799999999999</v>
      </c>
      <c r="F182" s="184">
        <v>15.8111</v>
      </c>
      <c r="G182" s="184">
        <v>5.7106000000000003</v>
      </c>
      <c r="H182" s="184">
        <v>9.2479999999999993</v>
      </c>
      <c r="I182" s="184">
        <v>9.0117999999999991</v>
      </c>
      <c r="J182" s="184">
        <v>7.7568999999999999</v>
      </c>
      <c r="K182" s="184">
        <v>3.4967999999999999</v>
      </c>
      <c r="L182" s="184">
        <v>4.6230000000000002</v>
      </c>
      <c r="M182" s="184">
        <v>5.9650999999999996</v>
      </c>
      <c r="N182" s="184"/>
      <c r="O182" s="184"/>
      <c r="P182" s="184"/>
      <c r="Q182" s="184">
        <v>4.1199000000000003</v>
      </c>
      <c r="R182" s="184"/>
      <c r="S182" s="120" t="s">
        <v>1995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1840</v>
      </c>
      <c r="C183" s="180">
        <v>148625</v>
      </c>
      <c r="D183" s="183">
        <v>44530</v>
      </c>
      <c r="E183" s="184">
        <v>10.351100000000001</v>
      </c>
      <c r="F183" s="184">
        <v>15.8748</v>
      </c>
      <c r="G183" s="184">
        <v>5.3806000000000003</v>
      </c>
      <c r="H183" s="184">
        <v>8.8303999999999991</v>
      </c>
      <c r="I183" s="184">
        <v>8.6172000000000004</v>
      </c>
      <c r="J183" s="184">
        <v>7.3418000000000001</v>
      </c>
      <c r="K183" s="184">
        <v>3.0823999999999998</v>
      </c>
      <c r="L183" s="184">
        <v>4.202</v>
      </c>
      <c r="M183" s="184">
        <v>5.5339999999999998</v>
      </c>
      <c r="N183" s="184"/>
      <c r="O183" s="184"/>
      <c r="P183" s="184"/>
      <c r="Q183" s="184">
        <v>3.6825000000000001</v>
      </c>
      <c r="R183" s="184"/>
      <c r="S183" s="120" t="s">
        <v>1997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44530</v>
      </c>
      <c r="E184" s="184">
        <v>19.775300000000001</v>
      </c>
      <c r="F184" s="184">
        <v>12.74</v>
      </c>
      <c r="G184" s="184">
        <v>7.1577999999999999</v>
      </c>
      <c r="H184" s="184">
        <v>7.1554000000000002</v>
      </c>
      <c r="I184" s="184">
        <v>6.0522</v>
      </c>
      <c r="J184" s="184">
        <v>5.5467000000000004</v>
      </c>
      <c r="K184" s="184">
        <v>2.8206000000000002</v>
      </c>
      <c r="L184" s="184">
        <v>3.9066999999999998</v>
      </c>
      <c r="M184" s="184">
        <v>5.2723000000000004</v>
      </c>
      <c r="N184" s="184">
        <v>3.5283000000000002</v>
      </c>
      <c r="O184" s="184">
        <v>8.5412999999999997</v>
      </c>
      <c r="P184" s="184">
        <v>7.2384000000000004</v>
      </c>
      <c r="Q184" s="184">
        <v>8.6525999999999996</v>
      </c>
      <c r="R184" s="184">
        <v>7.0754999999999999</v>
      </c>
      <c r="S184" s="120" t="s">
        <v>1996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44530</v>
      </c>
      <c r="E185" s="184">
        <v>19.277999999999999</v>
      </c>
      <c r="F185" s="184">
        <v>12.500400000000001</v>
      </c>
      <c r="G185" s="184">
        <v>6.9160000000000004</v>
      </c>
      <c r="H185" s="184">
        <v>6.9062999999999999</v>
      </c>
      <c r="I185" s="184">
        <v>5.7874999999999996</v>
      </c>
      <c r="J185" s="184">
        <v>5.2843</v>
      </c>
      <c r="K185" s="184">
        <v>2.5600999999999998</v>
      </c>
      <c r="L185" s="184">
        <v>3.6570999999999998</v>
      </c>
      <c r="M185" s="184">
        <v>5.0128000000000004</v>
      </c>
      <c r="N185" s="184">
        <v>3.2595999999999998</v>
      </c>
      <c r="O185" s="184">
        <v>8.2281999999999993</v>
      </c>
      <c r="P185" s="184">
        <v>6.9427000000000003</v>
      </c>
      <c r="Q185" s="184">
        <v>8.3163999999999998</v>
      </c>
      <c r="R185" s="184">
        <v>6.7980999999999998</v>
      </c>
      <c r="S185" s="120" t="s">
        <v>1996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44530</v>
      </c>
      <c r="E186" s="184">
        <v>20.3858</v>
      </c>
      <c r="F186" s="184">
        <v>45.354999999999997</v>
      </c>
      <c r="G186" s="184">
        <v>12.9993</v>
      </c>
      <c r="H186" s="184">
        <v>11.201599999999999</v>
      </c>
      <c r="I186" s="184">
        <v>10.9291</v>
      </c>
      <c r="J186" s="184">
        <v>8.4833999999999996</v>
      </c>
      <c r="K186" s="184">
        <v>7.6005000000000003</v>
      </c>
      <c r="L186" s="184">
        <v>6.1471999999999998</v>
      </c>
      <c r="M186" s="184">
        <v>9.5185999999999993</v>
      </c>
      <c r="N186" s="184">
        <v>5.0513000000000003</v>
      </c>
      <c r="O186" s="184">
        <v>10.6869</v>
      </c>
      <c r="P186" s="184">
        <v>8.6897000000000002</v>
      </c>
      <c r="Q186" s="184">
        <v>9.0523000000000007</v>
      </c>
      <c r="R186" s="184">
        <v>8.9271999999999991</v>
      </c>
      <c r="S186" s="120" t="s">
        <v>1996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44530</v>
      </c>
      <c r="E187" s="184">
        <v>19.898499999999999</v>
      </c>
      <c r="F187" s="184">
        <v>44.996000000000002</v>
      </c>
      <c r="G187" s="184">
        <v>12.674300000000001</v>
      </c>
      <c r="H187" s="184">
        <v>10.897600000000001</v>
      </c>
      <c r="I187" s="184">
        <v>10.6165</v>
      </c>
      <c r="J187" s="184">
        <v>8.1692</v>
      </c>
      <c r="K187" s="184">
        <v>7.2831000000000001</v>
      </c>
      <c r="L187" s="184">
        <v>5.8289</v>
      </c>
      <c r="M187" s="184">
        <v>9.1860999999999997</v>
      </c>
      <c r="N187" s="184">
        <v>4.7176999999999998</v>
      </c>
      <c r="O187" s="184">
        <v>10.345599999999999</v>
      </c>
      <c r="P187" s="184">
        <v>8.3717000000000006</v>
      </c>
      <c r="Q187" s="184">
        <v>8.7317999999999998</v>
      </c>
      <c r="R187" s="184">
        <v>8.5623000000000005</v>
      </c>
      <c r="S187" s="120" t="s">
        <v>1996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44530</v>
      </c>
      <c r="E188" s="184">
        <v>18.0624</v>
      </c>
      <c r="F188" s="184">
        <v>9.9045000000000005</v>
      </c>
      <c r="G188" s="184">
        <v>5.4088000000000003</v>
      </c>
      <c r="H188" s="184">
        <v>8.0955999999999992</v>
      </c>
      <c r="I188" s="184">
        <v>6.1635</v>
      </c>
      <c r="J188" s="184">
        <v>5.4249000000000001</v>
      </c>
      <c r="K188" s="184">
        <v>3.1839</v>
      </c>
      <c r="L188" s="184">
        <v>3.7930000000000001</v>
      </c>
      <c r="M188" s="184">
        <v>5.4793000000000003</v>
      </c>
      <c r="N188" s="184">
        <v>3.7717000000000001</v>
      </c>
      <c r="O188" s="184">
        <v>8.3505000000000003</v>
      </c>
      <c r="P188" s="184">
        <v>7.2241</v>
      </c>
      <c r="Q188" s="184">
        <v>8.0840999999999994</v>
      </c>
      <c r="R188" s="184">
        <v>6.3029999999999999</v>
      </c>
      <c r="S188" s="120" t="s">
        <v>1998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44530</v>
      </c>
      <c r="E189" s="184">
        <v>18.644400000000001</v>
      </c>
      <c r="F189" s="184">
        <v>10.1828</v>
      </c>
      <c r="G189" s="184">
        <v>5.7788000000000004</v>
      </c>
      <c r="H189" s="184">
        <v>8.4036000000000008</v>
      </c>
      <c r="I189" s="184">
        <v>6.5045000000000002</v>
      </c>
      <c r="J189" s="184">
        <v>5.7613000000000003</v>
      </c>
      <c r="K189" s="184">
        <v>3.5272999999999999</v>
      </c>
      <c r="L189" s="184">
        <v>4.1409000000000002</v>
      </c>
      <c r="M189" s="184">
        <v>5.8257000000000003</v>
      </c>
      <c r="N189" s="184">
        <v>4.1120999999999999</v>
      </c>
      <c r="O189" s="184">
        <v>8.7073</v>
      </c>
      <c r="P189" s="184">
        <v>7.6035000000000004</v>
      </c>
      <c r="Q189" s="184">
        <v>8.5358000000000001</v>
      </c>
      <c r="R189" s="184">
        <v>6.6462000000000003</v>
      </c>
      <c r="S189" s="120" t="s">
        <v>1998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44530</v>
      </c>
      <c r="E190" s="184">
        <v>18.948899999999998</v>
      </c>
      <c r="F190" s="184">
        <v>15.416399999999999</v>
      </c>
      <c r="G190" s="184">
        <v>4.0468999999999999</v>
      </c>
      <c r="H190" s="184">
        <v>2.6154999999999999</v>
      </c>
      <c r="I190" s="184">
        <v>4.3550000000000004</v>
      </c>
      <c r="J190" s="184">
        <v>5.2732999999999999</v>
      </c>
      <c r="K190" s="184">
        <v>4.3026999999999997</v>
      </c>
      <c r="L190" s="184">
        <v>4.9215</v>
      </c>
      <c r="M190" s="184">
        <v>5.9714999999999998</v>
      </c>
      <c r="N190" s="184">
        <v>4.4217000000000004</v>
      </c>
      <c r="O190" s="184">
        <v>8.8941999999999997</v>
      </c>
      <c r="P190" s="184">
        <v>7.6436999999999999</v>
      </c>
      <c r="Q190" s="184">
        <v>8.6694999999999993</v>
      </c>
      <c r="R190" s="184">
        <v>7.5255000000000001</v>
      </c>
      <c r="S190" s="120" t="s">
        <v>1996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44530</v>
      </c>
      <c r="E191" s="184">
        <v>18.4649</v>
      </c>
      <c r="F191" s="184">
        <v>14.8314</v>
      </c>
      <c r="G191" s="184">
        <v>3.5594999999999999</v>
      </c>
      <c r="H191" s="184">
        <v>2.1469999999999998</v>
      </c>
      <c r="I191" s="184">
        <v>3.8885999999999998</v>
      </c>
      <c r="J191" s="184">
        <v>4.8137999999999996</v>
      </c>
      <c r="K191" s="184">
        <v>3.8399000000000001</v>
      </c>
      <c r="L191" s="184">
        <v>4.4539999999999997</v>
      </c>
      <c r="M191" s="184">
        <v>5.4965999999999999</v>
      </c>
      <c r="N191" s="184">
        <v>3.9460000000000002</v>
      </c>
      <c r="O191" s="184">
        <v>8.4014000000000006</v>
      </c>
      <c r="P191" s="184">
        <v>7.1580000000000004</v>
      </c>
      <c r="Q191" s="184">
        <v>8.3043999999999993</v>
      </c>
      <c r="R191" s="184">
        <v>7.0373999999999999</v>
      </c>
      <c r="S191" s="120" t="s">
        <v>1996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44530</v>
      </c>
      <c r="E192" s="184">
        <v>25.991800000000001</v>
      </c>
      <c r="F192" s="184">
        <v>29.091999999999999</v>
      </c>
      <c r="G192" s="184">
        <v>2.0367000000000002</v>
      </c>
      <c r="H192" s="184">
        <v>3.5533000000000001</v>
      </c>
      <c r="I192" s="184">
        <v>4.8840000000000003</v>
      </c>
      <c r="J192" s="184">
        <v>6.3544999999999998</v>
      </c>
      <c r="K192" s="184">
        <v>5.6365999999999996</v>
      </c>
      <c r="L192" s="184">
        <v>5.4424000000000001</v>
      </c>
      <c r="M192" s="184">
        <v>5.8407</v>
      </c>
      <c r="N192" s="184">
        <v>4.694</v>
      </c>
      <c r="O192" s="184">
        <v>8.1142000000000003</v>
      </c>
      <c r="P192" s="184">
        <v>6.7880000000000003</v>
      </c>
      <c r="Q192" s="184">
        <v>8.3428000000000004</v>
      </c>
      <c r="R192" s="184">
        <v>7.0308999999999999</v>
      </c>
      <c r="S192" s="120" t="s">
        <v>1996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44530</v>
      </c>
      <c r="E193" s="184">
        <v>26.732900000000001</v>
      </c>
      <c r="F193" s="184">
        <v>29.515599999999999</v>
      </c>
      <c r="G193" s="184">
        <v>2.4925000000000002</v>
      </c>
      <c r="H193" s="184">
        <v>4.0015999999999998</v>
      </c>
      <c r="I193" s="184">
        <v>5.3357999999999999</v>
      </c>
      <c r="J193" s="184">
        <v>6.8074000000000003</v>
      </c>
      <c r="K193" s="184">
        <v>6.0937999999999999</v>
      </c>
      <c r="L193" s="184">
        <v>5.9070999999999998</v>
      </c>
      <c r="M193" s="184">
        <v>6.3124000000000002</v>
      </c>
      <c r="N193" s="184">
        <v>5.1687000000000003</v>
      </c>
      <c r="O193" s="184">
        <v>8.6019000000000005</v>
      </c>
      <c r="P193" s="184">
        <v>7.2135999999999996</v>
      </c>
      <c r="Q193" s="184">
        <v>8.7339000000000002</v>
      </c>
      <c r="R193" s="184">
        <v>7.5156999999999998</v>
      </c>
      <c r="S193" s="120" t="s">
        <v>1996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44530</v>
      </c>
      <c r="E194" s="184">
        <v>20.149999999999999</v>
      </c>
      <c r="F194" s="184">
        <v>9.7843</v>
      </c>
      <c r="G194" s="184">
        <v>5.8002000000000002</v>
      </c>
      <c r="H194" s="184">
        <v>4.1436999999999999</v>
      </c>
      <c r="I194" s="184">
        <v>4.2507999999999999</v>
      </c>
      <c r="J194" s="184">
        <v>4.8776000000000002</v>
      </c>
      <c r="K194" s="184">
        <v>2.5104000000000002</v>
      </c>
      <c r="L194" s="184">
        <v>3.9986999999999999</v>
      </c>
      <c r="M194" s="184">
        <v>5.258</v>
      </c>
      <c r="N194" s="184">
        <v>3.74</v>
      </c>
      <c r="O194" s="184">
        <v>9.1809999999999992</v>
      </c>
      <c r="P194" s="184">
        <v>7.9832999999999998</v>
      </c>
      <c r="Q194" s="184">
        <v>8.3466000000000005</v>
      </c>
      <c r="R194" s="184">
        <v>7.3319999999999999</v>
      </c>
      <c r="S194" s="120" t="s">
        <v>1996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44530</v>
      </c>
      <c r="E195" s="184">
        <v>19.792300000000001</v>
      </c>
      <c r="F195" s="184">
        <v>9.4076000000000004</v>
      </c>
      <c r="G195" s="184">
        <v>5.4435000000000002</v>
      </c>
      <c r="H195" s="184">
        <v>3.7964000000000002</v>
      </c>
      <c r="I195" s="184">
        <v>3.9312999999999998</v>
      </c>
      <c r="J195" s="184">
        <v>4.5594000000000001</v>
      </c>
      <c r="K195" s="184">
        <v>2.1909000000000001</v>
      </c>
      <c r="L195" s="184">
        <v>3.6724999999999999</v>
      </c>
      <c r="M195" s="184">
        <v>4.9257</v>
      </c>
      <c r="N195" s="184">
        <v>3.4055</v>
      </c>
      <c r="O195" s="184">
        <v>8.8299000000000003</v>
      </c>
      <c r="P195" s="184">
        <v>7.6852999999999998</v>
      </c>
      <c r="Q195" s="184">
        <v>8.1248000000000005</v>
      </c>
      <c r="R195" s="184">
        <v>6.9736000000000002</v>
      </c>
      <c r="S195" s="120" t="s">
        <v>1996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1996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1996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44530</v>
      </c>
      <c r="E198" s="184">
        <v>1869.7117000000001</v>
      </c>
      <c r="F198" s="184">
        <v>49.325699999999998</v>
      </c>
      <c r="G198" s="184">
        <v>15.6579</v>
      </c>
      <c r="H198" s="184">
        <v>8.5654000000000003</v>
      </c>
      <c r="I198" s="184">
        <v>10.0038</v>
      </c>
      <c r="J198" s="184">
        <v>9.7888999999999999</v>
      </c>
      <c r="K198" s="184">
        <v>6.2243000000000004</v>
      </c>
      <c r="L198" s="184">
        <v>4.5568999999999997</v>
      </c>
      <c r="M198" s="184">
        <v>8.0150000000000006</v>
      </c>
      <c r="N198" s="184">
        <v>3.7122000000000002</v>
      </c>
      <c r="O198" s="184">
        <v>7.7323000000000004</v>
      </c>
      <c r="P198" s="184">
        <v>6.8718000000000004</v>
      </c>
      <c r="Q198" s="184">
        <v>7.2624000000000004</v>
      </c>
      <c r="R198" s="184">
        <v>6.4770000000000003</v>
      </c>
      <c r="S198" s="120" t="s">
        <v>1996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44530</v>
      </c>
      <c r="E199" s="184">
        <v>1975.6717000000001</v>
      </c>
      <c r="F199" s="184">
        <v>49.748100000000001</v>
      </c>
      <c r="G199" s="184">
        <v>16.0791</v>
      </c>
      <c r="H199" s="184">
        <v>8.9864999999999995</v>
      </c>
      <c r="I199" s="184">
        <v>10.4255</v>
      </c>
      <c r="J199" s="184">
        <v>10.2126</v>
      </c>
      <c r="K199" s="184">
        <v>6.6510999999999996</v>
      </c>
      <c r="L199" s="184">
        <v>4.9852999999999996</v>
      </c>
      <c r="M199" s="184">
        <v>8.4602000000000004</v>
      </c>
      <c r="N199" s="184">
        <v>4.1482000000000001</v>
      </c>
      <c r="O199" s="184">
        <v>8.1969999999999992</v>
      </c>
      <c r="P199" s="184">
        <v>7.3197999999999999</v>
      </c>
      <c r="Q199" s="184">
        <v>7.8895999999999997</v>
      </c>
      <c r="R199" s="184">
        <v>6.9524999999999997</v>
      </c>
      <c r="S199" s="120" t="s">
        <v>1996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1841</v>
      </c>
      <c r="C200" s="180">
        <v>148534</v>
      </c>
      <c r="D200" s="183">
        <v>44530</v>
      </c>
      <c r="E200" s="184">
        <v>10.5388</v>
      </c>
      <c r="F200" s="184">
        <v>20.445499999999999</v>
      </c>
      <c r="G200" s="184">
        <v>8.3196999999999992</v>
      </c>
      <c r="H200" s="184">
        <v>8.2261000000000006</v>
      </c>
      <c r="I200" s="184">
        <v>5.8265000000000002</v>
      </c>
      <c r="J200" s="184">
        <v>5.798</v>
      </c>
      <c r="K200" s="184">
        <v>3.6663999999999999</v>
      </c>
      <c r="L200" s="184">
        <v>4.7682000000000002</v>
      </c>
      <c r="M200" s="184">
        <v>6.1344000000000003</v>
      </c>
      <c r="N200" s="184">
        <v>4.3276000000000003</v>
      </c>
      <c r="O200" s="184"/>
      <c r="P200" s="184"/>
      <c r="Q200" s="184">
        <v>4.8555000000000001</v>
      </c>
      <c r="R200" s="184"/>
      <c r="S200" s="120" t="s">
        <v>1995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1842</v>
      </c>
      <c r="C201" s="180">
        <v>148535</v>
      </c>
      <c r="D201" s="183">
        <v>44530</v>
      </c>
      <c r="E201" s="184">
        <v>10.4747</v>
      </c>
      <c r="F201" s="184">
        <v>19.873000000000001</v>
      </c>
      <c r="G201" s="184">
        <v>7.7598000000000003</v>
      </c>
      <c r="H201" s="184">
        <v>7.6773999999999996</v>
      </c>
      <c r="I201" s="184">
        <v>5.2624000000000004</v>
      </c>
      <c r="J201" s="184">
        <v>5.24</v>
      </c>
      <c r="K201" s="184">
        <v>3.1111</v>
      </c>
      <c r="L201" s="184">
        <v>4.2061000000000002</v>
      </c>
      <c r="M201" s="184">
        <v>5.5602</v>
      </c>
      <c r="N201" s="184">
        <v>3.7551000000000001</v>
      </c>
      <c r="O201" s="184"/>
      <c r="P201" s="184"/>
      <c r="Q201" s="184">
        <v>4.2790999999999997</v>
      </c>
      <c r="R201" s="184"/>
      <c r="S201" s="120" t="s">
        <v>1995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44530</v>
      </c>
      <c r="E202" s="184">
        <v>52.2303</v>
      </c>
      <c r="F202" s="184">
        <v>9.1569000000000003</v>
      </c>
      <c r="G202" s="184">
        <v>-2.0087000000000002</v>
      </c>
      <c r="H202" s="184">
        <v>-2.5146000000000002</v>
      </c>
      <c r="I202" s="184">
        <v>0.94879999999999998</v>
      </c>
      <c r="J202" s="184">
        <v>2.6617000000000002</v>
      </c>
      <c r="K202" s="184">
        <v>4.4458000000000002</v>
      </c>
      <c r="L202" s="184">
        <v>4.9221000000000004</v>
      </c>
      <c r="M202" s="184">
        <v>5.7602000000000002</v>
      </c>
      <c r="N202" s="184">
        <v>3.9849000000000001</v>
      </c>
      <c r="O202" s="184">
        <v>8.6362000000000005</v>
      </c>
      <c r="P202" s="184">
        <v>7.4488000000000003</v>
      </c>
      <c r="Q202" s="184">
        <v>7.4730999999999996</v>
      </c>
      <c r="R202" s="184">
        <v>7.0787000000000004</v>
      </c>
      <c r="S202" s="120" t="s">
        <v>1996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44530</v>
      </c>
      <c r="E203" s="184">
        <v>53.628900000000002</v>
      </c>
      <c r="F203" s="184">
        <v>9.5990000000000002</v>
      </c>
      <c r="G203" s="184">
        <v>-1.5991</v>
      </c>
      <c r="H203" s="184">
        <v>-2.109</v>
      </c>
      <c r="I203" s="184">
        <v>1.3472999999999999</v>
      </c>
      <c r="J203" s="184">
        <v>3.0644999999999998</v>
      </c>
      <c r="K203" s="184">
        <v>4.8524000000000003</v>
      </c>
      <c r="L203" s="184">
        <v>5.3334999999999999</v>
      </c>
      <c r="M203" s="184">
        <v>6.1840000000000002</v>
      </c>
      <c r="N203" s="184">
        <v>4.4120999999999997</v>
      </c>
      <c r="O203" s="184">
        <v>9.0274999999999999</v>
      </c>
      <c r="P203" s="184">
        <v>7.8358999999999996</v>
      </c>
      <c r="Q203" s="184">
        <v>8.7751999999999999</v>
      </c>
      <c r="R203" s="184">
        <v>7.4931000000000001</v>
      </c>
      <c r="S203" s="120" t="s">
        <v>1996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44530</v>
      </c>
      <c r="E204" s="184">
        <v>20.76</v>
      </c>
      <c r="F204" s="184">
        <v>18.9983</v>
      </c>
      <c r="G204" s="184">
        <v>8.0508000000000006</v>
      </c>
      <c r="H204" s="184">
        <v>4.7011000000000003</v>
      </c>
      <c r="I204" s="184">
        <v>4.3399000000000001</v>
      </c>
      <c r="J204" s="184">
        <v>5.2047999999999996</v>
      </c>
      <c r="K204" s="184">
        <v>2.2216</v>
      </c>
      <c r="L204" s="184">
        <v>3.8719999999999999</v>
      </c>
      <c r="M204" s="184">
        <v>5.3190999999999997</v>
      </c>
      <c r="N204" s="184">
        <v>3.5722</v>
      </c>
      <c r="O204" s="184">
        <v>8.2274999999999991</v>
      </c>
      <c r="P204" s="184">
        <v>7.1973000000000003</v>
      </c>
      <c r="Q204" s="184">
        <v>8.2329000000000008</v>
      </c>
      <c r="R204" s="184">
        <v>6.9958</v>
      </c>
      <c r="S204" s="120" t="s">
        <v>1996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44530</v>
      </c>
      <c r="E205" s="184">
        <v>19.9787</v>
      </c>
      <c r="F205" s="184">
        <v>18.461500000000001</v>
      </c>
      <c r="G205" s="184">
        <v>7.6338999999999997</v>
      </c>
      <c r="H205" s="184">
        <v>4.2838000000000003</v>
      </c>
      <c r="I205" s="184">
        <v>3.9468999999999999</v>
      </c>
      <c r="J205" s="184">
        <v>4.8216999999999999</v>
      </c>
      <c r="K205" s="184">
        <v>1.8373999999999999</v>
      </c>
      <c r="L205" s="184">
        <v>3.4838</v>
      </c>
      <c r="M205" s="184">
        <v>4.9212999999999996</v>
      </c>
      <c r="N205" s="184">
        <v>3.1718000000000002</v>
      </c>
      <c r="O205" s="184">
        <v>7.8022</v>
      </c>
      <c r="P205" s="184">
        <v>6.7515000000000001</v>
      </c>
      <c r="Q205" s="184">
        <v>4.9926000000000004</v>
      </c>
      <c r="R205" s="184">
        <v>6.5750000000000002</v>
      </c>
      <c r="S205" s="120" t="s">
        <v>1996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44530</v>
      </c>
      <c r="E206" s="184">
        <v>28.067699999999999</v>
      </c>
      <c r="F206" s="184">
        <v>8.4547000000000008</v>
      </c>
      <c r="G206" s="184">
        <v>5.0419</v>
      </c>
      <c r="H206" s="184">
        <v>3.5320999999999998</v>
      </c>
      <c r="I206" s="184">
        <v>3.1619999999999999</v>
      </c>
      <c r="J206" s="184">
        <v>3.8083</v>
      </c>
      <c r="K206" s="184">
        <v>2.0945</v>
      </c>
      <c r="L206" s="184">
        <v>2.9472</v>
      </c>
      <c r="M206" s="184">
        <v>3.9714999999999998</v>
      </c>
      <c r="N206" s="184">
        <v>2.6031</v>
      </c>
      <c r="O206" s="184">
        <v>7.2960000000000003</v>
      </c>
      <c r="P206" s="184">
        <v>6.8409000000000004</v>
      </c>
      <c r="Q206" s="184">
        <v>7.3689999999999998</v>
      </c>
      <c r="R206" s="184">
        <v>5.4646999999999997</v>
      </c>
      <c r="S206" s="120" t="s">
        <v>1996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44530</v>
      </c>
      <c r="E207" s="184">
        <v>29.709</v>
      </c>
      <c r="F207" s="184">
        <v>8.9709000000000003</v>
      </c>
      <c r="G207" s="184">
        <v>5.5627000000000004</v>
      </c>
      <c r="H207" s="184">
        <v>4.0575000000000001</v>
      </c>
      <c r="I207" s="184">
        <v>3.6998000000000002</v>
      </c>
      <c r="J207" s="184">
        <v>4.3550000000000004</v>
      </c>
      <c r="K207" s="184">
        <v>2.6469999999999998</v>
      </c>
      <c r="L207" s="184">
        <v>3.5047999999999999</v>
      </c>
      <c r="M207" s="184">
        <v>4.5389999999999997</v>
      </c>
      <c r="N207" s="184">
        <v>3.1684999999999999</v>
      </c>
      <c r="O207" s="184">
        <v>7.8811</v>
      </c>
      <c r="P207" s="184">
        <v>7.4534000000000002</v>
      </c>
      <c r="Q207" s="184">
        <v>7.8318000000000003</v>
      </c>
      <c r="R207" s="184">
        <v>6.0423</v>
      </c>
      <c r="S207" s="120" t="s">
        <v>1996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1843</v>
      </c>
      <c r="C208" s="180">
        <v>148419</v>
      </c>
      <c r="D208" s="183">
        <v>44530</v>
      </c>
      <c r="E208" s="184">
        <v>10.587400000000001</v>
      </c>
      <c r="F208" s="184">
        <v>16.900500000000001</v>
      </c>
      <c r="G208" s="184">
        <v>7.5045000000000002</v>
      </c>
      <c r="H208" s="184">
        <v>6.1635</v>
      </c>
      <c r="I208" s="184">
        <v>5.4535</v>
      </c>
      <c r="J208" s="184">
        <v>5.8038999999999996</v>
      </c>
      <c r="K208" s="184">
        <v>3.1537999999999999</v>
      </c>
      <c r="L208" s="184">
        <v>4.0444000000000004</v>
      </c>
      <c r="M208" s="184">
        <v>5.6364000000000001</v>
      </c>
      <c r="N208" s="184">
        <v>3.8256999999999999</v>
      </c>
      <c r="O208" s="184"/>
      <c r="P208" s="184"/>
      <c r="Q208" s="184">
        <v>4.3075999999999999</v>
      </c>
      <c r="R208" s="184"/>
      <c r="S208" s="120" t="s">
        <v>1995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1844</v>
      </c>
      <c r="C209" s="180">
        <v>148416</v>
      </c>
      <c r="D209" s="183">
        <v>44530</v>
      </c>
      <c r="E209" s="184">
        <v>10.523400000000001</v>
      </c>
      <c r="F209" s="184">
        <v>16.656199999999998</v>
      </c>
      <c r="G209" s="184">
        <v>7.1158999999999999</v>
      </c>
      <c r="H209" s="184">
        <v>5.7541000000000002</v>
      </c>
      <c r="I209" s="184">
        <v>5.0141</v>
      </c>
      <c r="J209" s="184">
        <v>5.3686999999999996</v>
      </c>
      <c r="K209" s="184">
        <v>2.7101999999999999</v>
      </c>
      <c r="L209" s="184">
        <v>3.6004999999999998</v>
      </c>
      <c r="M209" s="184">
        <v>5.1767000000000003</v>
      </c>
      <c r="N209" s="184">
        <v>3.3679000000000001</v>
      </c>
      <c r="O209" s="184"/>
      <c r="P209" s="184"/>
      <c r="Q209" s="184">
        <v>3.8414000000000001</v>
      </c>
      <c r="R209" s="184"/>
      <c r="S209" s="120" t="s">
        <v>1995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44530</v>
      </c>
      <c r="E210" s="184">
        <v>16.677800000000001</v>
      </c>
      <c r="F210" s="184">
        <v>11.164999999999999</v>
      </c>
      <c r="G210" s="184">
        <v>5.4198000000000004</v>
      </c>
      <c r="H210" s="184">
        <v>3.9737</v>
      </c>
      <c r="I210" s="184">
        <v>4.9335000000000004</v>
      </c>
      <c r="J210" s="184">
        <v>4.8973000000000004</v>
      </c>
      <c r="K210" s="184">
        <v>3.6394000000000002</v>
      </c>
      <c r="L210" s="184">
        <v>4.4768999999999997</v>
      </c>
      <c r="M210" s="184">
        <v>5.9668999999999999</v>
      </c>
      <c r="N210" s="184">
        <v>3.9015</v>
      </c>
      <c r="O210" s="184">
        <v>8.7041000000000004</v>
      </c>
      <c r="P210" s="184">
        <v>7.3335999999999997</v>
      </c>
      <c r="Q210" s="184">
        <v>8.1212</v>
      </c>
      <c r="R210" s="184">
        <v>7.1981999999999999</v>
      </c>
      <c r="S210" s="120" t="s">
        <v>1996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44530</v>
      </c>
      <c r="E211" s="184">
        <v>17.0474</v>
      </c>
      <c r="F211" s="184">
        <v>11.5655</v>
      </c>
      <c r="G211" s="184">
        <v>5.8381999999999996</v>
      </c>
      <c r="H211" s="184">
        <v>4.4081999999999999</v>
      </c>
      <c r="I211" s="184">
        <v>5.3944000000000001</v>
      </c>
      <c r="J211" s="184">
        <v>5.3577000000000004</v>
      </c>
      <c r="K211" s="184">
        <v>4.1031000000000004</v>
      </c>
      <c r="L211" s="184">
        <v>4.9484000000000004</v>
      </c>
      <c r="M211" s="184">
        <v>6.4489999999999998</v>
      </c>
      <c r="N211" s="184">
        <v>4.3883999999999999</v>
      </c>
      <c r="O211" s="184">
        <v>9.1996000000000002</v>
      </c>
      <c r="P211" s="184">
        <v>7.7382</v>
      </c>
      <c r="Q211" s="184">
        <v>8.4835999999999991</v>
      </c>
      <c r="R211" s="184">
        <v>7.7111999999999998</v>
      </c>
      <c r="S211" s="120" t="s">
        <v>1996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44530</v>
      </c>
      <c r="E212" s="184">
        <v>19.645900000000001</v>
      </c>
      <c r="F212" s="184">
        <v>10.035399999999999</v>
      </c>
      <c r="G212" s="184">
        <v>3.7637999999999998</v>
      </c>
      <c r="H212" s="184">
        <v>3.8248000000000002</v>
      </c>
      <c r="I212" s="184">
        <v>2.9361000000000002</v>
      </c>
      <c r="J212" s="184">
        <v>3.3540000000000001</v>
      </c>
      <c r="K212" s="184">
        <v>3.2103999999999999</v>
      </c>
      <c r="L212" s="184">
        <v>3.8934000000000002</v>
      </c>
      <c r="M212" s="184">
        <v>5.2423999999999999</v>
      </c>
      <c r="N212" s="184">
        <v>3.6509999999999998</v>
      </c>
      <c r="O212" s="184">
        <v>8.3560999999999996</v>
      </c>
      <c r="P212" s="184">
        <v>6.9659000000000004</v>
      </c>
      <c r="Q212" s="184">
        <v>8.0356000000000005</v>
      </c>
      <c r="R212" s="184">
        <v>6.7172000000000001</v>
      </c>
      <c r="S212" s="120" t="s">
        <v>1996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44530</v>
      </c>
      <c r="E213" s="184">
        <v>20.4846</v>
      </c>
      <c r="F213" s="184">
        <v>10.694100000000001</v>
      </c>
      <c r="G213" s="184">
        <v>4.2337999999999996</v>
      </c>
      <c r="H213" s="184">
        <v>4.3053999999999997</v>
      </c>
      <c r="I213" s="184">
        <v>3.4154</v>
      </c>
      <c r="J213" s="184">
        <v>3.8325999999999998</v>
      </c>
      <c r="K213" s="184">
        <v>3.6905999999999999</v>
      </c>
      <c r="L213" s="184">
        <v>4.3787000000000003</v>
      </c>
      <c r="M213" s="184">
        <v>5.7366000000000001</v>
      </c>
      <c r="N213" s="184">
        <v>4.1391</v>
      </c>
      <c r="O213" s="184">
        <v>8.8699999999999992</v>
      </c>
      <c r="P213" s="184">
        <v>7.4931999999999999</v>
      </c>
      <c r="Q213" s="184">
        <v>8.5536999999999992</v>
      </c>
      <c r="R213" s="184">
        <v>7.2239000000000004</v>
      </c>
      <c r="S213" s="120" t="s">
        <v>1996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44530</v>
      </c>
      <c r="E214" s="184">
        <v>2638.8078999999998</v>
      </c>
      <c r="F214" s="184">
        <v>8.07</v>
      </c>
      <c r="G214" s="184">
        <v>5.5445000000000002</v>
      </c>
      <c r="H214" s="184">
        <v>4.1161000000000003</v>
      </c>
      <c r="I214" s="184">
        <v>5.0008999999999997</v>
      </c>
      <c r="J214" s="184">
        <v>5.3514999999999997</v>
      </c>
      <c r="K214" s="184">
        <v>2.8169</v>
      </c>
      <c r="L214" s="184">
        <v>4.0362999999999998</v>
      </c>
      <c r="M214" s="184">
        <v>5.0010000000000003</v>
      </c>
      <c r="N214" s="184">
        <v>3.3088000000000002</v>
      </c>
      <c r="O214" s="184">
        <v>8.3193999999999999</v>
      </c>
      <c r="P214" s="184">
        <v>7.8353999999999999</v>
      </c>
      <c r="Q214" s="184">
        <v>8.5744000000000007</v>
      </c>
      <c r="R214" s="184">
        <v>6.9326999999999996</v>
      </c>
      <c r="S214" s="120" t="s">
        <v>1996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44530</v>
      </c>
      <c r="E215" s="184">
        <v>2524.377</v>
      </c>
      <c r="F215" s="184">
        <v>7.5998000000000001</v>
      </c>
      <c r="G215" s="184">
        <v>5.0743</v>
      </c>
      <c r="H215" s="184">
        <v>3.6457999999999999</v>
      </c>
      <c r="I215" s="184">
        <v>4.53</v>
      </c>
      <c r="J215" s="184">
        <v>4.8789999999999996</v>
      </c>
      <c r="K215" s="184">
        <v>2.3435999999999999</v>
      </c>
      <c r="L215" s="184">
        <v>3.5569999999999999</v>
      </c>
      <c r="M215" s="184">
        <v>4.5137999999999998</v>
      </c>
      <c r="N215" s="184">
        <v>2.8245</v>
      </c>
      <c r="O215" s="184">
        <v>7.8098999999999998</v>
      </c>
      <c r="P215" s="184">
        <v>7.3022999999999998</v>
      </c>
      <c r="Q215" s="184">
        <v>7.9188000000000001</v>
      </c>
      <c r="R215" s="184">
        <v>6.4310999999999998</v>
      </c>
      <c r="S215" s="120" t="s">
        <v>1996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44530</v>
      </c>
      <c r="E216" s="184">
        <v>34.617600000000003</v>
      </c>
      <c r="F216" s="184">
        <v>9.5974000000000004</v>
      </c>
      <c r="G216" s="184">
        <v>7.2282000000000002</v>
      </c>
      <c r="H216" s="184">
        <v>7.4363999999999999</v>
      </c>
      <c r="I216" s="184">
        <v>5.8952</v>
      </c>
      <c r="J216" s="184">
        <v>5.2431999999999999</v>
      </c>
      <c r="K216" s="184">
        <v>2.8407</v>
      </c>
      <c r="L216" s="184">
        <v>3.0464000000000002</v>
      </c>
      <c r="M216" s="184">
        <v>3.2332999999999998</v>
      </c>
      <c r="N216" s="184">
        <v>3.1187</v>
      </c>
      <c r="O216" s="184">
        <v>7.1189999999999998</v>
      </c>
      <c r="P216" s="184">
        <v>6.6300999999999997</v>
      </c>
      <c r="Q216" s="184">
        <v>7.6109999999999998</v>
      </c>
      <c r="R216" s="184">
        <v>5.2969999999999997</v>
      </c>
      <c r="S216" s="120" t="s">
        <v>1996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44530</v>
      </c>
      <c r="E217" s="184">
        <v>34.934800000000003</v>
      </c>
      <c r="F217" s="184">
        <v>9.7193000000000005</v>
      </c>
      <c r="G217" s="184">
        <v>7.3979999999999997</v>
      </c>
      <c r="H217" s="184">
        <v>7.6082999999999998</v>
      </c>
      <c r="I217" s="184">
        <v>6.0815000000000001</v>
      </c>
      <c r="J217" s="184">
        <v>5.4292999999999996</v>
      </c>
      <c r="K217" s="184">
        <v>3.0301999999999998</v>
      </c>
      <c r="L217" s="184">
        <v>3.2351999999999999</v>
      </c>
      <c r="M217" s="184">
        <v>3.4117999999999999</v>
      </c>
      <c r="N217" s="184">
        <v>3.3088000000000002</v>
      </c>
      <c r="O217" s="184">
        <v>7.2784000000000004</v>
      </c>
      <c r="P217" s="184">
        <v>6.7584</v>
      </c>
      <c r="Q217" s="184">
        <v>7.6025</v>
      </c>
      <c r="R217" s="184">
        <v>5.4635999999999996</v>
      </c>
      <c r="S217" s="120" t="s">
        <v>1996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44530</v>
      </c>
      <c r="E218" s="184">
        <v>11.737299999999999</v>
      </c>
      <c r="F218" s="184">
        <v>13.376799999999999</v>
      </c>
      <c r="G218" s="184">
        <v>6.3015999999999996</v>
      </c>
      <c r="H218" s="184">
        <v>3.3340000000000001</v>
      </c>
      <c r="I218" s="184">
        <v>5.7210999999999999</v>
      </c>
      <c r="J218" s="184">
        <v>6.0571000000000002</v>
      </c>
      <c r="K218" s="184">
        <v>3.9083999999999999</v>
      </c>
      <c r="L218" s="184">
        <v>4.7396000000000003</v>
      </c>
      <c r="M218" s="184">
        <v>6.1318000000000001</v>
      </c>
      <c r="N218" s="184">
        <v>4.0796000000000001</v>
      </c>
      <c r="O218" s="184"/>
      <c r="P218" s="184"/>
      <c r="Q218" s="184">
        <v>7.7633999999999999</v>
      </c>
      <c r="R218" s="184">
        <v>7.4043000000000001</v>
      </c>
      <c r="S218" s="120" t="s">
        <v>1998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44530</v>
      </c>
      <c r="E219" s="184">
        <v>11.609500000000001</v>
      </c>
      <c r="F219" s="184">
        <v>13.2095</v>
      </c>
      <c r="G219" s="184">
        <v>5.8201000000000001</v>
      </c>
      <c r="H219" s="184">
        <v>2.8761000000000001</v>
      </c>
      <c r="I219" s="184">
        <v>5.2881</v>
      </c>
      <c r="J219" s="184">
        <v>5.6178999999999997</v>
      </c>
      <c r="K219" s="184">
        <v>3.3774999999999999</v>
      </c>
      <c r="L219" s="184">
        <v>4.2428999999999997</v>
      </c>
      <c r="M219" s="184">
        <v>5.6275000000000004</v>
      </c>
      <c r="N219" s="184">
        <v>3.5750999999999999</v>
      </c>
      <c r="O219" s="184"/>
      <c r="P219" s="184"/>
      <c r="Q219" s="184">
        <v>7.2141000000000002</v>
      </c>
      <c r="R219" s="184">
        <v>6.8604000000000003</v>
      </c>
      <c r="S219" s="120" t="s">
        <v>1998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1845</v>
      </c>
      <c r="C220" s="180">
        <v>148656</v>
      </c>
      <c r="D220" s="183">
        <v>44530</v>
      </c>
      <c r="E220" s="184">
        <v>1044.0817</v>
      </c>
      <c r="F220" s="184">
        <v>5.9160000000000004</v>
      </c>
      <c r="G220" s="184">
        <v>4.8348000000000004</v>
      </c>
      <c r="H220" s="184">
        <v>7.1388999999999996</v>
      </c>
      <c r="I220" s="184">
        <v>6.6879999999999997</v>
      </c>
      <c r="J220" s="184">
        <v>5.3819999999999997</v>
      </c>
      <c r="K220" s="184">
        <v>3.4542999999999999</v>
      </c>
      <c r="L220" s="184">
        <v>4.7297000000000002</v>
      </c>
      <c r="M220" s="184">
        <v>6.6534000000000004</v>
      </c>
      <c r="N220" s="184"/>
      <c r="O220" s="184"/>
      <c r="P220" s="184"/>
      <c r="Q220" s="184">
        <v>5.3277999999999999</v>
      </c>
      <c r="R220" s="184"/>
      <c r="S220" s="120" t="s">
        <v>1995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1846</v>
      </c>
      <c r="C221" s="180">
        <v>148655</v>
      </c>
      <c r="D221" s="183">
        <v>44530</v>
      </c>
      <c r="E221" s="184">
        <v>1039.7457999999999</v>
      </c>
      <c r="F221" s="184">
        <v>5.4175000000000004</v>
      </c>
      <c r="G221" s="184">
        <v>4.3349000000000002</v>
      </c>
      <c r="H221" s="184">
        <v>6.6382000000000003</v>
      </c>
      <c r="I221" s="184">
        <v>6.1886000000000001</v>
      </c>
      <c r="J221" s="184">
        <v>4.8804999999999996</v>
      </c>
      <c r="K221" s="184">
        <v>2.9504999999999999</v>
      </c>
      <c r="L221" s="184">
        <v>4.2165999999999997</v>
      </c>
      <c r="M221" s="184">
        <v>6.1276000000000002</v>
      </c>
      <c r="N221" s="184"/>
      <c r="O221" s="184"/>
      <c r="P221" s="184"/>
      <c r="Q221" s="184">
        <v>4.8037000000000001</v>
      </c>
      <c r="R221" s="184"/>
      <c r="S221" s="120" t="s">
        <v>1995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44530</v>
      </c>
      <c r="E222" s="184">
        <v>16.654699999999998</v>
      </c>
      <c r="F222" s="184">
        <v>5.6989999999999998</v>
      </c>
      <c r="G222" s="184">
        <v>3.782</v>
      </c>
      <c r="H222" s="184">
        <v>4.2614000000000001</v>
      </c>
      <c r="I222" s="184">
        <v>3.2915000000000001</v>
      </c>
      <c r="J222" s="184">
        <v>3.9102999999999999</v>
      </c>
      <c r="K222" s="184">
        <v>2.5244</v>
      </c>
      <c r="L222" s="184">
        <v>3.2873000000000001</v>
      </c>
      <c r="M222" s="184">
        <v>4.1482000000000001</v>
      </c>
      <c r="N222" s="184">
        <v>2.8967000000000001</v>
      </c>
      <c r="O222" s="184">
        <v>3.8744000000000001</v>
      </c>
      <c r="P222" s="184">
        <v>4.7579000000000002</v>
      </c>
      <c r="Q222" s="184">
        <v>6.734</v>
      </c>
      <c r="R222" s="184">
        <v>5.8775000000000004</v>
      </c>
      <c r="S222" s="120" t="s">
        <v>1996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44530</v>
      </c>
      <c r="E223" s="184">
        <v>16.528700000000001</v>
      </c>
      <c r="F223" s="184">
        <v>5.5214999999999996</v>
      </c>
      <c r="G223" s="184">
        <v>3.6450999999999998</v>
      </c>
      <c r="H223" s="184">
        <v>4.1359000000000004</v>
      </c>
      <c r="I223" s="184">
        <v>3.1427</v>
      </c>
      <c r="J223" s="184">
        <v>3.7734000000000001</v>
      </c>
      <c r="K223" s="184">
        <v>2.3833000000000002</v>
      </c>
      <c r="L223" s="184">
        <v>3.1042999999999998</v>
      </c>
      <c r="M223" s="184">
        <v>4.0003000000000002</v>
      </c>
      <c r="N223" s="184">
        <v>2.7688999999999999</v>
      </c>
      <c r="O223" s="184">
        <v>3.7826</v>
      </c>
      <c r="P223" s="184">
        <v>4.6692</v>
      </c>
      <c r="Q223" s="184">
        <v>6.6304999999999996</v>
      </c>
      <c r="R223" s="184">
        <v>5.7868000000000004</v>
      </c>
      <c r="S223" s="120" t="s">
        <v>1996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15.780718181818184</v>
      </c>
      <c r="G224" s="186">
        <v>6.0142431818181823</v>
      </c>
      <c r="H224" s="186">
        <v>5.1911590909090917</v>
      </c>
      <c r="I224" s="186">
        <v>5.2750409090909107</v>
      </c>
      <c r="J224" s="186">
        <v>5.4189795454545466</v>
      </c>
      <c r="K224" s="186">
        <v>3.5776499999999998</v>
      </c>
      <c r="L224" s="186">
        <v>4.2525954545454541</v>
      </c>
      <c r="M224" s="186">
        <v>5.6466840909090923</v>
      </c>
      <c r="N224" s="186">
        <v>3.7639549999999993</v>
      </c>
      <c r="O224" s="186">
        <v>8.1930794117647068</v>
      </c>
      <c r="P224" s="186">
        <v>7.2243882352941169</v>
      </c>
      <c r="Q224" s="186">
        <v>7.3680727272727262</v>
      </c>
      <c r="R224" s="186">
        <v>6.8686055555555541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12.03295</v>
      </c>
      <c r="G225" s="186">
        <v>5.5561500000000006</v>
      </c>
      <c r="H225" s="186">
        <v>4.2726000000000006</v>
      </c>
      <c r="I225" s="186">
        <v>5.0075000000000003</v>
      </c>
      <c r="J225" s="186">
        <v>5.2582500000000003</v>
      </c>
      <c r="K225" s="186">
        <v>3.1688499999999999</v>
      </c>
      <c r="L225" s="186">
        <v>4.2040500000000005</v>
      </c>
      <c r="M225" s="186">
        <v>5.5938499999999998</v>
      </c>
      <c r="N225" s="186">
        <v>3.7261000000000002</v>
      </c>
      <c r="O225" s="186">
        <v>8.368549999999999</v>
      </c>
      <c r="P225" s="186">
        <v>7.3110499999999998</v>
      </c>
      <c r="Q225" s="186">
        <v>8.0598500000000008</v>
      </c>
      <c r="R225" s="186">
        <v>6.96305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1760</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1761</v>
      </c>
      <c r="B228" s="180" t="s">
        <v>1629</v>
      </c>
      <c r="C228" s="180">
        <v>101818</v>
      </c>
      <c r="D228" s="183">
        <v>44530</v>
      </c>
      <c r="E228" s="184">
        <v>49.942300000000003</v>
      </c>
      <c r="F228" s="184">
        <v>89.3078</v>
      </c>
      <c r="G228" s="184">
        <v>9.2911999999999999</v>
      </c>
      <c r="H228" s="184">
        <v>-17.284400000000002</v>
      </c>
      <c r="I228" s="184">
        <v>-25.049399999999999</v>
      </c>
      <c r="J228" s="184">
        <v>0.74270000000000003</v>
      </c>
      <c r="K228" s="184">
        <v>8.1715999999999998</v>
      </c>
      <c r="L228" s="184">
        <v>12.310600000000001</v>
      </c>
      <c r="M228" s="184">
        <v>12.114599999999999</v>
      </c>
      <c r="N228" s="184">
        <v>15.7319</v>
      </c>
      <c r="O228" s="184">
        <v>9.6344999999999992</v>
      </c>
      <c r="P228" s="184">
        <v>7.4451000000000001</v>
      </c>
      <c r="Q228" s="184">
        <v>9.6044999999999998</v>
      </c>
      <c r="R228" s="184">
        <v>11.067</v>
      </c>
      <c r="S228" s="120"/>
      <c r="T228" s="123"/>
      <c r="U228" s="124"/>
      <c r="V228" s="124"/>
      <c r="W228" s="124"/>
      <c r="X228" s="124"/>
      <c r="Y228" s="124"/>
      <c r="Z228" s="124"/>
      <c r="AA228" s="124"/>
      <c r="AB228" s="124"/>
      <c r="AC228" s="124"/>
      <c r="AD228" s="124"/>
      <c r="AE228" s="124"/>
      <c r="AF228" s="124"/>
      <c r="AG228" s="124"/>
      <c r="AH228" s="124"/>
    </row>
    <row r="229" spans="1:34" x14ac:dyDescent="0.3">
      <c r="A229" s="180" t="s">
        <v>1761</v>
      </c>
      <c r="B229" s="180" t="s">
        <v>1606</v>
      </c>
      <c r="C229" s="180">
        <v>120705</v>
      </c>
      <c r="D229" s="183">
        <v>44530</v>
      </c>
      <c r="E229" s="184">
        <v>53.962299999999999</v>
      </c>
      <c r="F229" s="184">
        <v>90.047300000000007</v>
      </c>
      <c r="G229" s="184">
        <v>10.0047</v>
      </c>
      <c r="H229" s="184">
        <v>-16.567299999999999</v>
      </c>
      <c r="I229" s="184">
        <v>-24.291</v>
      </c>
      <c r="J229" s="184">
        <v>1.5429999999999999</v>
      </c>
      <c r="K229" s="184">
        <v>9.0085999999999995</v>
      </c>
      <c r="L229" s="184">
        <v>13.184100000000001</v>
      </c>
      <c r="M229" s="184">
        <v>13.013500000000001</v>
      </c>
      <c r="N229" s="184">
        <v>16.6934</v>
      </c>
      <c r="O229" s="184">
        <v>10.4795</v>
      </c>
      <c r="P229" s="184">
        <v>8.4686000000000003</v>
      </c>
      <c r="Q229" s="184">
        <v>11.201499999999999</v>
      </c>
      <c r="R229" s="184">
        <v>11.975099999999999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1761</v>
      </c>
      <c r="B230" s="180" t="s">
        <v>1847</v>
      </c>
      <c r="C230" s="180"/>
      <c r="D230" s="183">
        <v>44530</v>
      </c>
      <c r="E230" s="184">
        <v>53.962299999999999</v>
      </c>
      <c r="F230" s="184">
        <v>90.047300000000007</v>
      </c>
      <c r="G230" s="184">
        <v>10.0047</v>
      </c>
      <c r="H230" s="184">
        <v>-16.567299999999999</v>
      </c>
      <c r="I230" s="184">
        <v>-24.291</v>
      </c>
      <c r="J230" s="184">
        <v>1.5429999999999999</v>
      </c>
      <c r="K230" s="184">
        <v>9.0085999999999995</v>
      </c>
      <c r="L230" s="184">
        <v>13.184100000000001</v>
      </c>
      <c r="M230" s="184">
        <v>13.013500000000001</v>
      </c>
      <c r="N230" s="184">
        <v>16.6934</v>
      </c>
      <c r="O230" s="184">
        <v>10.4795</v>
      </c>
      <c r="P230" s="184">
        <v>8.4686000000000003</v>
      </c>
      <c r="Q230" s="184">
        <v>11.1713</v>
      </c>
      <c r="R230" s="184">
        <v>11.975099999999999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1761</v>
      </c>
      <c r="B231" s="180" t="s">
        <v>1630</v>
      </c>
      <c r="C231" s="180">
        <v>112924</v>
      </c>
      <c r="D231" s="183">
        <v>44530</v>
      </c>
      <c r="E231" s="184">
        <v>24.392499999999998</v>
      </c>
      <c r="F231" s="184">
        <v>29.951799999999999</v>
      </c>
      <c r="G231" s="184">
        <v>0.11219999999999999</v>
      </c>
      <c r="H231" s="184">
        <v>-3.4821</v>
      </c>
      <c r="I231" s="184">
        <v>-19.076899999999998</v>
      </c>
      <c r="J231" s="184">
        <v>5.5635000000000003</v>
      </c>
      <c r="K231" s="184">
        <v>7.1935000000000002</v>
      </c>
      <c r="L231" s="184">
        <v>12.685600000000001</v>
      </c>
      <c r="M231" s="184">
        <v>12.957599999999999</v>
      </c>
      <c r="N231" s="184">
        <v>12.3529</v>
      </c>
      <c r="O231" s="184">
        <v>8.8318999999999992</v>
      </c>
      <c r="P231" s="184">
        <v>7.9526000000000003</v>
      </c>
      <c r="Q231" s="184">
        <v>8.1480999999999995</v>
      </c>
      <c r="R231" s="184">
        <v>11.9925</v>
      </c>
      <c r="S231" s="120"/>
      <c r="T231" s="123"/>
      <c r="U231" s="124"/>
      <c r="V231" s="124"/>
      <c r="W231" s="124"/>
      <c r="X231" s="124"/>
      <c r="Y231" s="124"/>
      <c r="Z231" s="124"/>
      <c r="AA231" s="124"/>
      <c r="AB231" s="124"/>
      <c r="AC231" s="124"/>
      <c r="AD231" s="124"/>
      <c r="AE231" s="124"/>
      <c r="AF231" s="124"/>
      <c r="AG231" s="124"/>
      <c r="AH231" s="124"/>
    </row>
    <row r="232" spans="1:34" x14ac:dyDescent="0.3">
      <c r="A232" s="180" t="s">
        <v>1761</v>
      </c>
      <c r="B232" s="180" t="s">
        <v>1607</v>
      </c>
      <c r="C232" s="180">
        <v>120480</v>
      </c>
      <c r="D232" s="183">
        <v>44530</v>
      </c>
      <c r="E232" s="184">
        <v>27.1919</v>
      </c>
      <c r="F232" s="184">
        <v>31.437100000000001</v>
      </c>
      <c r="G232" s="184">
        <v>1.4767999999999999</v>
      </c>
      <c r="H232" s="184">
        <v>-2.0893000000000002</v>
      </c>
      <c r="I232" s="184">
        <v>-17.665099999999999</v>
      </c>
      <c r="J232" s="184">
        <v>6.9295999999999998</v>
      </c>
      <c r="K232" s="184">
        <v>8.4930000000000003</v>
      </c>
      <c r="L232" s="184">
        <v>13.971399999999999</v>
      </c>
      <c r="M232" s="184">
        <v>14.255000000000001</v>
      </c>
      <c r="N232" s="184">
        <v>13.6699</v>
      </c>
      <c r="O232" s="184">
        <v>9.9337999999999997</v>
      </c>
      <c r="P232" s="184">
        <v>9.1415000000000006</v>
      </c>
      <c r="Q232" s="184">
        <v>9.8524999999999991</v>
      </c>
      <c r="R232" s="184">
        <v>13.1831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1761</v>
      </c>
      <c r="B233" s="180" t="s">
        <v>1631</v>
      </c>
      <c r="C233" s="180">
        <v>102661</v>
      </c>
      <c r="D233" s="183">
        <v>44530</v>
      </c>
      <c r="E233" s="184">
        <v>30.547000000000001</v>
      </c>
      <c r="F233" s="184">
        <v>8.1270000000000007</v>
      </c>
      <c r="G233" s="184">
        <v>-1.4934000000000001</v>
      </c>
      <c r="H233" s="184">
        <v>-21.419499999999999</v>
      </c>
      <c r="I233" s="184">
        <v>-26.8612</v>
      </c>
      <c r="J233" s="184">
        <v>-2.3662000000000001</v>
      </c>
      <c r="K233" s="184">
        <v>3.0666000000000002</v>
      </c>
      <c r="L233" s="184">
        <v>7.8849999999999998</v>
      </c>
      <c r="M233" s="184">
        <v>6.9946999999999999</v>
      </c>
      <c r="N233" s="184">
        <v>6.4341999999999997</v>
      </c>
      <c r="O233" s="184">
        <v>10.211</v>
      </c>
      <c r="P233" s="184">
        <v>7.6916000000000002</v>
      </c>
      <c r="Q233" s="184">
        <v>6.6923000000000004</v>
      </c>
      <c r="R233" s="184">
        <v>9.2083999999999993</v>
      </c>
      <c r="S233" s="120"/>
      <c r="T233" s="123"/>
      <c r="U233" s="124"/>
      <c r="V233" s="124"/>
      <c r="W233" s="124"/>
      <c r="X233" s="124"/>
      <c r="Y233" s="124"/>
      <c r="Z233" s="124"/>
      <c r="AA233" s="124"/>
      <c r="AB233" s="124"/>
      <c r="AC233" s="124"/>
      <c r="AD233" s="124"/>
      <c r="AE233" s="124"/>
      <c r="AF233" s="124"/>
      <c r="AG233" s="124"/>
      <c r="AH233" s="124"/>
    </row>
    <row r="234" spans="1:34" x14ac:dyDescent="0.3">
      <c r="A234" s="180" t="s">
        <v>1761</v>
      </c>
      <c r="B234" s="180" t="s">
        <v>1608</v>
      </c>
      <c r="C234" s="180">
        <v>119389</v>
      </c>
      <c r="D234" s="183">
        <v>44530</v>
      </c>
      <c r="E234" s="184">
        <v>32.948700000000002</v>
      </c>
      <c r="F234" s="184">
        <v>9.0861000000000001</v>
      </c>
      <c r="G234" s="184">
        <v>-0.5262</v>
      </c>
      <c r="H234" s="184">
        <v>-20.460899999999999</v>
      </c>
      <c r="I234" s="184">
        <v>-25.922899999999998</v>
      </c>
      <c r="J234" s="184">
        <v>-1.421</v>
      </c>
      <c r="K234" s="184">
        <v>4.0038999999999998</v>
      </c>
      <c r="L234" s="184">
        <v>8.8095999999999997</v>
      </c>
      <c r="M234" s="184">
        <v>7.9249000000000001</v>
      </c>
      <c r="N234" s="184">
        <v>7.3806000000000003</v>
      </c>
      <c r="O234" s="184">
        <v>11.1427</v>
      </c>
      <c r="P234" s="184">
        <v>8.6317000000000004</v>
      </c>
      <c r="Q234" s="184">
        <v>9.4619</v>
      </c>
      <c r="R234" s="184">
        <v>10.1389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1761</v>
      </c>
      <c r="B235" s="180" t="s">
        <v>1609</v>
      </c>
      <c r="C235" s="180">
        <v>120082</v>
      </c>
      <c r="D235" s="183">
        <v>44530</v>
      </c>
      <c r="E235" s="184">
        <v>40.015700000000002</v>
      </c>
      <c r="F235" s="184">
        <v>51.608899999999998</v>
      </c>
      <c r="G235" s="184">
        <v>10.8903</v>
      </c>
      <c r="H235" s="184">
        <v>-21.6707</v>
      </c>
      <c r="I235" s="184">
        <v>-26.116199999999999</v>
      </c>
      <c r="J235" s="184">
        <v>-5.3733000000000004</v>
      </c>
      <c r="K235" s="184">
        <v>3.2385000000000002</v>
      </c>
      <c r="L235" s="184">
        <v>8.4625000000000004</v>
      </c>
      <c r="M235" s="184">
        <v>9.1750000000000007</v>
      </c>
      <c r="N235" s="184">
        <v>10.437099999999999</v>
      </c>
      <c r="O235" s="184">
        <v>9.7757000000000005</v>
      </c>
      <c r="P235" s="184">
        <v>8.7363</v>
      </c>
      <c r="Q235" s="184">
        <v>9.9926999999999992</v>
      </c>
      <c r="R235" s="184">
        <v>9.3306000000000004</v>
      </c>
      <c r="S235" s="120"/>
      <c r="T235" s="123"/>
      <c r="U235" s="124"/>
      <c r="V235" s="124"/>
      <c r="W235" s="124"/>
      <c r="X235" s="124"/>
      <c r="Y235" s="124"/>
      <c r="Z235" s="124"/>
      <c r="AA235" s="124"/>
      <c r="AB235" s="124"/>
      <c r="AC235" s="124"/>
      <c r="AD235" s="124"/>
      <c r="AE235" s="124"/>
      <c r="AF235" s="124"/>
      <c r="AG235" s="124"/>
      <c r="AH235" s="124"/>
    </row>
    <row r="236" spans="1:34" x14ac:dyDescent="0.3">
      <c r="A236" s="180" t="s">
        <v>1761</v>
      </c>
      <c r="B236" s="180" t="s">
        <v>1632</v>
      </c>
      <c r="C236" s="180">
        <v>113560</v>
      </c>
      <c r="D236" s="183">
        <v>44530</v>
      </c>
      <c r="E236" s="184">
        <v>34.685499999999998</v>
      </c>
      <c r="F236" s="184">
        <v>49.947899999999997</v>
      </c>
      <c r="G236" s="184">
        <v>9.1379999999999999</v>
      </c>
      <c r="H236" s="184">
        <v>-23.420999999999999</v>
      </c>
      <c r="I236" s="184">
        <v>-27.856000000000002</v>
      </c>
      <c r="J236" s="184">
        <v>-7.1306000000000003</v>
      </c>
      <c r="K236" s="184">
        <v>1.4177</v>
      </c>
      <c r="L236" s="184">
        <v>6.5316000000000001</v>
      </c>
      <c r="M236" s="184">
        <v>7.2720000000000002</v>
      </c>
      <c r="N236" s="184">
        <v>8.5536999999999992</v>
      </c>
      <c r="O236" s="184">
        <v>8.0202000000000009</v>
      </c>
      <c r="P236" s="184">
        <v>6.7446000000000002</v>
      </c>
      <c r="Q236" s="184">
        <v>7.5000999999999998</v>
      </c>
      <c r="R236" s="184">
        <v>7.5964</v>
      </c>
      <c r="S236" s="120"/>
      <c r="T236" s="123"/>
      <c r="U236" s="124"/>
      <c r="V236" s="124"/>
      <c r="W236" s="124"/>
      <c r="X236" s="124"/>
      <c r="Y236" s="124"/>
      <c r="Z236" s="124"/>
      <c r="AA236" s="124"/>
      <c r="AB236" s="124"/>
      <c r="AC236" s="124"/>
      <c r="AD236" s="124"/>
      <c r="AE236" s="124"/>
      <c r="AF236" s="124"/>
      <c r="AG236" s="124"/>
      <c r="AH236" s="124"/>
    </row>
    <row r="237" spans="1:34" x14ac:dyDescent="0.3">
      <c r="A237" s="180" t="s">
        <v>1761</v>
      </c>
      <c r="B237" s="180" t="s">
        <v>1610</v>
      </c>
      <c r="C237" s="180">
        <v>119393</v>
      </c>
      <c r="D237" s="183">
        <v>44530</v>
      </c>
      <c r="E237" s="184">
        <v>23.94</v>
      </c>
      <c r="F237" s="184">
        <v>46.102400000000003</v>
      </c>
      <c r="G237" s="184">
        <v>-0.26679999999999998</v>
      </c>
      <c r="H237" s="184">
        <v>-25.6829</v>
      </c>
      <c r="I237" s="184">
        <v>-23.8582</v>
      </c>
      <c r="J237" s="184">
        <v>-1.9739</v>
      </c>
      <c r="K237" s="184">
        <v>4.0716999999999999</v>
      </c>
      <c r="L237" s="184">
        <v>10.0326</v>
      </c>
      <c r="M237" s="184">
        <v>11.8337</v>
      </c>
      <c r="N237" s="184">
        <v>10.018000000000001</v>
      </c>
      <c r="O237" s="184">
        <v>4.4840999999999998</v>
      </c>
      <c r="P237" s="184">
        <v>4.7877000000000001</v>
      </c>
      <c r="Q237" s="184">
        <v>7.0688000000000004</v>
      </c>
      <c r="R237" s="184">
        <v>10.4681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1761</v>
      </c>
      <c r="B238" s="180" t="s">
        <v>1633</v>
      </c>
      <c r="C238" s="180">
        <v>111712</v>
      </c>
      <c r="D238" s="183">
        <v>44530</v>
      </c>
      <c r="E238" s="184">
        <v>22.921299999999999</v>
      </c>
      <c r="F238" s="184">
        <v>45.599699999999999</v>
      </c>
      <c r="G238" s="184">
        <v>-0.71650000000000003</v>
      </c>
      <c r="H238" s="184">
        <v>-26.143000000000001</v>
      </c>
      <c r="I238" s="184">
        <v>-24.305700000000002</v>
      </c>
      <c r="J238" s="184">
        <v>-2.4331999999999998</v>
      </c>
      <c r="K238" s="184">
        <v>3.6314000000000002</v>
      </c>
      <c r="L238" s="184">
        <v>9.6138999999999992</v>
      </c>
      <c r="M238" s="184">
        <v>11.3279</v>
      </c>
      <c r="N238" s="184">
        <v>9.4474</v>
      </c>
      <c r="O238" s="184">
        <v>3.8954</v>
      </c>
      <c r="P238" s="184">
        <v>4.1745000000000001</v>
      </c>
      <c r="Q238" s="184">
        <v>6.7426000000000004</v>
      </c>
      <c r="R238" s="184">
        <v>9.8462999999999994</v>
      </c>
      <c r="S238" s="120"/>
      <c r="T238" s="123"/>
      <c r="U238" s="124"/>
      <c r="V238" s="124"/>
      <c r="W238" s="124"/>
      <c r="X238" s="124"/>
      <c r="Y238" s="124"/>
      <c r="Z238" s="124"/>
      <c r="AA238" s="124"/>
      <c r="AB238" s="124"/>
      <c r="AC238" s="124"/>
      <c r="AD238" s="124"/>
      <c r="AE238" s="124"/>
      <c r="AF238" s="124"/>
      <c r="AG238" s="124"/>
      <c r="AH238" s="124"/>
    </row>
    <row r="239" spans="1:34" x14ac:dyDescent="0.3">
      <c r="A239" s="180" t="s">
        <v>1761</v>
      </c>
      <c r="B239" s="180" t="s">
        <v>1611</v>
      </c>
      <c r="C239" s="180">
        <v>118309</v>
      </c>
      <c r="D239" s="183">
        <v>44530</v>
      </c>
      <c r="E239" s="184">
        <v>82.459199999999996</v>
      </c>
      <c r="F239" s="184">
        <v>50.398000000000003</v>
      </c>
      <c r="G239" s="184">
        <v>15.163600000000001</v>
      </c>
      <c r="H239" s="184">
        <v>-12.2576</v>
      </c>
      <c r="I239" s="184">
        <v>-24.725200000000001</v>
      </c>
      <c r="J239" s="184">
        <v>2.3814000000000002</v>
      </c>
      <c r="K239" s="184">
        <v>5.4954999999999998</v>
      </c>
      <c r="L239" s="184">
        <v>11.266299999999999</v>
      </c>
      <c r="M239" s="184">
        <v>12.35</v>
      </c>
      <c r="N239" s="184">
        <v>12.6127</v>
      </c>
      <c r="O239" s="184">
        <v>12.696899999999999</v>
      </c>
      <c r="P239" s="184">
        <v>9.9059000000000008</v>
      </c>
      <c r="Q239" s="184">
        <v>10.425800000000001</v>
      </c>
      <c r="R239" s="184">
        <v>13.0778</v>
      </c>
      <c r="S239" s="120"/>
      <c r="T239" s="123"/>
      <c r="U239" s="124"/>
      <c r="V239" s="124"/>
      <c r="W239" s="124"/>
      <c r="X239" s="124"/>
      <c r="Y239" s="124"/>
      <c r="Z239" s="124"/>
      <c r="AA239" s="124"/>
      <c r="AB239" s="124"/>
      <c r="AC239" s="124"/>
      <c r="AD239" s="124"/>
      <c r="AE239" s="124"/>
      <c r="AF239" s="124"/>
      <c r="AG239" s="124"/>
      <c r="AH239" s="124"/>
    </row>
    <row r="240" spans="1:34" x14ac:dyDescent="0.3">
      <c r="A240" s="180" t="s">
        <v>1761</v>
      </c>
      <c r="B240" s="180" t="s">
        <v>1634</v>
      </c>
      <c r="C240" s="180">
        <v>100601</v>
      </c>
      <c r="D240" s="183">
        <v>44530</v>
      </c>
      <c r="E240" s="184">
        <v>86.513376512725301</v>
      </c>
      <c r="F240" s="184">
        <v>49.1494</v>
      </c>
      <c r="G240" s="184">
        <v>13.7875</v>
      </c>
      <c r="H240" s="184">
        <v>-13.5922</v>
      </c>
      <c r="I240" s="184">
        <v>-26.0167</v>
      </c>
      <c r="J240" s="184">
        <v>1.0880000000000001</v>
      </c>
      <c r="K240" s="184">
        <v>4.2054</v>
      </c>
      <c r="L240" s="184">
        <v>9.9202999999999992</v>
      </c>
      <c r="M240" s="184">
        <v>10.952</v>
      </c>
      <c r="N240" s="184">
        <v>11.1722</v>
      </c>
      <c r="O240" s="184">
        <v>11.4399</v>
      </c>
      <c r="P240" s="184">
        <v>8.6966000000000001</v>
      </c>
      <c r="Q240" s="184">
        <v>8.5778999999999996</v>
      </c>
      <c r="R240" s="184">
        <v>11.7537</v>
      </c>
      <c r="S240" s="120"/>
      <c r="T240" s="123"/>
      <c r="U240" s="124"/>
      <c r="V240" s="124"/>
      <c r="W240" s="124"/>
      <c r="X240" s="124"/>
      <c r="Y240" s="124"/>
      <c r="Z240" s="124"/>
      <c r="AA240" s="124"/>
      <c r="AB240" s="124"/>
      <c r="AC240" s="124"/>
      <c r="AD240" s="124"/>
      <c r="AE240" s="124"/>
      <c r="AF240" s="124"/>
      <c r="AG240" s="124"/>
      <c r="AH240" s="124"/>
    </row>
    <row r="241" spans="1:34" x14ac:dyDescent="0.3">
      <c r="A241" s="180" t="s">
        <v>1761</v>
      </c>
      <c r="B241" s="180" t="s">
        <v>1612</v>
      </c>
      <c r="C241" s="180">
        <v>118994</v>
      </c>
      <c r="D241" s="183">
        <v>44530</v>
      </c>
      <c r="E241" s="184">
        <v>47.584000000000003</v>
      </c>
      <c r="F241" s="184">
        <v>24.9466</v>
      </c>
      <c r="G241" s="184">
        <v>12.424200000000001</v>
      </c>
      <c r="H241" s="184">
        <v>-15.2636</v>
      </c>
      <c r="I241" s="184">
        <v>-23.273499999999999</v>
      </c>
      <c r="J241" s="184">
        <v>-5.1448</v>
      </c>
      <c r="K241" s="184">
        <v>-2.2854999999999999</v>
      </c>
      <c r="L241" s="184">
        <v>6.7264999999999997</v>
      </c>
      <c r="M241" s="184">
        <v>10.3482</v>
      </c>
      <c r="N241" s="184">
        <v>9.8500999999999994</v>
      </c>
      <c r="O241" s="184">
        <v>8.9867000000000008</v>
      </c>
      <c r="P241" s="184">
        <v>6.6238999999999999</v>
      </c>
      <c r="Q241" s="184">
        <v>8.6379999999999999</v>
      </c>
      <c r="R241" s="184">
        <v>9.9093999999999998</v>
      </c>
      <c r="S241" s="120"/>
      <c r="T241" s="123"/>
      <c r="U241" s="124"/>
      <c r="V241" s="124"/>
      <c r="W241" s="124"/>
      <c r="X241" s="124"/>
      <c r="Y241" s="124"/>
      <c r="Z241" s="124"/>
      <c r="AA241" s="124"/>
      <c r="AB241" s="124"/>
      <c r="AC241" s="124"/>
      <c r="AD241" s="124"/>
      <c r="AE241" s="124"/>
      <c r="AF241" s="124"/>
      <c r="AG241" s="124"/>
      <c r="AH241" s="124"/>
    </row>
    <row r="242" spans="1:34" x14ac:dyDescent="0.3">
      <c r="A242" s="180" t="s">
        <v>1761</v>
      </c>
      <c r="B242" s="180" t="s">
        <v>1635</v>
      </c>
      <c r="C242" s="180">
        <v>102448</v>
      </c>
      <c r="D242" s="183">
        <v>44530</v>
      </c>
      <c r="E242" s="184">
        <v>43.264600000000002</v>
      </c>
      <c r="F242" s="184">
        <v>23.384</v>
      </c>
      <c r="G242" s="184">
        <v>10.811500000000001</v>
      </c>
      <c r="H242" s="184">
        <v>-16.866399999999999</v>
      </c>
      <c r="I242" s="184">
        <v>-24.865100000000002</v>
      </c>
      <c r="J242" s="184">
        <v>-6.7564000000000002</v>
      </c>
      <c r="K242" s="184">
        <v>-3.8961999999999999</v>
      </c>
      <c r="L242" s="184">
        <v>5.0468999999999999</v>
      </c>
      <c r="M242" s="184">
        <v>8.5782000000000007</v>
      </c>
      <c r="N242" s="184">
        <v>8.0260999999999996</v>
      </c>
      <c r="O242" s="184">
        <v>7.1858000000000004</v>
      </c>
      <c r="P242" s="184">
        <v>5.1510999999999996</v>
      </c>
      <c r="Q242" s="184">
        <v>8.7394999999999996</v>
      </c>
      <c r="R242" s="184">
        <v>8.1118000000000006</v>
      </c>
      <c r="S242" s="120"/>
      <c r="T242" s="123"/>
      <c r="U242" s="124"/>
      <c r="V242" s="124"/>
      <c r="W242" s="124"/>
      <c r="X242" s="124"/>
      <c r="Y242" s="124"/>
      <c r="Z242" s="124"/>
      <c r="AA242" s="124"/>
      <c r="AB242" s="124"/>
      <c r="AC242" s="124"/>
      <c r="AD242" s="124"/>
      <c r="AE242" s="124"/>
      <c r="AF242" s="124"/>
      <c r="AG242" s="124"/>
      <c r="AH242" s="124"/>
    </row>
    <row r="243" spans="1:34" x14ac:dyDescent="0.3">
      <c r="A243" s="180" t="s">
        <v>1761</v>
      </c>
      <c r="B243" s="180" t="s">
        <v>1636</v>
      </c>
      <c r="C243" s="180">
        <v>100948</v>
      </c>
      <c r="D243" s="183">
        <v>44530</v>
      </c>
      <c r="E243" s="184">
        <v>67.716499999999996</v>
      </c>
      <c r="F243" s="184">
        <v>20.278099999999998</v>
      </c>
      <c r="G243" s="184">
        <v>-5.4004000000000003</v>
      </c>
      <c r="H243" s="184">
        <v>-35.219799999999999</v>
      </c>
      <c r="I243" s="184">
        <v>-31.628900000000002</v>
      </c>
      <c r="J243" s="184">
        <v>-6.1567999999999996</v>
      </c>
      <c r="K243" s="184">
        <v>3.7012</v>
      </c>
      <c r="L243" s="184">
        <v>6.3875000000000002</v>
      </c>
      <c r="M243" s="184">
        <v>8.4543999999999997</v>
      </c>
      <c r="N243" s="184">
        <v>9.0030999999999999</v>
      </c>
      <c r="O243" s="184">
        <v>8.0801999999999996</v>
      </c>
      <c r="P243" s="184">
        <v>6.2488999999999999</v>
      </c>
      <c r="Q243" s="184">
        <v>9.4482999999999997</v>
      </c>
      <c r="R243" s="184">
        <v>7.4888000000000003</v>
      </c>
      <c r="S243" s="120"/>
      <c r="T243" s="123"/>
      <c r="U243" s="124"/>
      <c r="V243" s="124"/>
      <c r="W243" s="124"/>
      <c r="X243" s="124"/>
      <c r="Y243" s="124"/>
      <c r="Z243" s="124"/>
      <c r="AA243" s="124"/>
      <c r="AB243" s="124"/>
      <c r="AC243" s="124"/>
      <c r="AD243" s="124"/>
      <c r="AE243" s="124"/>
      <c r="AF243" s="124"/>
      <c r="AG243" s="124"/>
      <c r="AH243" s="124"/>
    </row>
    <row r="244" spans="1:34" x14ac:dyDescent="0.3">
      <c r="A244" s="180" t="s">
        <v>1761</v>
      </c>
      <c r="B244" s="180" t="s">
        <v>1613</v>
      </c>
      <c r="C244" s="180">
        <v>118574</v>
      </c>
      <c r="D244" s="183">
        <v>44530</v>
      </c>
      <c r="E244" s="184">
        <v>72.401799999999994</v>
      </c>
      <c r="F244" s="184">
        <v>21.084900000000001</v>
      </c>
      <c r="G244" s="184">
        <v>-4.6608000000000001</v>
      </c>
      <c r="H244" s="184">
        <v>-34.497700000000002</v>
      </c>
      <c r="I244" s="184">
        <v>-30.9316</v>
      </c>
      <c r="J244" s="184">
        <v>-5.3891</v>
      </c>
      <c r="K244" s="184">
        <v>4.4752999999999998</v>
      </c>
      <c r="L244" s="184">
        <v>7.1635</v>
      </c>
      <c r="M244" s="184">
        <v>9.2303999999999995</v>
      </c>
      <c r="N244" s="184">
        <v>9.8041</v>
      </c>
      <c r="O244" s="184">
        <v>8.9045000000000005</v>
      </c>
      <c r="P244" s="184">
        <v>7.0410000000000004</v>
      </c>
      <c r="Q244" s="184">
        <v>9.4128000000000007</v>
      </c>
      <c r="R244" s="184">
        <v>8.3450000000000006</v>
      </c>
      <c r="S244" s="120"/>
      <c r="T244" s="123"/>
      <c r="U244" s="124"/>
      <c r="V244" s="124"/>
      <c r="W244" s="124"/>
      <c r="X244" s="124"/>
      <c r="Y244" s="124"/>
      <c r="Z244" s="124"/>
      <c r="AA244" s="124"/>
      <c r="AB244" s="124"/>
      <c r="AC244" s="124"/>
      <c r="AD244" s="124"/>
      <c r="AE244" s="124"/>
      <c r="AF244" s="124"/>
      <c r="AG244" s="124"/>
      <c r="AH244" s="124"/>
    </row>
    <row r="245" spans="1:34" x14ac:dyDescent="0.3">
      <c r="A245" s="180" t="s">
        <v>1761</v>
      </c>
      <c r="B245" s="180" t="s">
        <v>1637</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1761</v>
      </c>
      <c r="B246" s="180" t="s">
        <v>1614</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1761</v>
      </c>
      <c r="B247" s="180" t="s">
        <v>1638</v>
      </c>
      <c r="C247" s="180">
        <v>102147</v>
      </c>
      <c r="D247" s="183">
        <v>44530</v>
      </c>
      <c r="E247" s="184">
        <v>59.030799999999999</v>
      </c>
      <c r="F247" s="184">
        <v>13.855700000000001</v>
      </c>
      <c r="G247" s="184">
        <v>-16.972200000000001</v>
      </c>
      <c r="H247" s="184">
        <v>-39.2136</v>
      </c>
      <c r="I247" s="184">
        <v>-34.877400000000002</v>
      </c>
      <c r="J247" s="184">
        <v>-6.1021000000000001</v>
      </c>
      <c r="K247" s="184">
        <v>7.7701000000000002</v>
      </c>
      <c r="L247" s="184">
        <v>11.0181</v>
      </c>
      <c r="M247" s="184">
        <v>13.532299999999999</v>
      </c>
      <c r="N247" s="184">
        <v>15.8949</v>
      </c>
      <c r="O247" s="184">
        <v>10.437200000000001</v>
      </c>
      <c r="P247" s="184">
        <v>7.5442</v>
      </c>
      <c r="Q247" s="184">
        <v>10.4015</v>
      </c>
      <c r="R247" s="184">
        <v>11.4084</v>
      </c>
      <c r="S247" s="120"/>
      <c r="T247" s="123"/>
      <c r="U247" s="124"/>
      <c r="V247" s="124"/>
      <c r="W247" s="124"/>
      <c r="X247" s="124"/>
      <c r="Y247" s="124"/>
      <c r="Z247" s="124"/>
      <c r="AA247" s="124"/>
      <c r="AB247" s="124"/>
      <c r="AC247" s="124"/>
      <c r="AD247" s="124"/>
      <c r="AE247" s="124"/>
      <c r="AF247" s="124"/>
      <c r="AG247" s="124"/>
      <c r="AH247" s="124"/>
    </row>
    <row r="248" spans="1:34" x14ac:dyDescent="0.3">
      <c r="A248" s="180" t="s">
        <v>1761</v>
      </c>
      <c r="B248" s="180" t="s">
        <v>1615</v>
      </c>
      <c r="C248" s="180">
        <v>119118</v>
      </c>
      <c r="D248" s="183">
        <v>44530</v>
      </c>
      <c r="E248" s="184">
        <v>61.65</v>
      </c>
      <c r="F248" s="184">
        <v>14.333299999999999</v>
      </c>
      <c r="G248" s="184">
        <v>-16.488399999999999</v>
      </c>
      <c r="H248" s="184">
        <v>-38.7348</v>
      </c>
      <c r="I248" s="184">
        <v>-34.407499999999999</v>
      </c>
      <c r="J248" s="184">
        <v>-5.6207000000000003</v>
      </c>
      <c r="K248" s="184">
        <v>8.2448999999999995</v>
      </c>
      <c r="L248" s="184">
        <v>11.4823</v>
      </c>
      <c r="M248" s="184">
        <v>13.9979</v>
      </c>
      <c r="N248" s="184">
        <v>16.383700000000001</v>
      </c>
      <c r="O248" s="184">
        <v>10.9039</v>
      </c>
      <c r="P248" s="184">
        <v>8.0831999999999997</v>
      </c>
      <c r="Q248" s="184">
        <v>9.9423999999999992</v>
      </c>
      <c r="R248" s="184">
        <v>11.8714</v>
      </c>
      <c r="S248" s="120"/>
      <c r="T248" s="123"/>
      <c r="U248" s="124"/>
      <c r="V248" s="124"/>
      <c r="W248" s="124"/>
      <c r="X248" s="124"/>
      <c r="Y248" s="124"/>
      <c r="Z248" s="124"/>
      <c r="AA248" s="124"/>
      <c r="AB248" s="124"/>
      <c r="AC248" s="124"/>
      <c r="AD248" s="124"/>
      <c r="AE248" s="124"/>
      <c r="AF248" s="124"/>
      <c r="AG248" s="124"/>
      <c r="AH248" s="124"/>
    </row>
    <row r="249" spans="1:34" x14ac:dyDescent="0.3">
      <c r="A249" s="180" t="s">
        <v>1761</v>
      </c>
      <c r="B249" s="180" t="s">
        <v>1639</v>
      </c>
      <c r="C249" s="180">
        <v>102262</v>
      </c>
      <c r="D249" s="183">
        <v>44530</v>
      </c>
      <c r="E249" s="184">
        <v>45.956000000000003</v>
      </c>
      <c r="F249" s="184">
        <v>35.218699999999998</v>
      </c>
      <c r="G249" s="184">
        <v>3.5556000000000001</v>
      </c>
      <c r="H249" s="184">
        <v>-25.584499999999998</v>
      </c>
      <c r="I249" s="184">
        <v>-27.421700000000001</v>
      </c>
      <c r="J249" s="184">
        <v>-4.1299000000000001</v>
      </c>
      <c r="K249" s="184">
        <v>5.2864000000000004</v>
      </c>
      <c r="L249" s="184">
        <v>9.9481000000000002</v>
      </c>
      <c r="M249" s="184">
        <v>10.4732</v>
      </c>
      <c r="N249" s="184">
        <v>9.8788</v>
      </c>
      <c r="O249" s="184">
        <v>9.2515999999999998</v>
      </c>
      <c r="P249" s="184">
        <v>6.8567</v>
      </c>
      <c r="Q249" s="184">
        <v>8.9572000000000003</v>
      </c>
      <c r="R249" s="184">
        <v>9.0731999999999999</v>
      </c>
      <c r="S249" s="120" t="s">
        <v>1998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1761</v>
      </c>
      <c r="B250" s="180" t="s">
        <v>1616</v>
      </c>
      <c r="C250" s="180">
        <v>120073</v>
      </c>
      <c r="D250" s="183">
        <v>44530</v>
      </c>
      <c r="E250" s="184">
        <v>49.625500000000002</v>
      </c>
      <c r="F250" s="184">
        <v>36.665100000000002</v>
      </c>
      <c r="G250" s="184">
        <v>5.0410000000000004</v>
      </c>
      <c r="H250" s="184">
        <v>-24.096900000000002</v>
      </c>
      <c r="I250" s="184">
        <v>-25.9392</v>
      </c>
      <c r="J250" s="184">
        <v>-2.6394000000000002</v>
      </c>
      <c r="K250" s="184">
        <v>6.8178999999999998</v>
      </c>
      <c r="L250" s="184">
        <v>11.562099999999999</v>
      </c>
      <c r="M250" s="184">
        <v>12.1614</v>
      </c>
      <c r="N250" s="184">
        <v>11.6243</v>
      </c>
      <c r="O250" s="184">
        <v>10.9171</v>
      </c>
      <c r="P250" s="184">
        <v>8.0546000000000006</v>
      </c>
      <c r="Q250" s="184">
        <v>9.1744000000000003</v>
      </c>
      <c r="R250" s="184">
        <v>10.9381</v>
      </c>
      <c r="S250" s="120" t="s">
        <v>1998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1761</v>
      </c>
      <c r="B251" s="180" t="s">
        <v>1848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1761</v>
      </c>
      <c r="B252" s="180" t="s">
        <v>1849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1761</v>
      </c>
      <c r="B253" s="180" t="s">
        <v>1640</v>
      </c>
      <c r="C253" s="180">
        <v>102330</v>
      </c>
      <c r="D253" s="183">
        <v>44530</v>
      </c>
      <c r="E253" s="184">
        <v>55.0443</v>
      </c>
      <c r="F253" s="184">
        <v>7.9589999999999996</v>
      </c>
      <c r="G253" s="184">
        <v>-4.4074999999999998</v>
      </c>
      <c r="H253" s="184">
        <v>-26.943000000000001</v>
      </c>
      <c r="I253" s="184">
        <v>-19.914999999999999</v>
      </c>
      <c r="J253" s="184">
        <v>-3.2317</v>
      </c>
      <c r="K253" s="184">
        <v>9.3495000000000008</v>
      </c>
      <c r="L253" s="184">
        <v>11.200900000000001</v>
      </c>
      <c r="M253" s="184">
        <v>10.8719</v>
      </c>
      <c r="N253" s="184">
        <v>11.2072</v>
      </c>
      <c r="O253" s="184">
        <v>10.353999999999999</v>
      </c>
      <c r="P253" s="184">
        <v>9.2372999999999994</v>
      </c>
      <c r="Q253" s="184">
        <v>10.126099999999999</v>
      </c>
      <c r="R253" s="184">
        <v>10.385999999999999</v>
      </c>
      <c r="S253" s="120"/>
      <c r="T253" s="123"/>
      <c r="U253" s="124"/>
      <c r="V253" s="124"/>
      <c r="W253" s="124"/>
      <c r="X253" s="124"/>
      <c r="Y253" s="124"/>
      <c r="Z253" s="124"/>
      <c r="AA253" s="124"/>
      <c r="AB253" s="124"/>
      <c r="AC253" s="124"/>
      <c r="AD253" s="124"/>
      <c r="AE253" s="124"/>
      <c r="AF253" s="124"/>
      <c r="AG253" s="124"/>
      <c r="AH253" s="124"/>
    </row>
    <row r="254" spans="1:34" x14ac:dyDescent="0.3">
      <c r="A254" s="180" t="s">
        <v>1761</v>
      </c>
      <c r="B254" s="180" t="s">
        <v>1617</v>
      </c>
      <c r="C254" s="180">
        <v>120616</v>
      </c>
      <c r="D254" s="183">
        <v>44530</v>
      </c>
      <c r="E254" s="184">
        <v>58.915300000000002</v>
      </c>
      <c r="F254" s="184">
        <v>8.8614999999999995</v>
      </c>
      <c r="G254" s="184">
        <v>-3.53</v>
      </c>
      <c r="H254" s="184">
        <v>-26.057700000000001</v>
      </c>
      <c r="I254" s="184">
        <v>-19.034600000000001</v>
      </c>
      <c r="J254" s="184">
        <v>-2.3475000000000001</v>
      </c>
      <c r="K254" s="184">
        <v>10.2608</v>
      </c>
      <c r="L254" s="184">
        <v>12.1881</v>
      </c>
      <c r="M254" s="184">
        <v>11.876799999999999</v>
      </c>
      <c r="N254" s="184">
        <v>12.235900000000001</v>
      </c>
      <c r="O254" s="184">
        <v>11.1747</v>
      </c>
      <c r="P254" s="184">
        <v>10.0907</v>
      </c>
      <c r="Q254" s="184">
        <v>11.118600000000001</v>
      </c>
      <c r="R254" s="184">
        <v>11.2834</v>
      </c>
      <c r="S254" s="120"/>
      <c r="T254" s="123"/>
      <c r="U254" s="124"/>
      <c r="V254" s="124"/>
      <c r="W254" s="124"/>
      <c r="X254" s="124"/>
      <c r="Y254" s="124"/>
      <c r="Z254" s="124"/>
      <c r="AA254" s="124"/>
      <c r="AB254" s="124"/>
      <c r="AC254" s="124"/>
      <c r="AD254" s="124"/>
      <c r="AE254" s="124"/>
      <c r="AF254" s="124"/>
      <c r="AG254" s="124"/>
      <c r="AH254" s="124"/>
    </row>
    <row r="255" spans="1:34" x14ac:dyDescent="0.3">
      <c r="A255" s="180" t="s">
        <v>1761</v>
      </c>
      <c r="B255" s="180" t="s">
        <v>1618</v>
      </c>
      <c r="C255" s="180">
        <v>118491</v>
      </c>
      <c r="D255" s="183">
        <v>44530</v>
      </c>
      <c r="E255" s="184">
        <v>28.0105</v>
      </c>
      <c r="F255" s="184">
        <v>-15.239699999999999</v>
      </c>
      <c r="G255" s="184">
        <v>3.7479</v>
      </c>
      <c r="H255" s="184">
        <v>-26.374300000000002</v>
      </c>
      <c r="I255" s="184">
        <v>-27.8369</v>
      </c>
      <c r="J255" s="184">
        <v>-6.0072000000000001</v>
      </c>
      <c r="K255" s="184">
        <v>2.5646</v>
      </c>
      <c r="L255" s="184">
        <v>7.7644000000000002</v>
      </c>
      <c r="M255" s="184">
        <v>8.5145</v>
      </c>
      <c r="N255" s="184">
        <v>8.6839999999999993</v>
      </c>
      <c r="O255" s="184">
        <v>8.6043000000000003</v>
      </c>
      <c r="P255" s="184">
        <v>7.3151000000000002</v>
      </c>
      <c r="Q255" s="184">
        <v>9.0725999999999996</v>
      </c>
      <c r="R255" s="184">
        <v>7.8962000000000003</v>
      </c>
      <c r="S255" s="120" t="s">
        <v>1998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1761</v>
      </c>
      <c r="B256" s="180" t="s">
        <v>1641</v>
      </c>
      <c r="C256" s="180">
        <v>112353</v>
      </c>
      <c r="D256" s="183">
        <v>44530</v>
      </c>
      <c r="E256" s="184">
        <v>25.8934</v>
      </c>
      <c r="F256" s="184">
        <v>-16.203499999999998</v>
      </c>
      <c r="G256" s="184">
        <v>2.7848999999999999</v>
      </c>
      <c r="H256" s="184">
        <v>-27.323599999999999</v>
      </c>
      <c r="I256" s="184">
        <v>-28.767700000000001</v>
      </c>
      <c r="J256" s="184">
        <v>-6.9396000000000004</v>
      </c>
      <c r="K256" s="184">
        <v>1.6276999999999999</v>
      </c>
      <c r="L256" s="184">
        <v>6.7967000000000004</v>
      </c>
      <c r="M256" s="184">
        <v>7.5266000000000002</v>
      </c>
      <c r="N256" s="184">
        <v>7.681</v>
      </c>
      <c r="O256" s="184">
        <v>7.6420000000000003</v>
      </c>
      <c r="P256" s="184">
        <v>6.3663999999999996</v>
      </c>
      <c r="Q256" s="184">
        <v>8.4191000000000003</v>
      </c>
      <c r="R256" s="184">
        <v>6.8996000000000004</v>
      </c>
      <c r="S256" s="120" t="s">
        <v>1998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1761</v>
      </c>
      <c r="B257" s="180" t="s">
        <v>1619</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1761</v>
      </c>
      <c r="B258" s="180" t="s">
        <v>1642</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1761</v>
      </c>
      <c r="B259" s="180" t="s">
        <v>1643</v>
      </c>
      <c r="C259" s="180">
        <v>114859</v>
      </c>
      <c r="D259" s="183">
        <v>44530</v>
      </c>
      <c r="E259" s="184">
        <v>42.673400000000001</v>
      </c>
      <c r="F259" s="184">
        <v>85.734300000000005</v>
      </c>
      <c r="G259" s="184">
        <v>-12.1083</v>
      </c>
      <c r="H259" s="184">
        <v>-36.582000000000001</v>
      </c>
      <c r="I259" s="184">
        <v>-35.108800000000002</v>
      </c>
      <c r="J259" s="184">
        <v>-2.4325000000000001</v>
      </c>
      <c r="K259" s="184">
        <v>12.572800000000001</v>
      </c>
      <c r="L259" s="184">
        <v>13.3009</v>
      </c>
      <c r="M259" s="184">
        <v>15.123100000000001</v>
      </c>
      <c r="N259" s="184">
        <v>15.6913</v>
      </c>
      <c r="O259" s="184">
        <v>12.994300000000001</v>
      </c>
      <c r="P259" s="184">
        <v>9.1987000000000005</v>
      </c>
      <c r="Q259" s="184">
        <v>8.3909000000000002</v>
      </c>
      <c r="R259" s="184">
        <v>13.609299999999999</v>
      </c>
      <c r="S259" s="120" t="s">
        <v>1996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1761</v>
      </c>
      <c r="B260" s="180" t="s">
        <v>1620</v>
      </c>
      <c r="C260" s="180">
        <v>120154</v>
      </c>
      <c r="D260" s="183">
        <v>44530</v>
      </c>
      <c r="E260" s="184">
        <v>47.012099999999997</v>
      </c>
      <c r="F260" s="184">
        <v>87.242000000000004</v>
      </c>
      <c r="G260" s="184">
        <v>-10.6823</v>
      </c>
      <c r="H260" s="184">
        <v>-35.186799999999998</v>
      </c>
      <c r="I260" s="184">
        <v>-33.708799999999997</v>
      </c>
      <c r="J260" s="184">
        <v>-1.0181</v>
      </c>
      <c r="K260" s="184">
        <v>14.040699999999999</v>
      </c>
      <c r="L260" s="184">
        <v>14.801600000000001</v>
      </c>
      <c r="M260" s="184">
        <v>16.608599999999999</v>
      </c>
      <c r="N260" s="184">
        <v>17.198499999999999</v>
      </c>
      <c r="O260" s="184">
        <v>14.3523</v>
      </c>
      <c r="P260" s="184">
        <v>10.5517</v>
      </c>
      <c r="Q260" s="184">
        <v>11.223699999999999</v>
      </c>
      <c r="R260" s="184">
        <v>15.0053</v>
      </c>
      <c r="S260" s="120" t="s">
        <v>1996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1761</v>
      </c>
      <c r="B261" s="180" t="s">
        <v>1621</v>
      </c>
      <c r="C261" s="180">
        <v>119852</v>
      </c>
      <c r="D261" s="183">
        <v>44530</v>
      </c>
      <c r="E261" s="184">
        <v>45.833300000000001</v>
      </c>
      <c r="F261" s="184">
        <v>170.2568</v>
      </c>
      <c r="G261" s="184">
        <v>24.574100000000001</v>
      </c>
      <c r="H261" s="184">
        <v>-7.0780000000000003</v>
      </c>
      <c r="I261" s="184">
        <v>-23.651599999999998</v>
      </c>
      <c r="J261" s="184">
        <v>5.4512</v>
      </c>
      <c r="K261" s="184">
        <v>9.1143999999999998</v>
      </c>
      <c r="L261" s="184">
        <v>10.885</v>
      </c>
      <c r="M261" s="184">
        <v>11.4457</v>
      </c>
      <c r="N261" s="184">
        <v>10.965199999999999</v>
      </c>
      <c r="O261" s="184">
        <v>9.3902000000000001</v>
      </c>
      <c r="P261" s="184">
        <v>7.4249999999999998</v>
      </c>
      <c r="Q261" s="184">
        <v>8.3478999999999992</v>
      </c>
      <c r="R261" s="184">
        <v>9.1234999999999999</v>
      </c>
      <c r="S261" s="120"/>
      <c r="T261" s="123"/>
      <c r="U261" s="124"/>
      <c r="V261" s="124"/>
      <c r="W261" s="124"/>
      <c r="X261" s="124"/>
      <c r="Y261" s="124"/>
      <c r="Z261" s="124"/>
      <c r="AA261" s="124"/>
      <c r="AB261" s="124"/>
      <c r="AC261" s="124"/>
      <c r="AD261" s="124"/>
      <c r="AE261" s="124"/>
      <c r="AF261" s="124"/>
      <c r="AG261" s="124"/>
      <c r="AH261" s="124"/>
    </row>
    <row r="262" spans="1:34" x14ac:dyDescent="0.3">
      <c r="A262" s="180" t="s">
        <v>1761</v>
      </c>
      <c r="B262" s="180" t="s">
        <v>1644</v>
      </c>
      <c r="C262" s="180">
        <v>112487</v>
      </c>
      <c r="D262" s="183">
        <v>44530</v>
      </c>
      <c r="E262" s="184">
        <v>43.201900000000002</v>
      </c>
      <c r="F262" s="184">
        <v>169.58940000000001</v>
      </c>
      <c r="G262" s="184">
        <v>23.908899999999999</v>
      </c>
      <c r="H262" s="184">
        <v>-7.7371999999999996</v>
      </c>
      <c r="I262" s="184">
        <v>-24.302700000000002</v>
      </c>
      <c r="J262" s="184">
        <v>4.7882999999999996</v>
      </c>
      <c r="K262" s="184">
        <v>8.4484999999999992</v>
      </c>
      <c r="L262" s="184">
        <v>10.226599999999999</v>
      </c>
      <c r="M262" s="184">
        <v>10.778700000000001</v>
      </c>
      <c r="N262" s="184">
        <v>10.295</v>
      </c>
      <c r="O262" s="184">
        <v>8.7434999999999992</v>
      </c>
      <c r="P262" s="184">
        <v>6.7340999999999998</v>
      </c>
      <c r="Q262" s="184">
        <v>6.0941999999999998</v>
      </c>
      <c r="R262" s="184">
        <v>8.5127000000000006</v>
      </c>
      <c r="S262" s="120"/>
      <c r="T262" s="123"/>
      <c r="U262" s="124"/>
      <c r="V262" s="124"/>
      <c r="W262" s="124"/>
      <c r="X262" s="124"/>
      <c r="Y262" s="124"/>
      <c r="Z262" s="124"/>
      <c r="AA262" s="124"/>
      <c r="AB262" s="124"/>
      <c r="AC262" s="124"/>
      <c r="AD262" s="124"/>
      <c r="AE262" s="124"/>
      <c r="AF262" s="124"/>
      <c r="AG262" s="124"/>
      <c r="AH262" s="124"/>
    </row>
    <row r="263" spans="1:34" x14ac:dyDescent="0.3">
      <c r="A263" s="180" t="s">
        <v>1761</v>
      </c>
      <c r="B263" s="180" t="s">
        <v>1645</v>
      </c>
      <c r="C263" s="180">
        <v>101869</v>
      </c>
      <c r="D263" s="183">
        <v>44530</v>
      </c>
      <c r="E263" s="184">
        <v>67.334100000000007</v>
      </c>
      <c r="F263" s="184">
        <v>4.3371000000000004</v>
      </c>
      <c r="G263" s="184">
        <v>2.3315000000000001</v>
      </c>
      <c r="H263" s="184">
        <v>-24.1953</v>
      </c>
      <c r="I263" s="184">
        <v>-26.426500000000001</v>
      </c>
      <c r="J263" s="184">
        <v>-4.1150000000000002</v>
      </c>
      <c r="K263" s="184">
        <v>3.1823000000000001</v>
      </c>
      <c r="L263" s="184">
        <v>10.1234</v>
      </c>
      <c r="M263" s="184">
        <v>9.6153999999999993</v>
      </c>
      <c r="N263" s="184">
        <v>8.6280000000000001</v>
      </c>
      <c r="O263" s="184">
        <v>8.6934000000000005</v>
      </c>
      <c r="P263" s="184">
        <v>6.4292999999999996</v>
      </c>
      <c r="Q263" s="184">
        <v>8.3858999999999995</v>
      </c>
      <c r="R263" s="184">
        <v>8.2377000000000002</v>
      </c>
      <c r="S263" s="120"/>
      <c r="T263" s="123"/>
      <c r="U263" s="124"/>
      <c r="V263" s="124"/>
      <c r="W263" s="124"/>
      <c r="X263" s="124"/>
      <c r="Y263" s="124"/>
      <c r="Z263" s="124"/>
      <c r="AA263" s="124"/>
      <c r="AB263" s="124"/>
      <c r="AC263" s="124"/>
      <c r="AD263" s="124"/>
      <c r="AE263" s="124"/>
      <c r="AF263" s="124"/>
      <c r="AG263" s="124"/>
      <c r="AH263" s="124"/>
    </row>
    <row r="264" spans="1:34" x14ac:dyDescent="0.3">
      <c r="A264" s="180" t="s">
        <v>1761</v>
      </c>
      <c r="B264" s="180" t="s">
        <v>1622</v>
      </c>
      <c r="C264" s="180">
        <v>120276</v>
      </c>
      <c r="D264" s="183">
        <v>44530</v>
      </c>
      <c r="E264" s="184">
        <v>72.132099999999994</v>
      </c>
      <c r="F264" s="184">
        <v>5.2633000000000001</v>
      </c>
      <c r="G264" s="184">
        <v>3.2523</v>
      </c>
      <c r="H264" s="184">
        <v>-23.273599999999998</v>
      </c>
      <c r="I264" s="184">
        <v>-25.504300000000001</v>
      </c>
      <c r="J264" s="184">
        <v>-3.1852999999999998</v>
      </c>
      <c r="K264" s="184">
        <v>4.0359999999999996</v>
      </c>
      <c r="L264" s="184">
        <v>10.980499999999999</v>
      </c>
      <c r="M264" s="184">
        <v>10.479900000000001</v>
      </c>
      <c r="N264" s="184">
        <v>9.4929000000000006</v>
      </c>
      <c r="O264" s="184">
        <v>9.6243999999999996</v>
      </c>
      <c r="P264" s="184">
        <v>7.3452000000000002</v>
      </c>
      <c r="Q264" s="184">
        <v>8.3454999999999995</v>
      </c>
      <c r="R264" s="184">
        <v>9.2278000000000002</v>
      </c>
      <c r="S264" s="120"/>
      <c r="T264" s="123"/>
      <c r="U264" s="124"/>
      <c r="V264" s="124"/>
      <c r="W264" s="124"/>
      <c r="X264" s="124"/>
      <c r="Y264" s="124"/>
      <c r="Z264" s="124"/>
      <c r="AA264" s="124"/>
      <c r="AB264" s="124"/>
      <c r="AC264" s="124"/>
      <c r="AD264" s="124"/>
      <c r="AE264" s="124"/>
      <c r="AF264" s="124"/>
      <c r="AG264" s="124"/>
      <c r="AH264" s="124"/>
    </row>
    <row r="265" spans="1:34" x14ac:dyDescent="0.3">
      <c r="A265" s="180" t="s">
        <v>1761</v>
      </c>
      <c r="B265" s="180" t="s">
        <v>2005</v>
      </c>
      <c r="C265" s="180">
        <v>119156</v>
      </c>
      <c r="D265" s="183">
        <v>44530</v>
      </c>
      <c r="E265" s="184">
        <v>25.259699999999999</v>
      </c>
      <c r="F265" s="184">
        <v>-10.256500000000001</v>
      </c>
      <c r="G265" s="184">
        <v>0</v>
      </c>
      <c r="H265" s="184">
        <v>-19.1068</v>
      </c>
      <c r="I265" s="184">
        <v>-20.988399999999999</v>
      </c>
      <c r="J265" s="184">
        <v>-7.0054999999999996</v>
      </c>
      <c r="K265" s="184">
        <v>4.3379000000000003</v>
      </c>
      <c r="L265" s="184">
        <v>8.1647999999999996</v>
      </c>
      <c r="M265" s="184">
        <v>7.2011000000000003</v>
      </c>
      <c r="N265" s="184">
        <v>9.0411999999999999</v>
      </c>
      <c r="O265" s="184">
        <v>7.8235999999999999</v>
      </c>
      <c r="P265" s="184">
        <v>7.1912000000000003</v>
      </c>
      <c r="Q265" s="184">
        <v>8.7723999999999993</v>
      </c>
      <c r="R265" s="184">
        <v>7.2796000000000003</v>
      </c>
      <c r="S265" s="120"/>
      <c r="T265" s="123"/>
      <c r="U265" s="124"/>
      <c r="V265" s="124"/>
      <c r="W265" s="124"/>
      <c r="X265" s="124"/>
      <c r="Y265" s="124"/>
      <c r="Z265" s="124"/>
      <c r="AA265" s="124"/>
      <c r="AB265" s="124"/>
      <c r="AC265" s="124"/>
      <c r="AD265" s="124"/>
      <c r="AE265" s="124"/>
      <c r="AF265" s="124"/>
      <c r="AG265" s="124"/>
      <c r="AH265" s="124"/>
    </row>
    <row r="266" spans="1:34" x14ac:dyDescent="0.3">
      <c r="A266" s="180" t="s">
        <v>1761</v>
      </c>
      <c r="B266" s="180" t="s">
        <v>2006</v>
      </c>
      <c r="C266" s="180">
        <v>113142</v>
      </c>
      <c r="D266" s="183">
        <v>44530</v>
      </c>
      <c r="E266" s="184">
        <v>22.050799999999999</v>
      </c>
      <c r="F266" s="184">
        <v>-12.079499999999999</v>
      </c>
      <c r="G266" s="184">
        <v>-1.9859</v>
      </c>
      <c r="H266" s="184">
        <v>-21.101700000000001</v>
      </c>
      <c r="I266" s="184">
        <v>-22.981200000000001</v>
      </c>
      <c r="J266" s="184">
        <v>-9.0013000000000005</v>
      </c>
      <c r="K266" s="184">
        <v>2.7646999999999999</v>
      </c>
      <c r="L266" s="184">
        <v>6.3682999999999996</v>
      </c>
      <c r="M266" s="184">
        <v>5.3360000000000003</v>
      </c>
      <c r="N266" s="184">
        <v>7.1235999999999997</v>
      </c>
      <c r="O266" s="184">
        <v>6.1196999999999999</v>
      </c>
      <c r="P266" s="184">
        <v>5.4493</v>
      </c>
      <c r="Q266" s="184">
        <v>7.2168999999999999</v>
      </c>
      <c r="R266" s="184">
        <v>5.5063000000000004</v>
      </c>
      <c r="S266" s="120"/>
      <c r="T266" s="123"/>
      <c r="U266" s="124"/>
      <c r="V266" s="124"/>
      <c r="W266" s="124"/>
      <c r="X266" s="124"/>
      <c r="Y266" s="124"/>
      <c r="Z266" s="124"/>
      <c r="AA266" s="124"/>
      <c r="AB266" s="124"/>
      <c r="AC266" s="124"/>
      <c r="AD266" s="124"/>
      <c r="AE266" s="124"/>
      <c r="AF266" s="124"/>
      <c r="AG266" s="124"/>
      <c r="AH266" s="124"/>
    </row>
    <row r="267" spans="1:34" x14ac:dyDescent="0.3">
      <c r="A267" s="180" t="s">
        <v>1761</v>
      </c>
      <c r="B267" s="180" t="s">
        <v>1646</v>
      </c>
      <c r="C267" s="180">
        <v>102172</v>
      </c>
      <c r="D267" s="183">
        <v>44530</v>
      </c>
      <c r="E267" s="184">
        <v>43.8187</v>
      </c>
      <c r="F267" s="184">
        <v>-8.9939</v>
      </c>
      <c r="G267" s="184">
        <v>1.083</v>
      </c>
      <c r="H267" s="184">
        <v>-14.193300000000001</v>
      </c>
      <c r="I267" s="184">
        <v>-9.6918000000000006</v>
      </c>
      <c r="J267" s="184">
        <v>5.1696</v>
      </c>
      <c r="K267" s="184">
        <v>7.2606000000000002</v>
      </c>
      <c r="L267" s="184">
        <v>9.4603999999999999</v>
      </c>
      <c r="M267" s="184">
        <v>10.8088</v>
      </c>
      <c r="N267" s="184">
        <v>10.9034</v>
      </c>
      <c r="O267" s="184">
        <v>1.2229000000000001</v>
      </c>
      <c r="P267" s="184">
        <v>2.8380000000000001</v>
      </c>
      <c r="Q267" s="184">
        <v>8.6062999999999992</v>
      </c>
      <c r="R267" s="184">
        <v>0.26319999999999999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1761</v>
      </c>
      <c r="B268" s="180" t="s">
        <v>1623</v>
      </c>
      <c r="C268" s="180">
        <v>118726</v>
      </c>
      <c r="D268" s="183">
        <v>44530</v>
      </c>
      <c r="E268" s="184">
        <v>47.087400000000002</v>
      </c>
      <c r="F268" s="184">
        <v>-8.3696999999999999</v>
      </c>
      <c r="G268" s="184">
        <v>1.6862999999999999</v>
      </c>
      <c r="H268" s="184">
        <v>-13.5741</v>
      </c>
      <c r="I268" s="184">
        <v>-9.0763999999999996</v>
      </c>
      <c r="J268" s="184">
        <v>5.7896000000000001</v>
      </c>
      <c r="K268" s="184">
        <v>7.8920000000000003</v>
      </c>
      <c r="L268" s="184">
        <v>10.112</v>
      </c>
      <c r="M268" s="184">
        <v>11.483700000000001</v>
      </c>
      <c r="N268" s="184">
        <v>11.5974</v>
      </c>
      <c r="O268" s="184">
        <v>1.9258</v>
      </c>
      <c r="P268" s="184">
        <v>3.6335000000000002</v>
      </c>
      <c r="Q268" s="184">
        <v>7.16</v>
      </c>
      <c r="R268" s="184">
        <v>0.89690000000000003</v>
      </c>
      <c r="S268" s="120"/>
      <c r="T268" s="123"/>
      <c r="U268" s="124"/>
      <c r="V268" s="124"/>
      <c r="W268" s="124"/>
      <c r="X268" s="124"/>
      <c r="Y268" s="124"/>
      <c r="Z268" s="124"/>
      <c r="AA268" s="124"/>
      <c r="AB268" s="124"/>
      <c r="AC268" s="124"/>
      <c r="AD268" s="124"/>
      <c r="AE268" s="124"/>
      <c r="AF268" s="124"/>
      <c r="AG268" s="124"/>
      <c r="AH268" s="124"/>
    </row>
    <row r="269" spans="1:34" x14ac:dyDescent="0.3">
      <c r="A269" s="180" t="s">
        <v>1761</v>
      </c>
      <c r="B269" s="180" t="s">
        <v>1647</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1761</v>
      </c>
      <c r="B270" s="180" t="s">
        <v>1624</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1761</v>
      </c>
      <c r="B271" s="180" t="s">
        <v>1625</v>
      </c>
      <c r="C271" s="180">
        <v>119839</v>
      </c>
      <c r="D271" s="183">
        <v>44530</v>
      </c>
      <c r="E271" s="184">
        <v>57.049900000000001</v>
      </c>
      <c r="F271" s="184">
        <v>90.241100000000003</v>
      </c>
      <c r="G271" s="184">
        <v>0.33589999999999998</v>
      </c>
      <c r="H271" s="184">
        <v>-22.885899999999999</v>
      </c>
      <c r="I271" s="184">
        <v>-28.4985</v>
      </c>
      <c r="J271" s="184">
        <v>10.036300000000001</v>
      </c>
      <c r="K271" s="184">
        <v>15.9438</v>
      </c>
      <c r="L271" s="184">
        <v>15.5725</v>
      </c>
      <c r="M271" s="184">
        <v>15.8132</v>
      </c>
      <c r="N271" s="184">
        <v>17.0915</v>
      </c>
      <c r="O271" s="184">
        <v>12.7468</v>
      </c>
      <c r="P271" s="184">
        <v>9.0287000000000006</v>
      </c>
      <c r="Q271" s="184">
        <v>10.292999999999999</v>
      </c>
      <c r="R271" s="184">
        <v>14.397</v>
      </c>
      <c r="S271" s="120" t="s">
        <v>1998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1761</v>
      </c>
      <c r="B272" s="180" t="s">
        <v>1648</v>
      </c>
      <c r="C272" s="180">
        <v>100968</v>
      </c>
      <c r="D272" s="183">
        <v>44530</v>
      </c>
      <c r="E272" s="184">
        <v>53.181699999999999</v>
      </c>
      <c r="F272" s="184">
        <v>89.716899999999995</v>
      </c>
      <c r="G272" s="184">
        <v>-0.2059</v>
      </c>
      <c r="H272" s="184">
        <v>-23.4741</v>
      </c>
      <c r="I272" s="184">
        <v>-29.047499999999999</v>
      </c>
      <c r="J272" s="184">
        <v>9.4894999999999996</v>
      </c>
      <c r="K272" s="184">
        <v>15.2971</v>
      </c>
      <c r="L272" s="184">
        <v>14.897600000000001</v>
      </c>
      <c r="M272" s="184">
        <v>15.1358</v>
      </c>
      <c r="N272" s="184">
        <v>16.390899999999998</v>
      </c>
      <c r="O272" s="184">
        <v>12.0832</v>
      </c>
      <c r="P272" s="184">
        <v>8.2197999999999993</v>
      </c>
      <c r="Q272" s="184">
        <v>8.4062000000000001</v>
      </c>
      <c r="R272" s="184">
        <v>13.704700000000001</v>
      </c>
      <c r="S272" s="120" t="s">
        <v>1998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1761</v>
      </c>
      <c r="B273" s="180" t="s">
        <v>1649</v>
      </c>
      <c r="C273" s="180">
        <v>112868</v>
      </c>
      <c r="D273" s="183">
        <v>44530</v>
      </c>
      <c r="E273" s="184">
        <v>23.565899999999999</v>
      </c>
      <c r="F273" s="184">
        <v>-4.0266000000000002</v>
      </c>
      <c r="G273" s="184">
        <v>-8.1629000000000005</v>
      </c>
      <c r="H273" s="184">
        <v>-31.0564</v>
      </c>
      <c r="I273" s="184">
        <v>-27.010200000000001</v>
      </c>
      <c r="J273" s="184">
        <v>-7.0278999999999998</v>
      </c>
      <c r="K273" s="184">
        <v>26.670300000000001</v>
      </c>
      <c r="L273" s="184">
        <v>19.103400000000001</v>
      </c>
      <c r="M273" s="184">
        <v>16.147500000000001</v>
      </c>
      <c r="N273" s="184">
        <v>15.464499999999999</v>
      </c>
      <c r="O273" s="184">
        <v>7.6365999999999996</v>
      </c>
      <c r="P273" s="184">
        <v>6.2316000000000003</v>
      </c>
      <c r="Q273" s="184">
        <v>7.5750000000000002</v>
      </c>
      <c r="R273" s="184">
        <v>10.5235</v>
      </c>
      <c r="S273" s="120"/>
      <c r="T273" s="123"/>
      <c r="U273" s="124"/>
      <c r="V273" s="124"/>
      <c r="W273" s="124"/>
      <c r="X273" s="124"/>
      <c r="Y273" s="124"/>
      <c r="Z273" s="124"/>
      <c r="AA273" s="124"/>
      <c r="AB273" s="124"/>
      <c r="AC273" s="124"/>
      <c r="AD273" s="124"/>
      <c r="AE273" s="124"/>
      <c r="AF273" s="124"/>
      <c r="AG273" s="124"/>
      <c r="AH273" s="124"/>
    </row>
    <row r="274" spans="1:34" x14ac:dyDescent="0.3">
      <c r="A274" s="180" t="s">
        <v>1761</v>
      </c>
      <c r="B274" s="180" t="s">
        <v>1626</v>
      </c>
      <c r="C274" s="180">
        <v>119635</v>
      </c>
      <c r="D274" s="183">
        <v>44530</v>
      </c>
      <c r="E274" s="184">
        <v>25.114100000000001</v>
      </c>
      <c r="F274" s="184">
        <v>-2.9064999999999999</v>
      </c>
      <c r="G274" s="184">
        <v>-7.1885000000000003</v>
      </c>
      <c r="H274" s="184">
        <v>-30.096800000000002</v>
      </c>
      <c r="I274" s="184">
        <v>-26.063500000000001</v>
      </c>
      <c r="J274" s="184">
        <v>-6.0716000000000001</v>
      </c>
      <c r="K274" s="184">
        <v>27.696200000000001</v>
      </c>
      <c r="L274" s="184">
        <v>20.0974</v>
      </c>
      <c r="M274" s="184">
        <v>17.072099999999999</v>
      </c>
      <c r="N274" s="184">
        <v>16.36</v>
      </c>
      <c r="O274" s="184">
        <v>8.5236000000000001</v>
      </c>
      <c r="P274" s="184">
        <v>7.2786</v>
      </c>
      <c r="Q274" s="184">
        <v>8.6661999999999999</v>
      </c>
      <c r="R274" s="184">
        <v>11.464600000000001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1761</v>
      </c>
      <c r="B275" s="180" t="s">
        <v>1627</v>
      </c>
      <c r="C275" s="180">
        <v>148106</v>
      </c>
      <c r="D275" s="183">
        <v>44530</v>
      </c>
      <c r="E275" s="184">
        <v>1.0192000000000001</v>
      </c>
      <c r="F275" s="184">
        <v>10.7469</v>
      </c>
      <c r="G275" s="184">
        <v>10.756399999999999</v>
      </c>
      <c r="H275" s="184">
        <v>10.7659</v>
      </c>
      <c r="I275" s="184">
        <v>10.5303</v>
      </c>
      <c r="J275" s="184">
        <v>10.617800000000001</v>
      </c>
      <c r="K275" s="184">
        <v>10.755100000000001</v>
      </c>
      <c r="L275" s="184">
        <v>11.0433</v>
      </c>
      <c r="M275" s="184">
        <v>11.3611</v>
      </c>
      <c r="N275" s="184">
        <v>-15.5433</v>
      </c>
      <c r="O275" s="184"/>
      <c r="P275" s="184"/>
      <c r="Q275" s="184">
        <v>-5.6368999999999998</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1761</v>
      </c>
      <c r="B276" s="180" t="s">
        <v>1650</v>
      </c>
      <c r="C276" s="180">
        <v>148105</v>
      </c>
      <c r="D276" s="183">
        <v>44530</v>
      </c>
      <c r="E276" s="184">
        <v>0.9708</v>
      </c>
      <c r="F276" s="184">
        <v>11.2828</v>
      </c>
      <c r="G276" s="184">
        <v>10.351100000000001</v>
      </c>
      <c r="H276" s="184">
        <v>10.7644</v>
      </c>
      <c r="I276" s="184">
        <v>10.5159</v>
      </c>
      <c r="J276" s="184">
        <v>10.553699999999999</v>
      </c>
      <c r="K276" s="184">
        <v>10.7454</v>
      </c>
      <c r="L276" s="184">
        <v>11.038399999999999</v>
      </c>
      <c r="M276" s="184">
        <v>11.367800000000001</v>
      </c>
      <c r="N276" s="184">
        <v>-15.7386</v>
      </c>
      <c r="O276" s="184"/>
      <c r="P276" s="184"/>
      <c r="Q276" s="184">
        <v>-5.7634999999999996</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1761</v>
      </c>
      <c r="B277" s="180" t="s">
        <v>1628</v>
      </c>
      <c r="C277" s="180">
        <v>120779</v>
      </c>
      <c r="D277" s="183">
        <v>44530</v>
      </c>
      <c r="E277" s="184">
        <v>54.720599999999997</v>
      </c>
      <c r="F277" s="184">
        <v>1.0672999999999999</v>
      </c>
      <c r="G277" s="184">
        <v>2.8024</v>
      </c>
      <c r="H277" s="184">
        <v>-29.467500000000001</v>
      </c>
      <c r="I277" s="184">
        <v>-35.871499999999997</v>
      </c>
      <c r="J277" s="184">
        <v>-1.663</v>
      </c>
      <c r="K277" s="184">
        <v>17.717199999999998</v>
      </c>
      <c r="L277" s="184">
        <v>19.224699999999999</v>
      </c>
      <c r="M277" s="184">
        <v>17.7788</v>
      </c>
      <c r="N277" s="184">
        <v>16.0962</v>
      </c>
      <c r="O277" s="184">
        <v>9.6035000000000004</v>
      </c>
      <c r="P277" s="184">
        <v>8.6069999999999993</v>
      </c>
      <c r="Q277" s="184">
        <v>10.136100000000001</v>
      </c>
      <c r="R277" s="184">
        <v>12.199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1761</v>
      </c>
      <c r="B278" s="180" t="s">
        <v>1651</v>
      </c>
      <c r="C278" s="180">
        <v>102535</v>
      </c>
      <c r="D278" s="183">
        <v>44530</v>
      </c>
      <c r="E278" s="184">
        <v>51.670099999999998</v>
      </c>
      <c r="F278" s="184">
        <v>0.4945</v>
      </c>
      <c r="G278" s="184">
        <v>2.2433999999999998</v>
      </c>
      <c r="H278" s="184">
        <v>-30.0199</v>
      </c>
      <c r="I278" s="184">
        <v>-36.414000000000001</v>
      </c>
      <c r="J278" s="184">
        <v>-2.2120000000000002</v>
      </c>
      <c r="K278" s="184">
        <v>17.138200000000001</v>
      </c>
      <c r="L278" s="184">
        <v>18.6006</v>
      </c>
      <c r="M278" s="184">
        <v>17.1191</v>
      </c>
      <c r="N278" s="184">
        <v>15.409000000000001</v>
      </c>
      <c r="O278" s="184">
        <v>8.9034999999999993</v>
      </c>
      <c r="P278" s="184">
        <v>7.8878000000000004</v>
      </c>
      <c r="Q278" s="184">
        <v>9.5698000000000008</v>
      </c>
      <c r="R278" s="184">
        <v>11.498900000000001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34.774281395348837</v>
      </c>
      <c r="G279" s="186">
        <v>2.4828697674418603</v>
      </c>
      <c r="H279" s="186">
        <v>-21.030539534883719</v>
      </c>
      <c r="I279" s="186">
        <v>-24.144979069767441</v>
      </c>
      <c r="J279" s="186">
        <v>-1.0048465116279068</v>
      </c>
      <c r="K279" s="186">
        <v>7.9194395348837219</v>
      </c>
      <c r="L279" s="186">
        <v>11.142886046511627</v>
      </c>
      <c r="M279" s="186">
        <v>11.614572093023256</v>
      </c>
      <c r="N279" s="186">
        <v>10.649704651162791</v>
      </c>
      <c r="O279" s="186">
        <v>9.1183999999999976</v>
      </c>
      <c r="P279" s="186">
        <v>7.4026317073170764</v>
      </c>
      <c r="Q279" s="186">
        <v>8.2716302325581381</v>
      </c>
      <c r="R279" s="186">
        <v>9.9188853658536598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21.084900000000001</v>
      </c>
      <c r="G280" s="186">
        <v>1.6862999999999999</v>
      </c>
      <c r="H280" s="186">
        <v>-23.273599999999998</v>
      </c>
      <c r="I280" s="186">
        <v>-25.922899999999998</v>
      </c>
      <c r="J280" s="186">
        <v>-2.3662000000000001</v>
      </c>
      <c r="K280" s="186">
        <v>7.2606000000000002</v>
      </c>
      <c r="L280" s="186">
        <v>10.980499999999999</v>
      </c>
      <c r="M280" s="186">
        <v>11.367800000000001</v>
      </c>
      <c r="N280" s="186">
        <v>10.965199999999999</v>
      </c>
      <c r="O280" s="186">
        <v>9.3902000000000001</v>
      </c>
      <c r="P280" s="186">
        <v>7.4451000000000001</v>
      </c>
      <c r="Q280" s="186">
        <v>8.7394999999999996</v>
      </c>
      <c r="R280" s="186">
        <v>10.385999999999999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44530</v>
      </c>
      <c r="E283" s="184">
        <v>75.33</v>
      </c>
      <c r="F283" s="184">
        <v>0.46679999999999999</v>
      </c>
      <c r="G283" s="184">
        <v>-0.5282</v>
      </c>
      <c r="H283" s="184">
        <v>-3.2867000000000002</v>
      </c>
      <c r="I283" s="184">
        <v>-6.0488999999999997</v>
      </c>
      <c r="J283" s="184">
        <v>-3.1997</v>
      </c>
      <c r="K283" s="184">
        <v>1.6051</v>
      </c>
      <c r="L283" s="184">
        <v>11.5174</v>
      </c>
      <c r="M283" s="184">
        <v>18.929600000000001</v>
      </c>
      <c r="N283" s="184">
        <v>35.534399999999998</v>
      </c>
      <c r="O283" s="184">
        <v>17.869399999999999</v>
      </c>
      <c r="P283" s="184">
        <v>17.6678</v>
      </c>
      <c r="Q283" s="184">
        <v>14.779400000000001</v>
      </c>
      <c r="R283" s="184">
        <v>24.043299999999999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44530</v>
      </c>
      <c r="E284" s="184">
        <v>84.63</v>
      </c>
      <c r="F284" s="184">
        <v>0.47489999999999999</v>
      </c>
      <c r="G284" s="184">
        <v>-0.51719999999999999</v>
      </c>
      <c r="H284" s="184">
        <v>-3.2688999999999999</v>
      </c>
      <c r="I284" s="184">
        <v>-5.9980000000000002</v>
      </c>
      <c r="J284" s="184">
        <v>-3.1027999999999998</v>
      </c>
      <c r="K284" s="184">
        <v>1.927</v>
      </c>
      <c r="L284" s="184">
        <v>12.2563</v>
      </c>
      <c r="M284" s="184">
        <v>20.110700000000001</v>
      </c>
      <c r="N284" s="184">
        <v>37.341799999999999</v>
      </c>
      <c r="O284" s="184">
        <v>19.283100000000001</v>
      </c>
      <c r="P284" s="184">
        <v>19.241199999999999</v>
      </c>
      <c r="Q284" s="184">
        <v>19.346800000000002</v>
      </c>
      <c r="R284" s="184">
        <v>25.576599999999999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44530</v>
      </c>
      <c r="E285" s="184">
        <v>80.180999999999997</v>
      </c>
      <c r="F285" s="184">
        <v>-2.12E-2</v>
      </c>
      <c r="G285" s="184">
        <v>-0.24629999999999999</v>
      </c>
      <c r="H285" s="184">
        <v>-3.2389999999999999</v>
      </c>
      <c r="I285" s="184">
        <v>-6.12</v>
      </c>
      <c r="J285" s="184">
        <v>-4.5669000000000004</v>
      </c>
      <c r="K285" s="184">
        <v>-0.37519999999999998</v>
      </c>
      <c r="L285" s="184">
        <v>10.0435</v>
      </c>
      <c r="M285" s="184">
        <v>15.853400000000001</v>
      </c>
      <c r="N285" s="184">
        <v>35.1509</v>
      </c>
      <c r="O285" s="184">
        <v>17.079599999999999</v>
      </c>
      <c r="P285" s="184">
        <v>17.0562</v>
      </c>
      <c r="Q285" s="184">
        <v>13.572699999999999</v>
      </c>
      <c r="R285" s="184">
        <v>20.945499999999999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44530</v>
      </c>
      <c r="E286" s="184">
        <v>90.033000000000001</v>
      </c>
      <c r="F286" s="184">
        <v>-1.78E-2</v>
      </c>
      <c r="G286" s="184">
        <v>-0.23269999999999999</v>
      </c>
      <c r="H286" s="184">
        <v>-3.2143000000000002</v>
      </c>
      <c r="I286" s="184">
        <v>-6.0728</v>
      </c>
      <c r="J286" s="184">
        <v>-4.4581</v>
      </c>
      <c r="K286" s="184">
        <v>-3.8899999999999997E-2</v>
      </c>
      <c r="L286" s="184">
        <v>10.8085</v>
      </c>
      <c r="M286" s="184">
        <v>17.050599999999999</v>
      </c>
      <c r="N286" s="184">
        <v>36.996899999999997</v>
      </c>
      <c r="O286" s="184">
        <v>18.698399999999999</v>
      </c>
      <c r="P286" s="184">
        <v>18.728300000000001</v>
      </c>
      <c r="Q286" s="184">
        <v>16.290199999999999</v>
      </c>
      <c r="R286" s="184">
        <v>22.5717</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1850</v>
      </c>
      <c r="C287" s="180">
        <v>119835</v>
      </c>
      <c r="D287" s="183">
        <v>44530</v>
      </c>
      <c r="E287" s="184">
        <v>208.1585</v>
      </c>
      <c r="F287" s="184">
        <v>1.0141</v>
      </c>
      <c r="G287" s="184">
        <v>-0.36699999999999999</v>
      </c>
      <c r="H287" s="184">
        <v>-1.8288</v>
      </c>
      <c r="I287" s="184">
        <v>-4.4969999999999999</v>
      </c>
      <c r="J287" s="184">
        <v>-0.17929999999999999</v>
      </c>
      <c r="K287" s="184">
        <v>7.9248000000000003</v>
      </c>
      <c r="L287" s="184">
        <v>17.384</v>
      </c>
      <c r="M287" s="184">
        <v>30.371200000000002</v>
      </c>
      <c r="N287" s="184">
        <v>64.055300000000003</v>
      </c>
      <c r="O287" s="184">
        <v>24.822399999999998</v>
      </c>
      <c r="P287" s="184">
        <v>17.376200000000001</v>
      </c>
      <c r="Q287" s="184">
        <v>15.1661</v>
      </c>
      <c r="R287" s="184">
        <v>37.981699999999996</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1972</v>
      </c>
      <c r="C288" s="180">
        <v>119724</v>
      </c>
      <c r="D288" s="183">
        <v>44530</v>
      </c>
      <c r="E288" s="184">
        <v>60.933113296460903</v>
      </c>
      <c r="F288" s="184">
        <v>1.014</v>
      </c>
      <c r="G288" s="184">
        <v>-0.36720000000000003</v>
      </c>
      <c r="H288" s="184">
        <v>-1.8290999999999999</v>
      </c>
      <c r="I288" s="184">
        <v>-4.4972000000000003</v>
      </c>
      <c r="J288" s="184">
        <v>-0.18060000000000001</v>
      </c>
      <c r="K288" s="184">
        <v>7.9229000000000003</v>
      </c>
      <c r="L288" s="184">
        <v>17.382100000000001</v>
      </c>
      <c r="M288" s="184">
        <v>30.3705</v>
      </c>
      <c r="N288" s="184">
        <v>64.066299999999998</v>
      </c>
      <c r="O288" s="184">
        <v>24.8233</v>
      </c>
      <c r="P288" s="184">
        <v>17.405200000000001</v>
      </c>
      <c r="Q288" s="184">
        <v>15.178800000000001</v>
      </c>
      <c r="R288" s="184">
        <v>37.980200000000004</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1851</v>
      </c>
      <c r="C289" s="180">
        <v>102414</v>
      </c>
      <c r="D289" s="183">
        <v>44530</v>
      </c>
      <c r="E289" s="184">
        <v>498.031430820038</v>
      </c>
      <c r="F289" s="184">
        <v>1.0117</v>
      </c>
      <c r="G289" s="184">
        <v>-0.37559999999999999</v>
      </c>
      <c r="H289" s="184">
        <v>-1.8440000000000001</v>
      </c>
      <c r="I289" s="184">
        <v>-4.5252999999999997</v>
      </c>
      <c r="J289" s="184">
        <v>-0.2455</v>
      </c>
      <c r="K289" s="184">
        <v>7.7324999999999999</v>
      </c>
      <c r="L289" s="184">
        <v>16.9405</v>
      </c>
      <c r="M289" s="184">
        <v>29.674800000000001</v>
      </c>
      <c r="N289" s="184">
        <v>62.9255</v>
      </c>
      <c r="O289" s="184">
        <v>24.064499999999999</v>
      </c>
      <c r="P289" s="184">
        <v>16.618400000000001</v>
      </c>
      <c r="Q289" s="184">
        <v>18.562999999999999</v>
      </c>
      <c r="R289" s="184">
        <v>37.105699999999999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1973</v>
      </c>
      <c r="C290" s="180">
        <v>100915</v>
      </c>
      <c r="D290" s="183">
        <v>44530</v>
      </c>
      <c r="E290" s="184">
        <v>501.56728058589499</v>
      </c>
      <c r="F290" s="184">
        <v>1.0116000000000001</v>
      </c>
      <c r="G290" s="184">
        <v>-0.37569999999999998</v>
      </c>
      <c r="H290" s="184">
        <v>-1.8441000000000001</v>
      </c>
      <c r="I290" s="184">
        <v>-4.5250000000000004</v>
      </c>
      <c r="J290" s="184">
        <v>-0.2455</v>
      </c>
      <c r="K290" s="184">
        <v>7.7325999999999997</v>
      </c>
      <c r="L290" s="184">
        <v>16.942</v>
      </c>
      <c r="M290" s="184">
        <v>29.676300000000001</v>
      </c>
      <c r="N290" s="184">
        <v>62.929900000000004</v>
      </c>
      <c r="O290" s="184">
        <v>24.066500000000001</v>
      </c>
      <c r="P290" s="184">
        <v>16.619499999999999</v>
      </c>
      <c r="Q290" s="184">
        <v>19.078499999999998</v>
      </c>
      <c r="R290" s="184">
        <v>37.107999999999997</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0.61926250000000005</v>
      </c>
      <c r="G291" s="186">
        <v>-0.3762375</v>
      </c>
      <c r="H291" s="186">
        <v>-2.5443625000000001</v>
      </c>
      <c r="I291" s="186">
        <v>-5.2855250000000007</v>
      </c>
      <c r="J291" s="186">
        <v>-2.0223</v>
      </c>
      <c r="K291" s="186">
        <v>4.3038499999999997</v>
      </c>
      <c r="L291" s="186">
        <v>14.159287500000001</v>
      </c>
      <c r="M291" s="186">
        <v>24.004637500000001</v>
      </c>
      <c r="N291" s="186">
        <v>49.875124999999997</v>
      </c>
      <c r="O291" s="186">
        <v>21.3384</v>
      </c>
      <c r="P291" s="186">
        <v>17.589099999999998</v>
      </c>
      <c r="Q291" s="186">
        <v>16.496937500000001</v>
      </c>
      <c r="R291" s="186">
        <v>30.414087500000001</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0.74324999999999997</v>
      </c>
      <c r="G292" s="186">
        <v>-0.37140000000000001</v>
      </c>
      <c r="H292" s="186">
        <v>-2.5292000000000003</v>
      </c>
      <c r="I292" s="186">
        <v>-5.2616499999999995</v>
      </c>
      <c r="J292" s="186">
        <v>-1.6741499999999998</v>
      </c>
      <c r="K292" s="186">
        <v>4.8297500000000007</v>
      </c>
      <c r="L292" s="186">
        <v>14.5984</v>
      </c>
      <c r="M292" s="186">
        <v>24.892749999999999</v>
      </c>
      <c r="N292" s="186">
        <v>50.133650000000003</v>
      </c>
      <c r="O292" s="186">
        <v>21.6738</v>
      </c>
      <c r="P292" s="186">
        <v>17.390700000000002</v>
      </c>
      <c r="Q292" s="186">
        <v>15.734500000000001</v>
      </c>
      <c r="R292" s="186">
        <v>31.341149999999999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44530</v>
      </c>
      <c r="E295" s="184">
        <v>89.036799999999999</v>
      </c>
      <c r="F295" s="184">
        <v>10.4976</v>
      </c>
      <c r="G295" s="184">
        <v>5.2092000000000001</v>
      </c>
      <c r="H295" s="184">
        <v>4.7596999999999996</v>
      </c>
      <c r="I295" s="184">
        <v>5.4547999999999996</v>
      </c>
      <c r="J295" s="184">
        <v>5.3723999999999998</v>
      </c>
      <c r="K295" s="184">
        <v>3.2543000000000002</v>
      </c>
      <c r="L295" s="184">
        <v>4.4386999999999999</v>
      </c>
      <c r="M295" s="184">
        <v>6.0477999999999996</v>
      </c>
      <c r="N295" s="184">
        <v>4.2899000000000003</v>
      </c>
      <c r="O295" s="184">
        <v>8.7425999999999995</v>
      </c>
      <c r="P295" s="184">
        <v>7.6684999999999999</v>
      </c>
      <c r="Q295" s="184">
        <v>9.2316000000000003</v>
      </c>
      <c r="R295" s="184">
        <v>7.9550000000000001</v>
      </c>
      <c r="S295" s="120" t="s">
        <v>1998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44530</v>
      </c>
      <c r="E296" s="184">
        <v>89.991799999999998</v>
      </c>
      <c r="F296" s="184">
        <v>10.670199999999999</v>
      </c>
      <c r="G296" s="184">
        <v>5.3773</v>
      </c>
      <c r="H296" s="184">
        <v>4.9238999999999997</v>
      </c>
      <c r="I296" s="184">
        <v>5.6178999999999997</v>
      </c>
      <c r="J296" s="184">
        <v>5.5351999999999997</v>
      </c>
      <c r="K296" s="184">
        <v>3.4154</v>
      </c>
      <c r="L296" s="184">
        <v>4.6022999999999996</v>
      </c>
      <c r="M296" s="184">
        <v>6.2159000000000004</v>
      </c>
      <c r="N296" s="184">
        <v>4.4550999999999998</v>
      </c>
      <c r="O296" s="184">
        <v>8.8968000000000007</v>
      </c>
      <c r="P296" s="184">
        <v>7.8117999999999999</v>
      </c>
      <c r="Q296" s="184">
        <v>8.7710000000000008</v>
      </c>
      <c r="R296" s="184">
        <v>8.1219999999999999</v>
      </c>
      <c r="S296" s="120" t="s">
        <v>1998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44530</v>
      </c>
      <c r="E297" s="184">
        <v>14.0578</v>
      </c>
      <c r="F297" s="184">
        <v>15.3253</v>
      </c>
      <c r="G297" s="184">
        <v>6.1056999999999997</v>
      </c>
      <c r="H297" s="184">
        <v>5.3838999999999997</v>
      </c>
      <c r="I297" s="184">
        <v>4.8308999999999997</v>
      </c>
      <c r="J297" s="184">
        <v>5.2739000000000003</v>
      </c>
      <c r="K297" s="184">
        <v>3.7404999999999999</v>
      </c>
      <c r="L297" s="184">
        <v>4.5038</v>
      </c>
      <c r="M297" s="184">
        <v>5.7266000000000004</v>
      </c>
      <c r="N297" s="184">
        <v>4.4775</v>
      </c>
      <c r="O297" s="184">
        <v>8.1140000000000008</v>
      </c>
      <c r="P297" s="184"/>
      <c r="Q297" s="184">
        <v>8.0742999999999991</v>
      </c>
      <c r="R297" s="184">
        <v>8.2431999999999999</v>
      </c>
      <c r="S297" s="120" t="s">
        <v>1995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44530</v>
      </c>
      <c r="E298" s="184">
        <v>13.5916</v>
      </c>
      <c r="F298" s="184">
        <v>14.507400000000001</v>
      </c>
      <c r="G298" s="184">
        <v>5.4413</v>
      </c>
      <c r="H298" s="184">
        <v>4.7230999999999996</v>
      </c>
      <c r="I298" s="184">
        <v>4.1498999999999997</v>
      </c>
      <c r="J298" s="184">
        <v>4.6006</v>
      </c>
      <c r="K298" s="184">
        <v>3.0680999999999998</v>
      </c>
      <c r="L298" s="184">
        <v>3.8241000000000001</v>
      </c>
      <c r="M298" s="184">
        <v>5.0263</v>
      </c>
      <c r="N298" s="184">
        <v>3.7778999999999998</v>
      </c>
      <c r="O298" s="184">
        <v>7.3399000000000001</v>
      </c>
      <c r="P298" s="184"/>
      <c r="Q298" s="184">
        <v>7.2465999999999999</v>
      </c>
      <c r="R298" s="184">
        <v>7.4912999999999998</v>
      </c>
      <c r="S298" s="120" t="s">
        <v>1995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44530</v>
      </c>
      <c r="E299" s="184">
        <v>22.218699999999998</v>
      </c>
      <c r="F299" s="184">
        <v>10.5167</v>
      </c>
      <c r="G299" s="184">
        <v>5.9177999999999997</v>
      </c>
      <c r="H299" s="184">
        <v>9.0038</v>
      </c>
      <c r="I299" s="184">
        <v>6.0688000000000004</v>
      </c>
      <c r="J299" s="184">
        <v>5.2759999999999998</v>
      </c>
      <c r="K299" s="184">
        <v>2.0605000000000002</v>
      </c>
      <c r="L299" s="184">
        <v>3.2820999999999998</v>
      </c>
      <c r="M299" s="184">
        <v>4.2175000000000002</v>
      </c>
      <c r="N299" s="184">
        <v>2.4744000000000002</v>
      </c>
      <c r="O299" s="184">
        <v>4.6311999999999998</v>
      </c>
      <c r="P299" s="184">
        <v>4.7934999999999999</v>
      </c>
      <c r="Q299" s="184">
        <v>6.2994000000000003</v>
      </c>
      <c r="R299" s="184">
        <v>5.9295999999999998</v>
      </c>
      <c r="S299" s="120" t="s">
        <v>1996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44530</v>
      </c>
      <c r="E300" s="184">
        <v>23.3203</v>
      </c>
      <c r="F300" s="184">
        <v>10.9594</v>
      </c>
      <c r="G300" s="184">
        <v>6.3433000000000002</v>
      </c>
      <c r="H300" s="184">
        <v>9.4527999999999999</v>
      </c>
      <c r="I300" s="184">
        <v>6.5566000000000004</v>
      </c>
      <c r="J300" s="184">
        <v>5.8057999999999996</v>
      </c>
      <c r="K300" s="184">
        <v>2.6545999999999998</v>
      </c>
      <c r="L300" s="184">
        <v>4.0091999999999999</v>
      </c>
      <c r="M300" s="184">
        <v>4.9710999999999999</v>
      </c>
      <c r="N300" s="184">
        <v>3.1751999999999998</v>
      </c>
      <c r="O300" s="184">
        <v>5.1684999999999999</v>
      </c>
      <c r="P300" s="184">
        <v>5.3234000000000004</v>
      </c>
      <c r="Q300" s="184">
        <v>7.32</v>
      </c>
      <c r="R300" s="184">
        <v>6.5170000000000003</v>
      </c>
      <c r="S300" s="120" t="s">
        <v>1996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44530</v>
      </c>
      <c r="E301" s="184">
        <v>18.657399999999999</v>
      </c>
      <c r="F301" s="184">
        <v>9.98</v>
      </c>
      <c r="G301" s="184">
        <v>6.2645</v>
      </c>
      <c r="H301" s="184">
        <v>5.5395000000000003</v>
      </c>
      <c r="I301" s="184">
        <v>4.5213999999999999</v>
      </c>
      <c r="J301" s="184">
        <v>4.9550000000000001</v>
      </c>
      <c r="K301" s="184">
        <v>2.5832999999999999</v>
      </c>
      <c r="L301" s="184">
        <v>3.7789999999999999</v>
      </c>
      <c r="M301" s="184">
        <v>5.4574999999999996</v>
      </c>
      <c r="N301" s="184">
        <v>3.6162000000000001</v>
      </c>
      <c r="O301" s="184">
        <v>8.2382000000000009</v>
      </c>
      <c r="P301" s="184">
        <v>7.0354000000000001</v>
      </c>
      <c r="Q301" s="184">
        <v>8.3056999999999999</v>
      </c>
      <c r="R301" s="184">
        <v>6.8380999999999998</v>
      </c>
      <c r="S301" s="120" t="s">
        <v>1995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44530</v>
      </c>
      <c r="E302" s="184">
        <v>17.818200000000001</v>
      </c>
      <c r="F302" s="184">
        <v>9.4253999999999998</v>
      </c>
      <c r="G302" s="184">
        <v>5.6368</v>
      </c>
      <c r="H302" s="184">
        <v>4.8916000000000004</v>
      </c>
      <c r="I302" s="184">
        <v>3.8832</v>
      </c>
      <c r="J302" s="184">
        <v>4.3181000000000003</v>
      </c>
      <c r="K302" s="184">
        <v>1.9443999999999999</v>
      </c>
      <c r="L302" s="184">
        <v>3.1328999999999998</v>
      </c>
      <c r="M302" s="184">
        <v>4.8146000000000004</v>
      </c>
      <c r="N302" s="184">
        <v>2.9756999999999998</v>
      </c>
      <c r="O302" s="184">
        <v>7.5034999999999998</v>
      </c>
      <c r="P302" s="184">
        <v>6.3110999999999997</v>
      </c>
      <c r="Q302" s="184">
        <v>7.6699000000000002</v>
      </c>
      <c r="R302" s="184">
        <v>6.1439000000000004</v>
      </c>
      <c r="S302" s="120" t="s">
        <v>1995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44530</v>
      </c>
      <c r="E303" s="184">
        <v>13.135999999999999</v>
      </c>
      <c r="F303" s="184">
        <v>6.3920000000000003</v>
      </c>
      <c r="G303" s="184">
        <v>4.5175000000000001</v>
      </c>
      <c r="H303" s="184">
        <v>4.3700999999999999</v>
      </c>
      <c r="I303" s="184">
        <v>3.9754999999999998</v>
      </c>
      <c r="J303" s="184">
        <v>4.2706999999999997</v>
      </c>
      <c r="K303" s="184">
        <v>3.2643</v>
      </c>
      <c r="L303" s="184">
        <v>3.8025000000000002</v>
      </c>
      <c r="M303" s="184">
        <v>4.1577000000000002</v>
      </c>
      <c r="N303" s="184">
        <v>3.5945</v>
      </c>
      <c r="O303" s="184">
        <v>8.4682999999999993</v>
      </c>
      <c r="P303" s="184"/>
      <c r="Q303" s="184">
        <v>8.827</v>
      </c>
      <c r="R303" s="184">
        <v>6.5380000000000003</v>
      </c>
      <c r="S303" s="120" t="s">
        <v>1995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44530</v>
      </c>
      <c r="E304" s="184">
        <v>13.029199999999999</v>
      </c>
      <c r="F304" s="184">
        <v>6.4443999999999999</v>
      </c>
      <c r="G304" s="184">
        <v>4.3441999999999998</v>
      </c>
      <c r="H304" s="184">
        <v>4.1654</v>
      </c>
      <c r="I304" s="184">
        <v>3.7471999999999999</v>
      </c>
      <c r="J304" s="184">
        <v>4.0236000000000001</v>
      </c>
      <c r="K304" s="184">
        <v>3.0129000000000001</v>
      </c>
      <c r="L304" s="184">
        <v>3.5451000000000001</v>
      </c>
      <c r="M304" s="184">
        <v>3.8942000000000001</v>
      </c>
      <c r="N304" s="184">
        <v>3.3306</v>
      </c>
      <c r="O304" s="184">
        <v>8.1941000000000006</v>
      </c>
      <c r="P304" s="184"/>
      <c r="Q304" s="184">
        <v>8.5518000000000001</v>
      </c>
      <c r="R304" s="184">
        <v>6.2666000000000004</v>
      </c>
      <c r="S304" s="120" t="s">
        <v>1995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1998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1998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1852</v>
      </c>
      <c r="C307" s="180">
        <v>148795</v>
      </c>
      <c r="D307" s="183">
        <v>44530</v>
      </c>
      <c r="E307" s="184">
        <v>10.617699999999999</v>
      </c>
      <c r="F307" s="184">
        <v>20.293399999999998</v>
      </c>
      <c r="G307" s="184">
        <v>3.1808999999999998</v>
      </c>
      <c r="H307" s="184">
        <v>13.4908</v>
      </c>
      <c r="I307" s="184">
        <v>13.2281</v>
      </c>
      <c r="J307" s="184">
        <v>10.243</v>
      </c>
      <c r="K307" s="184">
        <v>5.4661999999999997</v>
      </c>
      <c r="L307" s="184">
        <v>6.3891999999999998</v>
      </c>
      <c r="M307" s="184"/>
      <c r="N307" s="184"/>
      <c r="O307" s="184"/>
      <c r="P307" s="184"/>
      <c r="Q307" s="184">
        <v>8.7728000000000002</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1853</v>
      </c>
      <c r="C308" s="180">
        <v>148797</v>
      </c>
      <c r="D308" s="183">
        <v>44530</v>
      </c>
      <c r="E308" s="184">
        <v>10.606400000000001</v>
      </c>
      <c r="F308" s="184">
        <v>20.315100000000001</v>
      </c>
      <c r="G308" s="184">
        <v>3.0121000000000002</v>
      </c>
      <c r="H308" s="184">
        <v>13.3569</v>
      </c>
      <c r="I308" s="184">
        <v>13.0684</v>
      </c>
      <c r="J308" s="184">
        <v>10.1007</v>
      </c>
      <c r="K308" s="184">
        <v>5.3144999999999998</v>
      </c>
      <c r="L308" s="184">
        <v>6.2346000000000004</v>
      </c>
      <c r="M308" s="184"/>
      <c r="N308" s="184"/>
      <c r="O308" s="184"/>
      <c r="P308" s="184"/>
      <c r="Q308" s="184">
        <v>8.6122999999999994</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44530</v>
      </c>
      <c r="E309" s="184">
        <v>79.572800000000001</v>
      </c>
      <c r="F309" s="184">
        <v>9.6351999999999993</v>
      </c>
      <c r="G309" s="184">
        <v>4.4859999999999998</v>
      </c>
      <c r="H309" s="184">
        <v>5.1818999999999997</v>
      </c>
      <c r="I309" s="184">
        <v>4.4931999999999999</v>
      </c>
      <c r="J309" s="184">
        <v>5.0884</v>
      </c>
      <c r="K309" s="184">
        <v>3.0379999999999998</v>
      </c>
      <c r="L309" s="184">
        <v>3.92</v>
      </c>
      <c r="M309" s="184">
        <v>5.3042999999999996</v>
      </c>
      <c r="N309" s="184">
        <v>3.9356</v>
      </c>
      <c r="O309" s="184">
        <v>7.8327999999999998</v>
      </c>
      <c r="P309" s="184">
        <v>7.3897000000000004</v>
      </c>
      <c r="Q309" s="184">
        <v>8.8513999999999999</v>
      </c>
      <c r="R309" s="184">
        <v>6.3205</v>
      </c>
      <c r="S309" s="120" t="s">
        <v>1998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44530</v>
      </c>
      <c r="E310" s="184">
        <v>84.499600000000001</v>
      </c>
      <c r="F310" s="184">
        <v>10.1538</v>
      </c>
      <c r="G310" s="184">
        <v>5.0026000000000002</v>
      </c>
      <c r="H310" s="184">
        <v>5.7019000000000002</v>
      </c>
      <c r="I310" s="184">
        <v>5.0141</v>
      </c>
      <c r="J310" s="184">
        <v>5.6117999999999997</v>
      </c>
      <c r="K310" s="184">
        <v>3.5629</v>
      </c>
      <c r="L310" s="184">
        <v>4.4509999999999996</v>
      </c>
      <c r="M310" s="184">
        <v>5.8586999999999998</v>
      </c>
      <c r="N310" s="184">
        <v>4.4977999999999998</v>
      </c>
      <c r="O310" s="184">
        <v>8.4320000000000004</v>
      </c>
      <c r="P310" s="184">
        <v>8.0091000000000001</v>
      </c>
      <c r="Q310" s="184">
        <v>9.0835000000000008</v>
      </c>
      <c r="R310" s="184">
        <v>6.9123999999999999</v>
      </c>
      <c r="S310" s="120" t="s">
        <v>1998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1997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44530</v>
      </c>
      <c r="E312" s="184">
        <v>25.885999999999999</v>
      </c>
      <c r="F312" s="184">
        <v>11.0015</v>
      </c>
      <c r="G312" s="184">
        <v>4.3379000000000003</v>
      </c>
      <c r="H312" s="184">
        <v>2.5998000000000001</v>
      </c>
      <c r="I312" s="184">
        <v>3.944</v>
      </c>
      <c r="J312" s="184">
        <v>5.25</v>
      </c>
      <c r="K312" s="184">
        <v>4.0674999999999999</v>
      </c>
      <c r="L312" s="184">
        <v>4.8083</v>
      </c>
      <c r="M312" s="184">
        <v>6.3421000000000003</v>
      </c>
      <c r="N312" s="184">
        <v>4.3278999999999996</v>
      </c>
      <c r="O312" s="184">
        <v>8.9239999999999995</v>
      </c>
      <c r="P312" s="184">
        <v>7.6210000000000004</v>
      </c>
      <c r="Q312" s="184">
        <v>8.6770999999999994</v>
      </c>
      <c r="R312" s="184">
        <v>7.7778999999999998</v>
      </c>
      <c r="S312" s="120" t="s">
        <v>1998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44530</v>
      </c>
      <c r="E313" s="184">
        <v>26.205200000000001</v>
      </c>
      <c r="F313" s="184">
        <v>11.425000000000001</v>
      </c>
      <c r="G313" s="184">
        <v>4.6684000000000001</v>
      </c>
      <c r="H313" s="184">
        <v>2.9066999999999998</v>
      </c>
      <c r="I313" s="184">
        <v>4.2550999999999997</v>
      </c>
      <c r="J313" s="184">
        <v>5.5636000000000001</v>
      </c>
      <c r="K313" s="184">
        <v>4.3792999999999997</v>
      </c>
      <c r="L313" s="184">
        <v>5.1245000000000003</v>
      </c>
      <c r="M313" s="184">
        <v>6.6635</v>
      </c>
      <c r="N313" s="184">
        <v>4.6468999999999996</v>
      </c>
      <c r="O313" s="184">
        <v>9.1571999999999996</v>
      </c>
      <c r="P313" s="184">
        <v>7.8055000000000003</v>
      </c>
      <c r="Q313" s="184">
        <v>8.7033000000000005</v>
      </c>
      <c r="R313" s="184">
        <v>8.0683000000000007</v>
      </c>
      <c r="S313" s="120" t="s">
        <v>1998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1854</v>
      </c>
      <c r="C314" s="180">
        <v>148492</v>
      </c>
      <c r="D314" s="183">
        <v>44530</v>
      </c>
      <c r="E314" s="184">
        <v>10.5669</v>
      </c>
      <c r="F314" s="184">
        <v>10.7111</v>
      </c>
      <c r="G314" s="184">
        <v>7.0000999999999998</v>
      </c>
      <c r="H314" s="184">
        <v>6.6207000000000003</v>
      </c>
      <c r="I314" s="184">
        <v>5.8605999999999998</v>
      </c>
      <c r="J314" s="184">
        <v>4.8456000000000001</v>
      </c>
      <c r="K314" s="184">
        <v>3.2058</v>
      </c>
      <c r="L314" s="184">
        <v>4.3643999999999998</v>
      </c>
      <c r="M314" s="184">
        <v>6.1597</v>
      </c>
      <c r="N314" s="184">
        <v>3.8414999999999999</v>
      </c>
      <c r="O314" s="184"/>
      <c r="P314" s="184"/>
      <c r="Q314" s="184">
        <v>4.8262999999999998</v>
      </c>
      <c r="R314" s="184"/>
      <c r="S314" s="120" t="s">
        <v>1995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1855</v>
      </c>
      <c r="C315" s="180">
        <v>148496</v>
      </c>
      <c r="D315" s="183">
        <v>44530</v>
      </c>
      <c r="E315" s="184">
        <v>10.515499999999999</v>
      </c>
      <c r="F315" s="184">
        <v>10.4162</v>
      </c>
      <c r="G315" s="184">
        <v>6.5129000000000001</v>
      </c>
      <c r="H315" s="184">
        <v>6.2057000000000002</v>
      </c>
      <c r="I315" s="184">
        <v>5.4410999999999996</v>
      </c>
      <c r="J315" s="184">
        <v>4.4318999999999997</v>
      </c>
      <c r="K315" s="184">
        <v>2.7848999999999999</v>
      </c>
      <c r="L315" s="184">
        <v>3.9386000000000001</v>
      </c>
      <c r="M315" s="184">
        <v>5.7229999999999999</v>
      </c>
      <c r="N315" s="184">
        <v>3.4079000000000002</v>
      </c>
      <c r="O315" s="184"/>
      <c r="P315" s="184"/>
      <c r="Q315" s="184">
        <v>4.3902999999999999</v>
      </c>
      <c r="R315" s="184"/>
      <c r="S315" s="120" t="s">
        <v>1995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44530</v>
      </c>
      <c r="E316" s="184">
        <v>23.506</v>
      </c>
      <c r="F316" s="184">
        <v>16.467099999999999</v>
      </c>
      <c r="G316" s="184">
        <v>5.5934999999999997</v>
      </c>
      <c r="H316" s="184">
        <v>3.6848999999999998</v>
      </c>
      <c r="I316" s="184">
        <v>5.0007000000000001</v>
      </c>
      <c r="J316" s="184">
        <v>6.2500999999999998</v>
      </c>
      <c r="K316" s="184">
        <v>5.0613999999999999</v>
      </c>
      <c r="L316" s="184">
        <v>5.0857000000000001</v>
      </c>
      <c r="M316" s="184">
        <v>5.7247000000000003</v>
      </c>
      <c r="N316" s="184">
        <v>4.5084</v>
      </c>
      <c r="O316" s="184">
        <v>8.3857999999999997</v>
      </c>
      <c r="P316" s="184">
        <v>7.3093000000000004</v>
      </c>
      <c r="Q316" s="184">
        <v>7.1882000000000001</v>
      </c>
      <c r="R316" s="184">
        <v>7.4351000000000003</v>
      </c>
      <c r="S316" s="120" t="s">
        <v>1996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44530</v>
      </c>
      <c r="E317" s="184">
        <v>24.405200000000001</v>
      </c>
      <c r="F317" s="184">
        <v>16.758199999999999</v>
      </c>
      <c r="G317" s="184">
        <v>5.9114000000000004</v>
      </c>
      <c r="H317" s="184">
        <v>3.9984000000000002</v>
      </c>
      <c r="I317" s="184">
        <v>5.2987000000000002</v>
      </c>
      <c r="J317" s="184">
        <v>6.5620000000000003</v>
      </c>
      <c r="K317" s="184">
        <v>5.3780000000000001</v>
      </c>
      <c r="L317" s="184">
        <v>5.4069000000000003</v>
      </c>
      <c r="M317" s="184">
        <v>6.0514999999999999</v>
      </c>
      <c r="N317" s="184">
        <v>4.8364000000000003</v>
      </c>
      <c r="O317" s="184">
        <v>8.7226999999999997</v>
      </c>
      <c r="P317" s="184">
        <v>7.6433999999999997</v>
      </c>
      <c r="Q317" s="184">
        <v>8.6960999999999995</v>
      </c>
      <c r="R317" s="184">
        <v>7.7710999999999997</v>
      </c>
      <c r="S317" s="120" t="s">
        <v>1996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44530</v>
      </c>
      <c r="E318" s="184">
        <v>15.860300000000001</v>
      </c>
      <c r="F318" s="184">
        <v>9.8985000000000003</v>
      </c>
      <c r="G318" s="184">
        <v>6.2755000000000001</v>
      </c>
      <c r="H318" s="184">
        <v>7.3417000000000003</v>
      </c>
      <c r="I318" s="184">
        <v>6.5258000000000003</v>
      </c>
      <c r="J318" s="184">
        <v>6.0949999999999998</v>
      </c>
      <c r="K318" s="184">
        <v>3.0855999999999999</v>
      </c>
      <c r="L318" s="184">
        <v>4.4527999999999999</v>
      </c>
      <c r="M318" s="184">
        <v>6.4753999999999996</v>
      </c>
      <c r="N318" s="184">
        <v>4.1970999999999998</v>
      </c>
      <c r="O318" s="184">
        <v>8.4616000000000007</v>
      </c>
      <c r="P318" s="184">
        <v>7.3775000000000004</v>
      </c>
      <c r="Q318" s="184">
        <v>8.1488999999999994</v>
      </c>
      <c r="R318" s="184">
        <v>8.0433000000000003</v>
      </c>
      <c r="S318" s="120" t="s">
        <v>1996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44530</v>
      </c>
      <c r="E319" s="184">
        <v>15.5748</v>
      </c>
      <c r="F319" s="184">
        <v>9.6110000000000007</v>
      </c>
      <c r="G319" s="184">
        <v>5.9798999999999998</v>
      </c>
      <c r="H319" s="184">
        <v>7.0400999999999998</v>
      </c>
      <c r="I319" s="184">
        <v>6.2252000000000001</v>
      </c>
      <c r="J319" s="184">
        <v>5.7929000000000004</v>
      </c>
      <c r="K319" s="184">
        <v>2.7831999999999999</v>
      </c>
      <c r="L319" s="184">
        <v>4.1467000000000001</v>
      </c>
      <c r="M319" s="184">
        <v>6.1601999999999997</v>
      </c>
      <c r="N319" s="184">
        <v>3.8824999999999998</v>
      </c>
      <c r="O319" s="184">
        <v>8.1300000000000008</v>
      </c>
      <c r="P319" s="184">
        <v>7.0477999999999996</v>
      </c>
      <c r="Q319" s="184">
        <v>7.8158000000000003</v>
      </c>
      <c r="R319" s="184">
        <v>7.7149000000000001</v>
      </c>
      <c r="S319" s="120" t="s">
        <v>1996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44530</v>
      </c>
      <c r="E320" s="184">
        <v>2556.9686999999999</v>
      </c>
      <c r="F320" s="184">
        <v>6.8432000000000004</v>
      </c>
      <c r="G320" s="184">
        <v>4.6077000000000004</v>
      </c>
      <c r="H320" s="184">
        <v>5.5582000000000003</v>
      </c>
      <c r="I320" s="184">
        <v>5.0290999999999997</v>
      </c>
      <c r="J320" s="184">
        <v>5.0237999999999996</v>
      </c>
      <c r="K320" s="184">
        <v>2.4506999999999999</v>
      </c>
      <c r="L320" s="184">
        <v>3.7726999999999999</v>
      </c>
      <c r="M320" s="184">
        <v>5.1981000000000002</v>
      </c>
      <c r="N320" s="184">
        <v>3.4460000000000002</v>
      </c>
      <c r="O320" s="184">
        <v>8.4213000000000005</v>
      </c>
      <c r="P320" s="184">
        <v>5.3541999999999996</v>
      </c>
      <c r="Q320" s="184">
        <v>6.7660999999999998</v>
      </c>
      <c r="R320" s="184">
        <v>6.6451000000000002</v>
      </c>
      <c r="S320" s="120" t="s">
        <v>1998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44530</v>
      </c>
      <c r="E321" s="184">
        <v>2703.0293000000001</v>
      </c>
      <c r="F321" s="184">
        <v>7.2432999999999996</v>
      </c>
      <c r="G321" s="184">
        <v>5.0077999999999996</v>
      </c>
      <c r="H321" s="184">
        <v>5.9587000000000003</v>
      </c>
      <c r="I321" s="184">
        <v>5.4298999999999999</v>
      </c>
      <c r="J321" s="184">
        <v>5.4257</v>
      </c>
      <c r="K321" s="184">
        <v>2.8534000000000002</v>
      </c>
      <c r="L321" s="184">
        <v>4.1807999999999996</v>
      </c>
      <c r="M321" s="184">
        <v>5.6143999999999998</v>
      </c>
      <c r="N321" s="184">
        <v>3.8605999999999998</v>
      </c>
      <c r="O321" s="184">
        <v>8.8688000000000002</v>
      </c>
      <c r="P321" s="184">
        <v>5.9116</v>
      </c>
      <c r="Q321" s="184">
        <v>7.8517000000000001</v>
      </c>
      <c r="R321" s="184">
        <v>7.0723000000000003</v>
      </c>
      <c r="S321" s="120" t="s">
        <v>1998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44530</v>
      </c>
      <c r="E322" s="184">
        <v>3000.6095999999998</v>
      </c>
      <c r="F322" s="184">
        <v>-0.18609999999999999</v>
      </c>
      <c r="G322" s="184">
        <v>0.26939999999999997</v>
      </c>
      <c r="H322" s="184">
        <v>0.31119999999999998</v>
      </c>
      <c r="I322" s="184">
        <v>2.1692</v>
      </c>
      <c r="J322" s="184">
        <v>3.0672000000000001</v>
      </c>
      <c r="K322" s="184">
        <v>3.4481999999999999</v>
      </c>
      <c r="L322" s="184">
        <v>4.5263</v>
      </c>
      <c r="M322" s="184">
        <v>5.5658000000000003</v>
      </c>
      <c r="N322" s="184">
        <v>3.9186999999999999</v>
      </c>
      <c r="O322" s="184">
        <v>7.8834999999999997</v>
      </c>
      <c r="P322" s="184">
        <v>7.4143999999999997</v>
      </c>
      <c r="Q322" s="184">
        <v>8.0437999999999992</v>
      </c>
      <c r="R322" s="184">
        <v>6.7009999999999996</v>
      </c>
      <c r="S322" s="120" t="s">
        <v>1996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44530</v>
      </c>
      <c r="E323" s="184">
        <v>3094.8487</v>
      </c>
      <c r="F323" s="184">
        <v>0.17449999999999999</v>
      </c>
      <c r="G323" s="184">
        <v>0.62839999999999996</v>
      </c>
      <c r="H323" s="184">
        <v>0.66979999999999995</v>
      </c>
      <c r="I323" s="184">
        <v>2.5455999999999999</v>
      </c>
      <c r="J323" s="184">
        <v>3.4319000000000002</v>
      </c>
      <c r="K323" s="184">
        <v>3.8033000000000001</v>
      </c>
      <c r="L323" s="184">
        <v>4.8833000000000002</v>
      </c>
      <c r="M323" s="184">
        <v>5.9408000000000003</v>
      </c>
      <c r="N323" s="184">
        <v>4.2866</v>
      </c>
      <c r="O323" s="184">
        <v>8.2138000000000009</v>
      </c>
      <c r="P323" s="184">
        <v>7.7278000000000002</v>
      </c>
      <c r="Q323" s="184">
        <v>8.5381999999999998</v>
      </c>
      <c r="R323" s="184">
        <v>7.0457999999999998</v>
      </c>
      <c r="S323" s="120" t="s">
        <v>1996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44530</v>
      </c>
      <c r="E324" s="184">
        <v>62.490299999999998</v>
      </c>
      <c r="F324" s="184">
        <v>43.332500000000003</v>
      </c>
      <c r="G324" s="184">
        <v>13.6882</v>
      </c>
      <c r="H324" s="184">
        <v>12.823</v>
      </c>
      <c r="I324" s="184">
        <v>11.1325</v>
      </c>
      <c r="J324" s="184">
        <v>9.1128999999999998</v>
      </c>
      <c r="K324" s="184">
        <v>7.2515999999999998</v>
      </c>
      <c r="L324" s="184">
        <v>6.1154999999999999</v>
      </c>
      <c r="M324" s="184">
        <v>8.6677999999999997</v>
      </c>
      <c r="N324" s="184">
        <v>4.5335999999999999</v>
      </c>
      <c r="O324" s="184">
        <v>10.3939</v>
      </c>
      <c r="P324" s="184">
        <v>7.0561999999999996</v>
      </c>
      <c r="Q324" s="184">
        <v>8.3068000000000008</v>
      </c>
      <c r="R324" s="184">
        <v>8.4213000000000005</v>
      </c>
      <c r="S324" s="120" t="s">
        <v>1998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44530</v>
      </c>
      <c r="E325" s="184">
        <v>59.3825</v>
      </c>
      <c r="F325" s="184">
        <v>43.015300000000003</v>
      </c>
      <c r="G325" s="184">
        <v>13.3576</v>
      </c>
      <c r="H325" s="184">
        <v>12.481</v>
      </c>
      <c r="I325" s="184">
        <v>10.792199999999999</v>
      </c>
      <c r="J325" s="184">
        <v>8.7721</v>
      </c>
      <c r="K325" s="184">
        <v>6.9054000000000002</v>
      </c>
      <c r="L325" s="184">
        <v>5.7652000000000001</v>
      </c>
      <c r="M325" s="184">
        <v>8.3033000000000001</v>
      </c>
      <c r="N325" s="184">
        <v>4.1692999999999998</v>
      </c>
      <c r="O325" s="184">
        <v>10.0259</v>
      </c>
      <c r="P325" s="184">
        <v>6.6425999999999998</v>
      </c>
      <c r="Q325" s="184">
        <v>7.4833999999999996</v>
      </c>
      <c r="R325" s="184">
        <v>8.0581999999999994</v>
      </c>
      <c r="S325" s="120" t="s">
        <v>1998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1856</v>
      </c>
      <c r="C326" s="180">
        <v>148755</v>
      </c>
      <c r="D326" s="183">
        <v>44530</v>
      </c>
      <c r="E326" s="184">
        <v>10.368600000000001</v>
      </c>
      <c r="F326" s="184">
        <v>5.6333000000000002</v>
      </c>
      <c r="G326" s="184">
        <v>5.3715000000000002</v>
      </c>
      <c r="H326" s="184">
        <v>3.4723000000000002</v>
      </c>
      <c r="I326" s="184">
        <v>3.9788999999999999</v>
      </c>
      <c r="J326" s="184">
        <v>4.1957000000000004</v>
      </c>
      <c r="K326" s="184">
        <v>2.4253</v>
      </c>
      <c r="L326" s="184">
        <v>3.9443000000000001</v>
      </c>
      <c r="M326" s="184"/>
      <c r="N326" s="184"/>
      <c r="O326" s="184"/>
      <c r="P326" s="184"/>
      <c r="Q326" s="184">
        <v>5.2146999999999997</v>
      </c>
      <c r="R326" s="184"/>
      <c r="S326" s="120" t="s">
        <v>1995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1857</v>
      </c>
      <c r="C327" s="180">
        <v>148757</v>
      </c>
      <c r="D327" s="183">
        <v>44530</v>
      </c>
      <c r="E327" s="184">
        <v>10.335800000000001</v>
      </c>
      <c r="F327" s="184">
        <v>4.9447000000000001</v>
      </c>
      <c r="G327" s="184">
        <v>4.9466999999999999</v>
      </c>
      <c r="H327" s="184">
        <v>3.0287000000000002</v>
      </c>
      <c r="I327" s="184">
        <v>3.5362</v>
      </c>
      <c r="J327" s="184">
        <v>3.7534000000000001</v>
      </c>
      <c r="K327" s="184">
        <v>1.9905999999999999</v>
      </c>
      <c r="L327" s="184">
        <v>3.5017</v>
      </c>
      <c r="M327" s="184"/>
      <c r="N327" s="184"/>
      <c r="O327" s="184"/>
      <c r="P327" s="184"/>
      <c r="Q327" s="184">
        <v>4.7507000000000001</v>
      </c>
      <c r="R327" s="184"/>
      <c r="S327" s="120" t="s">
        <v>1995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1766</v>
      </c>
      <c r="C328" s="180">
        <v>100856</v>
      </c>
      <c r="D328" s="183">
        <v>44530</v>
      </c>
      <c r="E328" s="184">
        <v>47.097799999999999</v>
      </c>
      <c r="F328" s="184">
        <v>5.5031999999999996</v>
      </c>
      <c r="G328" s="184">
        <v>5.5057</v>
      </c>
      <c r="H328" s="184">
        <v>3.0131000000000001</v>
      </c>
      <c r="I328" s="184">
        <v>3.7473999999999998</v>
      </c>
      <c r="J328" s="184">
        <v>4.7495000000000003</v>
      </c>
      <c r="K328" s="184">
        <v>3.4104000000000001</v>
      </c>
      <c r="L328" s="184">
        <v>4.8231000000000002</v>
      </c>
      <c r="M328" s="184">
        <v>5.9408000000000003</v>
      </c>
      <c r="N328" s="184">
        <v>4.7781000000000002</v>
      </c>
      <c r="O328" s="184">
        <v>7.5111999999999997</v>
      </c>
      <c r="P328" s="184">
        <v>7.0331999999999999</v>
      </c>
      <c r="Q328" s="184">
        <v>7.5743</v>
      </c>
      <c r="R328" s="184">
        <v>7.2233000000000001</v>
      </c>
      <c r="S328" s="120" t="s">
        <v>1996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1767</v>
      </c>
      <c r="C329" s="180">
        <v>118814</v>
      </c>
      <c r="D329" s="183">
        <v>44530</v>
      </c>
      <c r="E329" s="184">
        <v>48.793199999999999</v>
      </c>
      <c r="F329" s="184">
        <v>5.9854000000000003</v>
      </c>
      <c r="G329" s="184">
        <v>5.9135</v>
      </c>
      <c r="H329" s="184">
        <v>3.4218999999999999</v>
      </c>
      <c r="I329" s="184">
        <v>4.1529999999999996</v>
      </c>
      <c r="J329" s="184">
        <v>5.1520000000000001</v>
      </c>
      <c r="K329" s="184">
        <v>3.8140000000000001</v>
      </c>
      <c r="L329" s="184">
        <v>5.2336</v>
      </c>
      <c r="M329" s="184">
        <v>6.3598999999999997</v>
      </c>
      <c r="N329" s="184">
        <v>5.1982999999999997</v>
      </c>
      <c r="O329" s="184">
        <v>7.9413999999999998</v>
      </c>
      <c r="P329" s="184">
        <v>7.4854000000000003</v>
      </c>
      <c r="Q329" s="184">
        <v>8.3457000000000008</v>
      </c>
      <c r="R329" s="184">
        <v>7.6524999999999999</v>
      </c>
      <c r="S329" s="120" t="s">
        <v>1996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44530</v>
      </c>
      <c r="E330" s="184">
        <v>34.915700000000001</v>
      </c>
      <c r="F330" s="184">
        <v>18.094000000000001</v>
      </c>
      <c r="G330" s="184">
        <v>5.0991</v>
      </c>
      <c r="H330" s="184">
        <v>3.6164999999999998</v>
      </c>
      <c r="I330" s="184">
        <v>3.5966</v>
      </c>
      <c r="J330" s="184">
        <v>3.8679000000000001</v>
      </c>
      <c r="K330" s="184">
        <v>2.5731999999999999</v>
      </c>
      <c r="L330" s="184">
        <v>4.0399000000000003</v>
      </c>
      <c r="M330" s="184">
        <v>5.4874000000000001</v>
      </c>
      <c r="N330" s="184">
        <v>4.0285000000000002</v>
      </c>
      <c r="O330" s="184">
        <v>7.6024000000000003</v>
      </c>
      <c r="P330" s="184">
        <v>6.1101999999999999</v>
      </c>
      <c r="Q330" s="184">
        <v>6.8593999999999999</v>
      </c>
      <c r="R330" s="184">
        <v>6.7442000000000002</v>
      </c>
      <c r="S330" s="120" t="s">
        <v>1995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44530</v>
      </c>
      <c r="E331" s="184">
        <v>37.899799999999999</v>
      </c>
      <c r="F331" s="184">
        <v>18.982299999999999</v>
      </c>
      <c r="G331" s="184">
        <v>5.9025999999999996</v>
      </c>
      <c r="H331" s="184">
        <v>4.3925000000000001</v>
      </c>
      <c r="I331" s="184">
        <v>4.3754999999999997</v>
      </c>
      <c r="J331" s="184">
        <v>4.6445999999999996</v>
      </c>
      <c r="K331" s="184">
        <v>3.3283</v>
      </c>
      <c r="L331" s="184">
        <v>4.6637000000000004</v>
      </c>
      <c r="M331" s="184">
        <v>6.0803000000000003</v>
      </c>
      <c r="N331" s="184">
        <v>4.6889000000000003</v>
      </c>
      <c r="O331" s="184">
        <v>8.4498999999999995</v>
      </c>
      <c r="P331" s="184">
        <v>7.0914999999999999</v>
      </c>
      <c r="Q331" s="184">
        <v>7.9734999999999996</v>
      </c>
      <c r="R331" s="184">
        <v>7.5148000000000001</v>
      </c>
      <c r="S331" s="120" t="s">
        <v>1995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1858</v>
      </c>
      <c r="C332" s="180"/>
      <c r="D332" s="183"/>
      <c r="E332" s="184"/>
      <c r="F332" s="184"/>
      <c r="G332" s="184"/>
      <c r="H332" s="184"/>
      <c r="I332" s="184"/>
      <c r="J332" s="184"/>
      <c r="K332" s="184"/>
      <c r="L332" s="184"/>
      <c r="M332" s="184"/>
      <c r="N332" s="184"/>
      <c r="O332" s="184"/>
      <c r="P332" s="184"/>
      <c r="Q332" s="184"/>
      <c r="R332" s="184"/>
      <c r="S332" s="120" t="s">
        <v>1997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1859</v>
      </c>
      <c r="C333" s="180"/>
      <c r="D333" s="183"/>
      <c r="E333" s="184"/>
      <c r="F333" s="184"/>
      <c r="G333" s="184"/>
      <c r="H333" s="184"/>
      <c r="I333" s="184"/>
      <c r="J333" s="184"/>
      <c r="K333" s="184"/>
      <c r="L333" s="184"/>
      <c r="M333" s="184"/>
      <c r="N333" s="184"/>
      <c r="O333" s="184"/>
      <c r="P333" s="184"/>
      <c r="Q333" s="184"/>
      <c r="R333" s="184"/>
      <c r="S333" s="120" t="s">
        <v>1997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44530</v>
      </c>
      <c r="E334" s="184">
        <v>12.619300000000001</v>
      </c>
      <c r="F334" s="184">
        <v>4.3391000000000002</v>
      </c>
      <c r="G334" s="184">
        <v>3.3997999999999999</v>
      </c>
      <c r="H334" s="184">
        <v>0.9919</v>
      </c>
      <c r="I334" s="184">
        <v>2.6265000000000001</v>
      </c>
      <c r="J334" s="184">
        <v>4.1821000000000002</v>
      </c>
      <c r="K334" s="184">
        <v>2.9104000000000001</v>
      </c>
      <c r="L334" s="184">
        <v>4.0503999999999998</v>
      </c>
      <c r="M334" s="184">
        <v>5.3254999999999999</v>
      </c>
      <c r="N334" s="184">
        <v>3.5318000000000001</v>
      </c>
      <c r="O334" s="184"/>
      <c r="P334" s="184"/>
      <c r="Q334" s="184">
        <v>8.5675000000000008</v>
      </c>
      <c r="R334" s="184">
        <v>7.0484999999999998</v>
      </c>
      <c r="S334" s="120" t="s">
        <v>1998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44530</v>
      </c>
      <c r="E335" s="184">
        <v>12.444800000000001</v>
      </c>
      <c r="F335" s="184">
        <v>3.8132000000000001</v>
      </c>
      <c r="G335" s="184">
        <v>3.0072999999999999</v>
      </c>
      <c r="H335" s="184">
        <v>0.54469999999999996</v>
      </c>
      <c r="I335" s="184">
        <v>2.1806000000000001</v>
      </c>
      <c r="J335" s="184">
        <v>3.7334000000000001</v>
      </c>
      <c r="K335" s="184">
        <v>2.4603999999999999</v>
      </c>
      <c r="L335" s="184">
        <v>3.5903999999999998</v>
      </c>
      <c r="M335" s="184">
        <v>4.8512000000000004</v>
      </c>
      <c r="N335" s="184">
        <v>3.0579000000000001</v>
      </c>
      <c r="O335" s="184"/>
      <c r="P335" s="184"/>
      <c r="Q335" s="184">
        <v>8.0345999999999993</v>
      </c>
      <c r="R335" s="184">
        <v>6.5328999999999997</v>
      </c>
      <c r="S335" s="120" t="s">
        <v>1998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44530</v>
      </c>
      <c r="E336" s="184">
        <v>32.247900000000001</v>
      </c>
      <c r="F336" s="184">
        <v>8.4908999999999999</v>
      </c>
      <c r="G336" s="184">
        <v>5.0678999999999998</v>
      </c>
      <c r="H336" s="184">
        <v>3.7378</v>
      </c>
      <c r="I336" s="184">
        <v>3.8458999999999999</v>
      </c>
      <c r="J336" s="184">
        <v>4.9877000000000002</v>
      </c>
      <c r="K336" s="184">
        <v>2.1535000000000002</v>
      </c>
      <c r="L336" s="184">
        <v>3.7159</v>
      </c>
      <c r="M336" s="184">
        <v>5.3672000000000004</v>
      </c>
      <c r="N336" s="184">
        <v>3.6027</v>
      </c>
      <c r="O336" s="184">
        <v>8.9138000000000002</v>
      </c>
      <c r="P336" s="184">
        <v>6.8943000000000003</v>
      </c>
      <c r="Q336" s="184">
        <v>7.1612</v>
      </c>
      <c r="R336" s="184">
        <v>7.0648999999999997</v>
      </c>
      <c r="S336" s="120" t="s">
        <v>1998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44530</v>
      </c>
      <c r="E337" s="184">
        <v>33.073</v>
      </c>
      <c r="F337" s="184">
        <v>8.7207000000000008</v>
      </c>
      <c r="G337" s="184">
        <v>5.3281000000000001</v>
      </c>
      <c r="H337" s="184">
        <v>3.9918</v>
      </c>
      <c r="I337" s="184">
        <v>4.1055999999999999</v>
      </c>
      <c r="J337" s="184">
        <v>5.2454999999999998</v>
      </c>
      <c r="K337" s="184">
        <v>2.4100999999999999</v>
      </c>
      <c r="L337" s="184">
        <v>3.9754</v>
      </c>
      <c r="M337" s="184">
        <v>5.6340000000000003</v>
      </c>
      <c r="N337" s="184">
        <v>3.8664999999999998</v>
      </c>
      <c r="O337" s="184">
        <v>9.1600999999999999</v>
      </c>
      <c r="P337" s="184">
        <v>7.2835000000000001</v>
      </c>
      <c r="Q337" s="184">
        <v>8.0815999999999999</v>
      </c>
      <c r="R337" s="184">
        <v>7.3154000000000003</v>
      </c>
      <c r="S337" s="120" t="s">
        <v>1998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44530</v>
      </c>
      <c r="E338" s="184">
        <v>423.22149999999999</v>
      </c>
      <c r="F338" s="184">
        <v>-148.28550000000001</v>
      </c>
      <c r="G338" s="184">
        <v>-70.931299999999993</v>
      </c>
      <c r="H338" s="184">
        <v>-33.347499999999997</v>
      </c>
      <c r="I338" s="184">
        <v>-27.826799999999999</v>
      </c>
      <c r="J338" s="184">
        <v>-6.2470999999999997</v>
      </c>
      <c r="K338" s="184">
        <v>442.03440000000001</v>
      </c>
      <c r="L338" s="184">
        <v>218.64070000000001</v>
      </c>
      <c r="M338" s="184">
        <v>146.81290000000001</v>
      </c>
      <c r="N338" s="184">
        <v>110.5086</v>
      </c>
      <c r="O338" s="184"/>
      <c r="P338" s="184"/>
      <c r="Q338" s="184">
        <v>23.4038</v>
      </c>
      <c r="R338" s="184">
        <v>33.8249</v>
      </c>
      <c r="S338" s="120" t="s">
        <v>1995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44530</v>
      </c>
      <c r="E339" s="184">
        <v>405.97359999999998</v>
      </c>
      <c r="F339" s="184">
        <v>-148.29060000000001</v>
      </c>
      <c r="G339" s="184">
        <v>-70.931899999999999</v>
      </c>
      <c r="H339" s="184">
        <v>-33.347799999999999</v>
      </c>
      <c r="I339" s="184">
        <v>-27.826699999999999</v>
      </c>
      <c r="J339" s="184">
        <v>-6.2473000000000001</v>
      </c>
      <c r="K339" s="184">
        <v>442.0342</v>
      </c>
      <c r="L339" s="184">
        <v>218.64060000000001</v>
      </c>
      <c r="M339" s="184">
        <v>146.81280000000001</v>
      </c>
      <c r="N339" s="184">
        <v>110.5085</v>
      </c>
      <c r="O339" s="184"/>
      <c r="P339" s="184"/>
      <c r="Q339" s="184">
        <v>23.4038</v>
      </c>
      <c r="R339" s="184">
        <v>33.8249</v>
      </c>
      <c r="S339" s="120" t="s">
        <v>1995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44530</v>
      </c>
      <c r="E340" s="184">
        <v>12.5246</v>
      </c>
      <c r="F340" s="184">
        <v>8.7448999999999995</v>
      </c>
      <c r="G340" s="184">
        <v>4.5922999999999998</v>
      </c>
      <c r="H340" s="184">
        <v>4.3334000000000001</v>
      </c>
      <c r="I340" s="184">
        <v>4.5457999999999998</v>
      </c>
      <c r="J340" s="184">
        <v>5.0217999999999998</v>
      </c>
      <c r="K340" s="184">
        <v>2.7654999999999998</v>
      </c>
      <c r="L340" s="184">
        <v>3.7605</v>
      </c>
      <c r="M340" s="184">
        <v>5.6208</v>
      </c>
      <c r="N340" s="184">
        <v>3.2925</v>
      </c>
      <c r="O340" s="184">
        <v>6.5284000000000004</v>
      </c>
      <c r="P340" s="184"/>
      <c r="Q340" s="184">
        <v>6.6029999999999998</v>
      </c>
      <c r="R340" s="184">
        <v>6.9557000000000002</v>
      </c>
      <c r="S340" s="120" t="s">
        <v>1995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44530</v>
      </c>
      <c r="E341" s="184">
        <v>12.384399999999999</v>
      </c>
      <c r="F341" s="184">
        <v>8.5489999999999995</v>
      </c>
      <c r="G341" s="184">
        <v>4.2755000000000001</v>
      </c>
      <c r="H341" s="184">
        <v>4.0029000000000003</v>
      </c>
      <c r="I341" s="184">
        <v>4.3017000000000003</v>
      </c>
      <c r="J341" s="184">
        <v>4.6980000000000004</v>
      </c>
      <c r="K341" s="184">
        <v>2.4691999999999998</v>
      </c>
      <c r="L341" s="184">
        <v>3.4276</v>
      </c>
      <c r="M341" s="184">
        <v>5.3038999999999996</v>
      </c>
      <c r="N341" s="184">
        <v>3.0247999999999999</v>
      </c>
      <c r="O341" s="184">
        <v>6.194</v>
      </c>
      <c r="P341" s="184"/>
      <c r="Q341" s="184">
        <v>6.2626999999999997</v>
      </c>
      <c r="R341" s="184">
        <v>6.6558000000000002</v>
      </c>
      <c r="S341" s="120" t="s">
        <v>1995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44530</v>
      </c>
      <c r="E342" s="184">
        <v>13.2439</v>
      </c>
      <c r="F342" s="184">
        <v>1.3779999999999999</v>
      </c>
      <c r="G342" s="184">
        <v>3.1705000000000001</v>
      </c>
      <c r="H342" s="184">
        <v>4.2949999999999999</v>
      </c>
      <c r="I342" s="184">
        <v>4.6146000000000003</v>
      </c>
      <c r="J342" s="184">
        <v>4.6002999999999998</v>
      </c>
      <c r="K342" s="184">
        <v>2.9333</v>
      </c>
      <c r="L342" s="184">
        <v>4.2987000000000002</v>
      </c>
      <c r="M342" s="184">
        <v>5.6680999999999999</v>
      </c>
      <c r="N342" s="184">
        <v>3.8389000000000002</v>
      </c>
      <c r="O342" s="184">
        <v>9.2363999999999997</v>
      </c>
      <c r="P342" s="184"/>
      <c r="Q342" s="184">
        <v>8.8445</v>
      </c>
      <c r="R342" s="184">
        <v>7.3703000000000003</v>
      </c>
      <c r="S342" s="120" t="s">
        <v>1995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44530</v>
      </c>
      <c r="E343" s="184">
        <v>13.106999999999999</v>
      </c>
      <c r="F343" s="184">
        <v>0.83550000000000002</v>
      </c>
      <c r="G343" s="184">
        <v>2.7856000000000001</v>
      </c>
      <c r="H343" s="184">
        <v>3.9813000000000001</v>
      </c>
      <c r="I343" s="184">
        <v>4.2835999999999999</v>
      </c>
      <c r="J343" s="184">
        <v>4.2538999999999998</v>
      </c>
      <c r="K343" s="184">
        <v>2.5865999999999998</v>
      </c>
      <c r="L343" s="184">
        <v>3.9434</v>
      </c>
      <c r="M343" s="184">
        <v>5.3281999999999998</v>
      </c>
      <c r="N343" s="184">
        <v>3.5125999999999999</v>
      </c>
      <c r="O343" s="184">
        <v>8.8998000000000008</v>
      </c>
      <c r="P343" s="184"/>
      <c r="Q343" s="184">
        <v>8.5038999999999998</v>
      </c>
      <c r="R343" s="184">
        <v>7.0575000000000001</v>
      </c>
      <c r="S343" s="120" t="s">
        <v>1995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3.8469386363636371</v>
      </c>
      <c r="G344" s="186">
        <v>1.7541090909090911</v>
      </c>
      <c r="H344" s="186">
        <v>3.4834931818181825</v>
      </c>
      <c r="I344" s="186">
        <v>3.6931386363636367</v>
      </c>
      <c r="J344" s="186">
        <v>4.7884386363636366</v>
      </c>
      <c r="K344" s="186">
        <v>23.321309090909093</v>
      </c>
      <c r="L344" s="186">
        <v>14.107638636363639</v>
      </c>
      <c r="M344" s="186">
        <v>12.7718875</v>
      </c>
      <c r="N344" s="186">
        <v>9.2475600000000036</v>
      </c>
      <c r="O344" s="186">
        <v>8.1643470588235321</v>
      </c>
      <c r="P344" s="186">
        <v>6.9673807692307674</v>
      </c>
      <c r="Q344" s="186">
        <v>8.4235954545454508</v>
      </c>
      <c r="R344" s="186">
        <v>8.6004605263157909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9.6231000000000009</v>
      </c>
      <c r="G345" s="186">
        <v>5.0834999999999999</v>
      </c>
      <c r="H345" s="186">
        <v>4.35175</v>
      </c>
      <c r="I345" s="186">
        <v>4.4343500000000002</v>
      </c>
      <c r="J345" s="186">
        <v>5.0047499999999996</v>
      </c>
      <c r="K345" s="186">
        <v>3.0768499999999999</v>
      </c>
      <c r="L345" s="186">
        <v>4.2397499999999999</v>
      </c>
      <c r="M345" s="186">
        <v>5.6955499999999999</v>
      </c>
      <c r="N345" s="186">
        <v>3.9005999999999998</v>
      </c>
      <c r="O345" s="186">
        <v>8.4035499999999992</v>
      </c>
      <c r="P345" s="186">
        <v>7.1875</v>
      </c>
      <c r="Q345" s="186">
        <v>8.0779499999999995</v>
      </c>
      <c r="R345" s="186">
        <v>7.1478000000000002</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44530</v>
      </c>
      <c r="E348" s="184">
        <v>16.969000000000001</v>
      </c>
      <c r="F348" s="184">
        <v>25.3992</v>
      </c>
      <c r="G348" s="184">
        <v>8.5581999999999994</v>
      </c>
      <c r="H348" s="184">
        <v>8.5257000000000005</v>
      </c>
      <c r="I348" s="184">
        <v>6.4381000000000004</v>
      </c>
      <c r="J348" s="184">
        <v>5.8170000000000002</v>
      </c>
      <c r="K348" s="184">
        <v>5.4272999999999998</v>
      </c>
      <c r="L348" s="184">
        <v>5.9234</v>
      </c>
      <c r="M348" s="184">
        <v>7.7004000000000001</v>
      </c>
      <c r="N348" s="184">
        <v>7.6223000000000001</v>
      </c>
      <c r="O348" s="184">
        <v>6.9927999999999999</v>
      </c>
      <c r="P348" s="184">
        <v>7.2911000000000001</v>
      </c>
      <c r="Q348" s="184">
        <v>8.2941000000000003</v>
      </c>
      <c r="R348" s="184">
        <v>8.7042999999999999</v>
      </c>
      <c r="S348" s="120" t="s">
        <v>1998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44530</v>
      </c>
      <c r="E349" s="184">
        <v>15.982200000000001</v>
      </c>
      <c r="F349" s="184">
        <v>24.4529</v>
      </c>
      <c r="G349" s="184">
        <v>7.7714999999999996</v>
      </c>
      <c r="H349" s="184">
        <v>7.7765000000000004</v>
      </c>
      <c r="I349" s="184">
        <v>5.6729000000000003</v>
      </c>
      <c r="J349" s="184">
        <v>5.0393999999999997</v>
      </c>
      <c r="K349" s="184">
        <v>4.6513</v>
      </c>
      <c r="L349" s="184">
        <v>5.1433999999999997</v>
      </c>
      <c r="M349" s="184">
        <v>6.8083</v>
      </c>
      <c r="N349" s="184">
        <v>6.7404000000000002</v>
      </c>
      <c r="O349" s="184">
        <v>6.0891000000000002</v>
      </c>
      <c r="P349" s="184">
        <v>6.2850000000000001</v>
      </c>
      <c r="Q349" s="184">
        <v>7.3194999999999997</v>
      </c>
      <c r="R349" s="184">
        <v>7.8262</v>
      </c>
      <c r="S349" s="120" t="s">
        <v>1998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44530</v>
      </c>
      <c r="E350" s="184">
        <v>0.41570000000000001</v>
      </c>
      <c r="F350" s="184">
        <v>0</v>
      </c>
      <c r="G350" s="184">
        <v>0</v>
      </c>
      <c r="H350" s="184">
        <v>0</v>
      </c>
      <c r="I350" s="184">
        <v>0</v>
      </c>
      <c r="J350" s="184">
        <v>0</v>
      </c>
      <c r="K350" s="184">
        <v>0</v>
      </c>
      <c r="L350" s="184">
        <v>0</v>
      </c>
      <c r="M350" s="184">
        <v>0</v>
      </c>
      <c r="N350" s="184">
        <v>0</v>
      </c>
      <c r="O350" s="184"/>
      <c r="P350" s="184"/>
      <c r="Q350" s="184">
        <v>-12.6869</v>
      </c>
      <c r="R350" s="184">
        <v>-12.7994</v>
      </c>
      <c r="S350" s="120" t="s">
        <v>1998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44530</v>
      </c>
      <c r="E351" s="184">
        <v>0.39800000000000002</v>
      </c>
      <c r="F351" s="184">
        <v>0</v>
      </c>
      <c r="G351" s="184">
        <v>0</v>
      </c>
      <c r="H351" s="184">
        <v>0</v>
      </c>
      <c r="I351" s="184">
        <v>0</v>
      </c>
      <c r="J351" s="184">
        <v>0</v>
      </c>
      <c r="K351" s="184">
        <v>0</v>
      </c>
      <c r="L351" s="184">
        <v>0</v>
      </c>
      <c r="M351" s="184">
        <v>0</v>
      </c>
      <c r="N351" s="184">
        <v>0</v>
      </c>
      <c r="O351" s="184"/>
      <c r="P351" s="184"/>
      <c r="Q351" s="184">
        <v>-12.6844</v>
      </c>
      <c r="R351" s="184">
        <v>-12.7989</v>
      </c>
      <c r="S351" s="120" t="s">
        <v>1998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44530</v>
      </c>
      <c r="E352" s="184">
        <v>18.4468</v>
      </c>
      <c r="F352" s="184">
        <v>13.6579</v>
      </c>
      <c r="G352" s="184">
        <v>6.782</v>
      </c>
      <c r="H352" s="184">
        <v>6.1977000000000002</v>
      </c>
      <c r="I352" s="184">
        <v>5.4668999999999999</v>
      </c>
      <c r="J352" s="184">
        <v>6.3170000000000002</v>
      </c>
      <c r="K352" s="184">
        <v>5.0246000000000004</v>
      </c>
      <c r="L352" s="184">
        <v>6.1675000000000004</v>
      </c>
      <c r="M352" s="184">
        <v>7.6813000000000002</v>
      </c>
      <c r="N352" s="184">
        <v>7.2572000000000001</v>
      </c>
      <c r="O352" s="184">
        <v>7.5541</v>
      </c>
      <c r="P352" s="184">
        <v>7.2637999999999998</v>
      </c>
      <c r="Q352" s="184">
        <v>8.6463999999999999</v>
      </c>
      <c r="R352" s="184">
        <v>8.2588000000000008</v>
      </c>
      <c r="S352" s="120" t="s">
        <v>1995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44530</v>
      </c>
      <c r="E353" s="184">
        <v>16.974299999999999</v>
      </c>
      <c r="F353" s="184">
        <v>12.9064</v>
      </c>
      <c r="G353" s="184">
        <v>5.9172000000000002</v>
      </c>
      <c r="H353" s="184">
        <v>5.3505000000000003</v>
      </c>
      <c r="I353" s="184">
        <v>4.6006</v>
      </c>
      <c r="J353" s="184">
        <v>5.4419000000000004</v>
      </c>
      <c r="K353" s="184">
        <v>4.1424000000000003</v>
      </c>
      <c r="L353" s="184">
        <v>5.2294</v>
      </c>
      <c r="M353" s="184">
        <v>6.6672000000000002</v>
      </c>
      <c r="N353" s="184">
        <v>6.1944999999999997</v>
      </c>
      <c r="O353" s="184">
        <v>6.3794000000000004</v>
      </c>
      <c r="P353" s="184">
        <v>6.0034000000000001</v>
      </c>
      <c r="Q353" s="184">
        <v>7.4291</v>
      </c>
      <c r="R353" s="184">
        <v>7.1395999999999997</v>
      </c>
      <c r="S353" s="120" t="s">
        <v>1995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44530</v>
      </c>
      <c r="E354" s="184">
        <v>17.4236</v>
      </c>
      <c r="F354" s="184">
        <v>-0.83789999999999998</v>
      </c>
      <c r="G354" s="184">
        <v>-1.3614999999999999</v>
      </c>
      <c r="H354" s="184">
        <v>3.5337000000000001</v>
      </c>
      <c r="I354" s="184">
        <v>2.0366</v>
      </c>
      <c r="J354" s="184">
        <v>3.8755000000000002</v>
      </c>
      <c r="K354" s="184">
        <v>34.534399999999998</v>
      </c>
      <c r="L354" s="184">
        <v>21.539400000000001</v>
      </c>
      <c r="M354" s="184">
        <v>22.696000000000002</v>
      </c>
      <c r="N354" s="184">
        <v>19.583100000000002</v>
      </c>
      <c r="O354" s="184">
        <v>7.8436000000000003</v>
      </c>
      <c r="P354" s="184">
        <v>7.3592000000000004</v>
      </c>
      <c r="Q354" s="184">
        <v>8.4336000000000002</v>
      </c>
      <c r="R354" s="184">
        <v>10.410299999999999</v>
      </c>
      <c r="S354" s="120" t="s">
        <v>1996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1996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44530</v>
      </c>
      <c r="E356" s="184">
        <v>18.6386</v>
      </c>
      <c r="F356" s="184">
        <v>0.1958</v>
      </c>
      <c r="G356" s="184">
        <v>-0.58750000000000002</v>
      </c>
      <c r="H356" s="184">
        <v>4.2838000000000003</v>
      </c>
      <c r="I356" s="184">
        <v>2.7866</v>
      </c>
      <c r="J356" s="184">
        <v>4.6268000000000002</v>
      </c>
      <c r="K356" s="184">
        <v>35.335900000000002</v>
      </c>
      <c r="L356" s="184">
        <v>22.2944</v>
      </c>
      <c r="M356" s="184">
        <v>23.504300000000001</v>
      </c>
      <c r="N356" s="184">
        <v>20.418800000000001</v>
      </c>
      <c r="O356" s="184">
        <v>8.6852999999999998</v>
      </c>
      <c r="P356" s="184">
        <v>8.3434000000000008</v>
      </c>
      <c r="Q356" s="184">
        <v>9.5047999999999995</v>
      </c>
      <c r="R356" s="184">
        <v>11.207599999999999</v>
      </c>
      <c r="S356" s="120" t="s">
        <v>1996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1996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44530</v>
      </c>
      <c r="E358" s="184">
        <v>4.3856000000000002</v>
      </c>
      <c r="F358" s="184">
        <v>1.6646000000000001</v>
      </c>
      <c r="G358" s="184">
        <v>1.2485999999999999</v>
      </c>
      <c r="H358" s="184">
        <v>1.3082</v>
      </c>
      <c r="I358" s="184">
        <v>1.3085</v>
      </c>
      <c r="J358" s="184">
        <v>1.4322999999999999</v>
      </c>
      <c r="K358" s="184">
        <v>2.476</v>
      </c>
      <c r="L358" s="184">
        <v>5.9851000000000001</v>
      </c>
      <c r="M358" s="184">
        <v>11.5168</v>
      </c>
      <c r="N358" s="184">
        <v>9.6511999999999993</v>
      </c>
      <c r="O358" s="184">
        <v>-30.2454</v>
      </c>
      <c r="P358" s="184">
        <v>-18.177800000000001</v>
      </c>
      <c r="Q358" s="184">
        <v>-11.4765</v>
      </c>
      <c r="R358" s="184">
        <v>-21.821400000000001</v>
      </c>
      <c r="S358" s="120" t="s">
        <v>1997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44530</v>
      </c>
      <c r="E359" s="184">
        <v>4.3281000000000001</v>
      </c>
      <c r="F359" s="184">
        <v>1.6867000000000001</v>
      </c>
      <c r="G359" s="184">
        <v>1.0543</v>
      </c>
      <c r="H359" s="184">
        <v>1.0845</v>
      </c>
      <c r="I359" s="184">
        <v>1.0244</v>
      </c>
      <c r="J359" s="184">
        <v>1.1343000000000001</v>
      </c>
      <c r="K359" s="184">
        <v>2.1937000000000002</v>
      </c>
      <c r="L359" s="184">
        <v>5.6966999999999999</v>
      </c>
      <c r="M359" s="184">
        <v>11.2159</v>
      </c>
      <c r="N359" s="184">
        <v>9.3457000000000008</v>
      </c>
      <c r="O359" s="184">
        <v>-30.432200000000002</v>
      </c>
      <c r="P359" s="184">
        <v>-18.3583</v>
      </c>
      <c r="Q359" s="184">
        <v>-11.649100000000001</v>
      </c>
      <c r="R359" s="184">
        <v>-22.040900000000001</v>
      </c>
      <c r="S359" s="120" t="s">
        <v>1997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44530</v>
      </c>
      <c r="E360" s="184">
        <v>32.6785</v>
      </c>
      <c r="F360" s="184">
        <v>7.7084999999999999</v>
      </c>
      <c r="G360" s="184">
        <v>4.7495000000000003</v>
      </c>
      <c r="H360" s="184">
        <v>5.6067</v>
      </c>
      <c r="I360" s="184">
        <v>4.5955000000000004</v>
      </c>
      <c r="J360" s="184">
        <v>4.4466000000000001</v>
      </c>
      <c r="K360" s="184">
        <v>2.4504999999999999</v>
      </c>
      <c r="L360" s="184">
        <v>2.7801</v>
      </c>
      <c r="M360" s="184">
        <v>3.7757999999999998</v>
      </c>
      <c r="N360" s="184">
        <v>3.9211999999999998</v>
      </c>
      <c r="O360" s="184">
        <v>3.5482</v>
      </c>
      <c r="P360" s="184">
        <v>3.8163</v>
      </c>
      <c r="Q360" s="184">
        <v>6.7828999999999997</v>
      </c>
      <c r="R360" s="184">
        <v>4.7222</v>
      </c>
      <c r="S360" s="120" t="s">
        <v>1996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44530</v>
      </c>
      <c r="E361" s="184">
        <v>30.805800000000001</v>
      </c>
      <c r="F361" s="184">
        <v>6.7548000000000004</v>
      </c>
      <c r="G361" s="184">
        <v>3.7930999999999999</v>
      </c>
      <c r="H361" s="184">
        <v>4.6418999999999997</v>
      </c>
      <c r="I361" s="184">
        <v>3.6442000000000001</v>
      </c>
      <c r="J361" s="184">
        <v>3.4910999999999999</v>
      </c>
      <c r="K361" s="184">
        <v>1.5424</v>
      </c>
      <c r="L361" s="184">
        <v>1.9045000000000001</v>
      </c>
      <c r="M361" s="184">
        <v>2.9184000000000001</v>
      </c>
      <c r="N361" s="184">
        <v>3.0672999999999999</v>
      </c>
      <c r="O361" s="184">
        <v>2.6970999999999998</v>
      </c>
      <c r="P361" s="184">
        <v>3.0451999999999999</v>
      </c>
      <c r="Q361" s="184">
        <v>6.2480000000000002</v>
      </c>
      <c r="R361" s="184">
        <v>3.9074</v>
      </c>
      <c r="S361" s="120" t="s">
        <v>1996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44530</v>
      </c>
      <c r="E362" s="184">
        <v>22.533899999999999</v>
      </c>
      <c r="F362" s="184">
        <v>9.7212999999999994</v>
      </c>
      <c r="G362" s="184">
        <v>10.6219</v>
      </c>
      <c r="H362" s="184">
        <v>12.246499999999999</v>
      </c>
      <c r="I362" s="184">
        <v>10.034800000000001</v>
      </c>
      <c r="J362" s="184">
        <v>8.4649999999999999</v>
      </c>
      <c r="K362" s="184">
        <v>25.376899999999999</v>
      </c>
      <c r="L362" s="184">
        <v>11.272399999999999</v>
      </c>
      <c r="M362" s="184">
        <v>14.607900000000001</v>
      </c>
      <c r="N362" s="184">
        <v>15.320600000000001</v>
      </c>
      <c r="O362" s="184">
        <v>6.1117999999999997</v>
      </c>
      <c r="P362" s="184">
        <v>6.6868999999999996</v>
      </c>
      <c r="Q362" s="184">
        <v>8.4732000000000003</v>
      </c>
      <c r="R362" s="184">
        <v>6.2778999999999998</v>
      </c>
      <c r="S362" s="120" t="s">
        <v>1998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44530</v>
      </c>
      <c r="E363" s="184">
        <v>24.003399999999999</v>
      </c>
      <c r="F363" s="184">
        <v>9.7346000000000004</v>
      </c>
      <c r="G363" s="184">
        <v>10.6187</v>
      </c>
      <c r="H363" s="184">
        <v>12.237</v>
      </c>
      <c r="I363" s="184">
        <v>10.042</v>
      </c>
      <c r="J363" s="184">
        <v>8.4638000000000009</v>
      </c>
      <c r="K363" s="184">
        <v>25.378</v>
      </c>
      <c r="L363" s="184">
        <v>11.273099999999999</v>
      </c>
      <c r="M363" s="184">
        <v>14.652200000000001</v>
      </c>
      <c r="N363" s="184">
        <v>15.5214</v>
      </c>
      <c r="O363" s="184">
        <v>6.6418999999999997</v>
      </c>
      <c r="P363" s="184">
        <v>7.3315999999999999</v>
      </c>
      <c r="Q363" s="184">
        <v>8.7919</v>
      </c>
      <c r="R363" s="184">
        <v>6.6933999999999996</v>
      </c>
      <c r="S363" s="120" t="s">
        <v>1998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1998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1998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1998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1998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1998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1998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44530</v>
      </c>
      <c r="E370" s="184">
        <v>19.194400000000002</v>
      </c>
      <c r="F370" s="184">
        <v>19.0259</v>
      </c>
      <c r="G370" s="184">
        <v>6.7557</v>
      </c>
      <c r="H370" s="184">
        <v>7.0998999999999999</v>
      </c>
      <c r="I370" s="184">
        <v>5.69</v>
      </c>
      <c r="J370" s="184">
        <v>6.0816999999999997</v>
      </c>
      <c r="K370" s="184">
        <v>5.0193000000000003</v>
      </c>
      <c r="L370" s="184">
        <v>6.5098000000000003</v>
      </c>
      <c r="M370" s="184">
        <v>8.1776</v>
      </c>
      <c r="N370" s="184">
        <v>7.3205</v>
      </c>
      <c r="O370" s="184">
        <v>9.0153999999999996</v>
      </c>
      <c r="P370" s="184">
        <v>7.4767000000000001</v>
      </c>
      <c r="Q370" s="184">
        <v>8.8483000000000001</v>
      </c>
      <c r="R370" s="184">
        <v>8.7629000000000001</v>
      </c>
      <c r="S370" s="120" t="s">
        <v>1998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44530</v>
      </c>
      <c r="E371" s="184">
        <v>20.286899999999999</v>
      </c>
      <c r="F371" s="184">
        <v>19.621700000000001</v>
      </c>
      <c r="G371" s="184">
        <v>7.3826000000000001</v>
      </c>
      <c r="H371" s="184">
        <v>7.7222</v>
      </c>
      <c r="I371" s="184">
        <v>6.3124000000000002</v>
      </c>
      <c r="J371" s="184">
        <v>6.7187999999999999</v>
      </c>
      <c r="K371" s="184">
        <v>5.6167999999999996</v>
      </c>
      <c r="L371" s="184">
        <v>7.0972</v>
      </c>
      <c r="M371" s="184">
        <v>8.7703000000000007</v>
      </c>
      <c r="N371" s="184">
        <v>7.9038000000000004</v>
      </c>
      <c r="O371" s="184">
        <v>9.5411999999999999</v>
      </c>
      <c r="P371" s="184">
        <v>8.1609999999999996</v>
      </c>
      <c r="Q371" s="184">
        <v>9.6347000000000005</v>
      </c>
      <c r="R371" s="184">
        <v>9.3066999999999993</v>
      </c>
      <c r="S371" s="120" t="s">
        <v>1998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44530</v>
      </c>
      <c r="E372" s="184">
        <v>24.784300000000002</v>
      </c>
      <c r="F372" s="184">
        <v>13.2592</v>
      </c>
      <c r="G372" s="184">
        <v>15.4527</v>
      </c>
      <c r="H372" s="184">
        <v>9.5901999999999994</v>
      </c>
      <c r="I372" s="184">
        <v>7.9874999999999998</v>
      </c>
      <c r="J372" s="184">
        <v>8.6248000000000005</v>
      </c>
      <c r="K372" s="184">
        <v>5.8311999999999999</v>
      </c>
      <c r="L372" s="184">
        <v>6.2356999999999996</v>
      </c>
      <c r="M372" s="184">
        <v>7.6837999999999997</v>
      </c>
      <c r="N372" s="184">
        <v>6.6177000000000001</v>
      </c>
      <c r="O372" s="184">
        <v>8.6913999999999998</v>
      </c>
      <c r="P372" s="184">
        <v>7.7187000000000001</v>
      </c>
      <c r="Q372" s="184">
        <v>8.6011000000000006</v>
      </c>
      <c r="R372" s="184">
        <v>8.1257000000000001</v>
      </c>
      <c r="S372" s="120" t="s">
        <v>1996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44530</v>
      </c>
      <c r="E373" s="184">
        <v>26.674199999999999</v>
      </c>
      <c r="F373" s="184">
        <v>13.825699999999999</v>
      </c>
      <c r="G373" s="184">
        <v>16.1067</v>
      </c>
      <c r="H373" s="184">
        <v>10.2437</v>
      </c>
      <c r="I373" s="184">
        <v>8.6591000000000005</v>
      </c>
      <c r="J373" s="184">
        <v>9.2597000000000005</v>
      </c>
      <c r="K373" s="184">
        <v>6.4912000000000001</v>
      </c>
      <c r="L373" s="184">
        <v>6.9233000000000002</v>
      </c>
      <c r="M373" s="184">
        <v>8.3864999999999998</v>
      </c>
      <c r="N373" s="184">
        <v>7.3440000000000003</v>
      </c>
      <c r="O373" s="184">
        <v>9.3983000000000008</v>
      </c>
      <c r="P373" s="184">
        <v>8.5571999999999999</v>
      </c>
      <c r="Q373" s="184">
        <v>9.3797999999999995</v>
      </c>
      <c r="R373" s="184">
        <v>8.8305000000000007</v>
      </c>
      <c r="S373" s="120" t="s">
        <v>1996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44530</v>
      </c>
      <c r="E374" s="184">
        <v>15.1249</v>
      </c>
      <c r="F374" s="184">
        <v>14.726699999999999</v>
      </c>
      <c r="G374" s="184">
        <v>-11.388299999999999</v>
      </c>
      <c r="H374" s="184">
        <v>6.3164999999999996</v>
      </c>
      <c r="I374" s="184">
        <v>7.6066000000000003</v>
      </c>
      <c r="J374" s="184">
        <v>4.4592000000000001</v>
      </c>
      <c r="K374" s="184">
        <v>46.079799999999999</v>
      </c>
      <c r="L374" s="184">
        <v>26.0383</v>
      </c>
      <c r="M374" s="184">
        <v>19.757100000000001</v>
      </c>
      <c r="N374" s="184">
        <v>16.437999999999999</v>
      </c>
      <c r="O374" s="184">
        <v>2.2858000000000001</v>
      </c>
      <c r="P374" s="184">
        <v>3.2623000000000002</v>
      </c>
      <c r="Q374" s="184">
        <v>5.4833999999999996</v>
      </c>
      <c r="R374" s="184">
        <v>5.9431000000000003</v>
      </c>
      <c r="S374" s="120" t="s">
        <v>1996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44530</v>
      </c>
      <c r="E375" s="184">
        <v>16.145299999999999</v>
      </c>
      <c r="F375" s="184">
        <v>15.3794</v>
      </c>
      <c r="G375" s="184">
        <v>-10.7258</v>
      </c>
      <c r="H375" s="184">
        <v>7.05</v>
      </c>
      <c r="I375" s="184">
        <v>8.3428000000000004</v>
      </c>
      <c r="J375" s="184">
        <v>5.1878000000000002</v>
      </c>
      <c r="K375" s="184">
        <v>46.893099999999997</v>
      </c>
      <c r="L375" s="184">
        <v>26.8673</v>
      </c>
      <c r="M375" s="184">
        <v>20.5977</v>
      </c>
      <c r="N375" s="184">
        <v>17.282599999999999</v>
      </c>
      <c r="O375" s="184">
        <v>2.9901</v>
      </c>
      <c r="P375" s="184">
        <v>4.1565000000000003</v>
      </c>
      <c r="Q375" s="184">
        <v>6.3757000000000001</v>
      </c>
      <c r="R375" s="184">
        <v>6.6571999999999996</v>
      </c>
      <c r="S375" s="120" t="s">
        <v>1996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44530</v>
      </c>
      <c r="E376" s="184">
        <v>14.1427</v>
      </c>
      <c r="F376" s="184">
        <v>31.254899999999999</v>
      </c>
      <c r="G376" s="184">
        <v>9.6883999999999997</v>
      </c>
      <c r="H376" s="184">
        <v>10.5289</v>
      </c>
      <c r="I376" s="184">
        <v>6.4680999999999997</v>
      </c>
      <c r="J376" s="184">
        <v>6.2603999999999997</v>
      </c>
      <c r="K376" s="184">
        <v>4.5685000000000002</v>
      </c>
      <c r="L376" s="184">
        <v>5.6089000000000002</v>
      </c>
      <c r="M376" s="184">
        <v>6.6721000000000004</v>
      </c>
      <c r="N376" s="184">
        <v>5.4871999999999996</v>
      </c>
      <c r="O376" s="184">
        <v>8.0518000000000001</v>
      </c>
      <c r="P376" s="184"/>
      <c r="Q376" s="184">
        <v>7.5734000000000004</v>
      </c>
      <c r="R376" s="184">
        <v>6.8792</v>
      </c>
      <c r="S376" s="120" t="s">
        <v>1995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44530</v>
      </c>
      <c r="E377" s="184">
        <v>13.490500000000001</v>
      </c>
      <c r="F377" s="184">
        <v>30.327999999999999</v>
      </c>
      <c r="G377" s="184">
        <v>8.7339000000000002</v>
      </c>
      <c r="H377" s="184">
        <v>9.5643999999999991</v>
      </c>
      <c r="I377" s="184">
        <v>5.5194999999999999</v>
      </c>
      <c r="J377" s="184">
        <v>5.3090000000000002</v>
      </c>
      <c r="K377" s="184">
        <v>3.6145999999999998</v>
      </c>
      <c r="L377" s="184">
        <v>4.6398000000000001</v>
      </c>
      <c r="M377" s="184">
        <v>5.6695000000000002</v>
      </c>
      <c r="N377" s="184">
        <v>4.4518000000000004</v>
      </c>
      <c r="O377" s="184">
        <v>7.0664999999999996</v>
      </c>
      <c r="P377" s="184"/>
      <c r="Q377" s="184">
        <v>6.5090000000000003</v>
      </c>
      <c r="R377" s="184">
        <v>5.8731999999999998</v>
      </c>
      <c r="S377" s="120" t="s">
        <v>1995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44530</v>
      </c>
      <c r="E378" s="184">
        <v>1481.5238999999999</v>
      </c>
      <c r="F378" s="184">
        <v>6.8799000000000001</v>
      </c>
      <c r="G378" s="184">
        <v>4.9066000000000001</v>
      </c>
      <c r="H378" s="184">
        <v>2.4405000000000001</v>
      </c>
      <c r="I378" s="184">
        <v>2.9982000000000002</v>
      </c>
      <c r="J378" s="184">
        <v>4.4595000000000002</v>
      </c>
      <c r="K378" s="184">
        <v>2.4449000000000001</v>
      </c>
      <c r="L378" s="184">
        <v>3.2204999999999999</v>
      </c>
      <c r="M378" s="184">
        <v>4.6279000000000003</v>
      </c>
      <c r="N378" s="184">
        <v>2.8273999999999999</v>
      </c>
      <c r="O378" s="184">
        <v>2.2010000000000001</v>
      </c>
      <c r="P378" s="184">
        <v>3.2915999999999999</v>
      </c>
      <c r="Q378" s="184">
        <v>5.5762</v>
      </c>
      <c r="R378" s="184">
        <v>5.4138000000000002</v>
      </c>
      <c r="S378" s="120" t="s">
        <v>1996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44530</v>
      </c>
      <c r="E379" s="184">
        <v>1581.1288</v>
      </c>
      <c r="F379" s="184">
        <v>8.0607000000000006</v>
      </c>
      <c r="G379" s="184">
        <v>6.0869</v>
      </c>
      <c r="H379" s="184">
        <v>3.6212</v>
      </c>
      <c r="I379" s="184">
        <v>4.1814</v>
      </c>
      <c r="J379" s="184">
        <v>5.6452999999999998</v>
      </c>
      <c r="K379" s="184">
        <v>3.6341000000000001</v>
      </c>
      <c r="L379" s="184">
        <v>4.4236000000000004</v>
      </c>
      <c r="M379" s="184">
        <v>5.8445</v>
      </c>
      <c r="N379" s="184">
        <v>4.0303000000000004</v>
      </c>
      <c r="O379" s="184">
        <v>3.3395999999999999</v>
      </c>
      <c r="P379" s="184">
        <v>4.2930000000000001</v>
      </c>
      <c r="Q379" s="184">
        <v>6.5288000000000004</v>
      </c>
      <c r="R379" s="184">
        <v>6.6753999999999998</v>
      </c>
      <c r="S379" s="120" t="s">
        <v>1996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44530</v>
      </c>
      <c r="E380" s="184">
        <v>24.3751</v>
      </c>
      <c r="F380" s="184">
        <v>20.8261</v>
      </c>
      <c r="G380" s="184">
        <v>5.6188000000000002</v>
      </c>
      <c r="H380" s="184">
        <v>4.6246999999999998</v>
      </c>
      <c r="I380" s="184">
        <v>3.6309999999999998</v>
      </c>
      <c r="J380" s="184">
        <v>6.1112000000000002</v>
      </c>
      <c r="K380" s="184">
        <v>4.7037000000000004</v>
      </c>
      <c r="L380" s="184">
        <v>5.7671000000000001</v>
      </c>
      <c r="M380" s="184">
        <v>6.9217000000000004</v>
      </c>
      <c r="N380" s="184">
        <v>5.9336000000000002</v>
      </c>
      <c r="O380" s="184">
        <v>7.2306999999999997</v>
      </c>
      <c r="P380" s="184">
        <v>6.6258999999999997</v>
      </c>
      <c r="Q380" s="184">
        <v>8.0091000000000001</v>
      </c>
      <c r="R380" s="184">
        <v>6.0651999999999999</v>
      </c>
      <c r="S380" s="120" t="s">
        <v>1996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44530</v>
      </c>
      <c r="E381" s="184">
        <v>26.497599999999998</v>
      </c>
      <c r="F381" s="184">
        <v>21.915099999999999</v>
      </c>
      <c r="G381" s="184">
        <v>6.6166999999999998</v>
      </c>
      <c r="H381" s="184">
        <v>5.6143999999999998</v>
      </c>
      <c r="I381" s="184">
        <v>4.6128999999999998</v>
      </c>
      <c r="J381" s="184">
        <v>7.0949</v>
      </c>
      <c r="K381" s="184">
        <v>5.7061000000000002</v>
      </c>
      <c r="L381" s="184">
        <v>6.7854000000000001</v>
      </c>
      <c r="M381" s="184">
        <v>7.9772999999999996</v>
      </c>
      <c r="N381" s="184">
        <v>7.0206</v>
      </c>
      <c r="O381" s="184">
        <v>8.2922999999999991</v>
      </c>
      <c r="P381" s="184">
        <v>7.6386000000000003</v>
      </c>
      <c r="Q381" s="184">
        <v>9.0183999999999997</v>
      </c>
      <c r="R381" s="184">
        <v>7.1364000000000001</v>
      </c>
      <c r="S381" s="120" t="s">
        <v>1996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44530</v>
      </c>
      <c r="E382" s="184">
        <v>23.409300000000002</v>
      </c>
      <c r="F382" s="184">
        <v>4.2103999999999999</v>
      </c>
      <c r="G382" s="184">
        <v>4.4069000000000003</v>
      </c>
      <c r="H382" s="184">
        <v>5.0166000000000004</v>
      </c>
      <c r="I382" s="184">
        <v>4.1832000000000003</v>
      </c>
      <c r="J382" s="184">
        <v>5.4146000000000001</v>
      </c>
      <c r="K382" s="184">
        <v>10.2453</v>
      </c>
      <c r="L382" s="184">
        <v>7.6524000000000001</v>
      </c>
      <c r="M382" s="184">
        <v>7.5991</v>
      </c>
      <c r="N382" s="184">
        <v>5.7873000000000001</v>
      </c>
      <c r="O382" s="184">
        <v>4.5410000000000004</v>
      </c>
      <c r="P382" s="184">
        <v>5.0506000000000002</v>
      </c>
      <c r="Q382" s="184">
        <v>7.2491000000000003</v>
      </c>
      <c r="R382" s="184">
        <v>5.4554</v>
      </c>
      <c r="S382" s="120" t="s">
        <v>1998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44530</v>
      </c>
      <c r="E383" s="184">
        <v>24.658000000000001</v>
      </c>
      <c r="F383" s="184">
        <v>5.0335000000000001</v>
      </c>
      <c r="G383" s="184">
        <v>5.2209000000000003</v>
      </c>
      <c r="H383" s="184">
        <v>5.8217999999999996</v>
      </c>
      <c r="I383" s="184">
        <v>4.9894999999999996</v>
      </c>
      <c r="J383" s="184">
        <v>6.2183999999999999</v>
      </c>
      <c r="K383" s="184">
        <v>11.065899999999999</v>
      </c>
      <c r="L383" s="184">
        <v>8.4850999999999992</v>
      </c>
      <c r="M383" s="184">
        <v>8.4466000000000001</v>
      </c>
      <c r="N383" s="184">
        <v>6.6345999999999998</v>
      </c>
      <c r="O383" s="184">
        <v>5.4001000000000001</v>
      </c>
      <c r="P383" s="184">
        <v>5.8159999999999998</v>
      </c>
      <c r="Q383" s="184">
        <v>7.5677000000000003</v>
      </c>
      <c r="R383" s="184">
        <v>6.4054000000000002</v>
      </c>
      <c r="S383" s="120" t="s">
        <v>1998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44530</v>
      </c>
      <c r="E384" s="184">
        <v>27.363800000000001</v>
      </c>
      <c r="F384" s="184">
        <v>4.0021000000000004</v>
      </c>
      <c r="G384" s="184">
        <v>3.4359999999999999</v>
      </c>
      <c r="H384" s="184">
        <v>4.6919000000000004</v>
      </c>
      <c r="I384" s="184">
        <v>6.3322000000000003</v>
      </c>
      <c r="J384" s="184">
        <v>8.3178000000000001</v>
      </c>
      <c r="K384" s="184">
        <v>5.9795999999999996</v>
      </c>
      <c r="L384" s="184">
        <v>19.0307</v>
      </c>
      <c r="M384" s="184">
        <v>15.7559</v>
      </c>
      <c r="N384" s="184">
        <v>13.8399</v>
      </c>
      <c r="O384" s="184">
        <v>3.0743</v>
      </c>
      <c r="P384" s="184">
        <v>4.2201000000000004</v>
      </c>
      <c r="Q384" s="184">
        <v>6.2784000000000004</v>
      </c>
      <c r="R384" s="184">
        <v>3.4403999999999999</v>
      </c>
      <c r="S384" s="120" t="s">
        <v>1998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44530</v>
      </c>
      <c r="E385" s="184">
        <v>29.348700000000001</v>
      </c>
      <c r="F385" s="184">
        <v>4.6021000000000001</v>
      </c>
      <c r="G385" s="184">
        <v>4.0747999999999998</v>
      </c>
      <c r="H385" s="184">
        <v>5.2998000000000003</v>
      </c>
      <c r="I385" s="184">
        <v>6.9474999999999998</v>
      </c>
      <c r="J385" s="184">
        <v>8.9463000000000008</v>
      </c>
      <c r="K385" s="184">
        <v>6.6105999999999998</v>
      </c>
      <c r="L385" s="184">
        <v>19.713799999999999</v>
      </c>
      <c r="M385" s="184">
        <v>16.453700000000001</v>
      </c>
      <c r="N385" s="184">
        <v>14.548400000000001</v>
      </c>
      <c r="O385" s="184">
        <v>3.7302</v>
      </c>
      <c r="P385" s="184">
        <v>4.9896000000000003</v>
      </c>
      <c r="Q385" s="184">
        <v>7.4196</v>
      </c>
      <c r="R385" s="184">
        <v>4.0926</v>
      </c>
      <c r="S385" s="120" t="s">
        <v>1998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44530</v>
      </c>
      <c r="E386" s="184">
        <v>0.1255</v>
      </c>
      <c r="F386" s="184">
        <v>0</v>
      </c>
      <c r="G386" s="184">
        <v>7.2766999999999999</v>
      </c>
      <c r="H386" s="184">
        <v>12.494300000000001</v>
      </c>
      <c r="I386" s="184">
        <v>10.428599999999999</v>
      </c>
      <c r="J386" s="184">
        <v>10.085900000000001</v>
      </c>
      <c r="K386" s="184">
        <v>10.713900000000001</v>
      </c>
      <c r="L386" s="184">
        <v>11.0672</v>
      </c>
      <c r="M386" s="184">
        <v>11.4086</v>
      </c>
      <c r="N386" s="184">
        <v>-16.089400000000001</v>
      </c>
      <c r="O386" s="184"/>
      <c r="P386" s="184"/>
      <c r="Q386" s="184">
        <v>-8.0860000000000003</v>
      </c>
      <c r="R386" s="184"/>
      <c r="S386" s="120" t="s">
        <v>1998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44530</v>
      </c>
      <c r="E387" s="184">
        <v>0.1331</v>
      </c>
      <c r="F387" s="184">
        <v>0</v>
      </c>
      <c r="G387" s="184">
        <v>6.8609</v>
      </c>
      <c r="H387" s="184">
        <v>7.8468999999999998</v>
      </c>
      <c r="I387" s="184">
        <v>9.8308999999999997</v>
      </c>
      <c r="J387" s="184">
        <v>10.3772</v>
      </c>
      <c r="K387" s="184">
        <v>10.714399999999999</v>
      </c>
      <c r="L387" s="184">
        <v>11.0578</v>
      </c>
      <c r="M387" s="184">
        <v>11.285299999999999</v>
      </c>
      <c r="N387" s="184">
        <v>-16.104299999999999</v>
      </c>
      <c r="O387" s="184"/>
      <c r="P387" s="184"/>
      <c r="Q387" s="184">
        <v>-8.0742999999999991</v>
      </c>
      <c r="R387" s="184"/>
      <c r="S387" s="120" t="s">
        <v>1998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1998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1998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44530</v>
      </c>
      <c r="E390" s="184">
        <v>16.734300000000001</v>
      </c>
      <c r="F390" s="184">
        <v>0.21809999999999999</v>
      </c>
      <c r="G390" s="184">
        <v>2.4544999999999999</v>
      </c>
      <c r="H390" s="184">
        <v>1.4649000000000001</v>
      </c>
      <c r="I390" s="184">
        <v>2.5419999999999998</v>
      </c>
      <c r="J390" s="184">
        <v>3.2469000000000001</v>
      </c>
      <c r="K390" s="184">
        <v>15.210900000000001</v>
      </c>
      <c r="L390" s="184">
        <v>9.3361999999999998</v>
      </c>
      <c r="M390" s="184">
        <v>9.8989999999999991</v>
      </c>
      <c r="N390" s="184">
        <v>10.7706</v>
      </c>
      <c r="O390" s="184">
        <v>4.3817000000000004</v>
      </c>
      <c r="P390" s="184">
        <v>5.3712999999999997</v>
      </c>
      <c r="Q390" s="184">
        <v>7.4393000000000002</v>
      </c>
      <c r="R390" s="184">
        <v>4.2286000000000001</v>
      </c>
      <c r="S390" s="120" t="s">
        <v>1998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44530</v>
      </c>
      <c r="E391" s="184">
        <v>15.526899999999999</v>
      </c>
      <c r="F391" s="184">
        <v>-0.94030000000000002</v>
      </c>
      <c r="G391" s="184">
        <v>1.4107000000000001</v>
      </c>
      <c r="H391" s="184">
        <v>0.47020000000000001</v>
      </c>
      <c r="I391" s="184">
        <v>1.5457000000000001</v>
      </c>
      <c r="J391" s="184">
        <v>2.2524000000000002</v>
      </c>
      <c r="K391" s="184">
        <v>14.190899999999999</v>
      </c>
      <c r="L391" s="184">
        <v>8.2674000000000003</v>
      </c>
      <c r="M391" s="184">
        <v>8.7553000000000001</v>
      </c>
      <c r="N391" s="184">
        <v>9.5707000000000004</v>
      </c>
      <c r="O391" s="184">
        <v>3.2669000000000001</v>
      </c>
      <c r="P391" s="184">
        <v>4.2476000000000003</v>
      </c>
      <c r="Q391" s="184">
        <v>6.3239000000000001</v>
      </c>
      <c r="R391" s="184">
        <v>3.0693000000000001</v>
      </c>
      <c r="S391" s="120" t="s">
        <v>1998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1996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1996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1996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1996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44530</v>
      </c>
      <c r="E396" s="184">
        <v>37.6738</v>
      </c>
      <c r="F396" s="184">
        <v>13.3749</v>
      </c>
      <c r="G396" s="184">
        <v>7.0294999999999996</v>
      </c>
      <c r="H396" s="184">
        <v>5.1398999999999999</v>
      </c>
      <c r="I396" s="184">
        <v>5.4923999999999999</v>
      </c>
      <c r="J396" s="184">
        <v>5.7112999999999996</v>
      </c>
      <c r="K396" s="184">
        <v>4.7767999999999997</v>
      </c>
      <c r="L396" s="184">
        <v>6.0740999999999996</v>
      </c>
      <c r="M396" s="184">
        <v>7.0659999999999998</v>
      </c>
      <c r="N396" s="184">
        <v>5.8855000000000004</v>
      </c>
      <c r="O396" s="184">
        <v>7.9261999999999997</v>
      </c>
      <c r="P396" s="184">
        <v>7.4741</v>
      </c>
      <c r="Q396" s="184">
        <v>9.0447000000000006</v>
      </c>
      <c r="R396" s="184">
        <v>8.0944000000000003</v>
      </c>
      <c r="S396" s="120" t="s">
        <v>1996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44530</v>
      </c>
      <c r="E397" s="184">
        <v>35.697200000000002</v>
      </c>
      <c r="F397" s="184">
        <v>12.785600000000001</v>
      </c>
      <c r="G397" s="184">
        <v>6.3949999999999996</v>
      </c>
      <c r="H397" s="184">
        <v>4.5759999999999996</v>
      </c>
      <c r="I397" s="184">
        <v>4.8952</v>
      </c>
      <c r="J397" s="184">
        <v>5.0968</v>
      </c>
      <c r="K397" s="184">
        <v>4.1449999999999996</v>
      </c>
      <c r="L397" s="184">
        <v>5.4283999999999999</v>
      </c>
      <c r="M397" s="184">
        <v>6.4069000000000003</v>
      </c>
      <c r="N397" s="184">
        <v>5.2167000000000003</v>
      </c>
      <c r="O397" s="184">
        <v>7.2641999999999998</v>
      </c>
      <c r="P397" s="184">
        <v>6.7286999999999999</v>
      </c>
      <c r="Q397" s="184">
        <v>7.5909000000000004</v>
      </c>
      <c r="R397" s="184">
        <v>7.4196</v>
      </c>
      <c r="S397" s="120" t="s">
        <v>1996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1998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1998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1998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1998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1996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1996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44530</v>
      </c>
      <c r="E404" s="184">
        <v>0.67020000000000002</v>
      </c>
      <c r="F404" s="184">
        <v>5.4469000000000003</v>
      </c>
      <c r="G404" s="184">
        <v>9.5406999999999993</v>
      </c>
      <c r="H404" s="184">
        <v>10.133900000000001</v>
      </c>
      <c r="I404" s="184">
        <v>10.153600000000001</v>
      </c>
      <c r="J404" s="184">
        <v>10.4771</v>
      </c>
      <c r="K404" s="184">
        <v>10.7621</v>
      </c>
      <c r="L404" s="184">
        <v>11.0739</v>
      </c>
      <c r="M404" s="184">
        <v>11.3848</v>
      </c>
      <c r="N404" s="184">
        <v>-15.496499999999999</v>
      </c>
      <c r="O404" s="184"/>
      <c r="P404" s="184"/>
      <c r="Q404" s="184">
        <v>-36.713999999999999</v>
      </c>
      <c r="R404" s="184"/>
      <c r="S404" s="120" t="s">
        <v>1996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44530</v>
      </c>
      <c r="E405" s="184">
        <v>0.61070000000000002</v>
      </c>
      <c r="F405" s="184">
        <v>11.9574</v>
      </c>
      <c r="G405" s="184">
        <v>10.471299999999999</v>
      </c>
      <c r="H405" s="184">
        <v>10.266</v>
      </c>
      <c r="I405" s="184">
        <v>10.286300000000001</v>
      </c>
      <c r="J405" s="184">
        <v>10.556100000000001</v>
      </c>
      <c r="K405" s="184">
        <v>10.7425</v>
      </c>
      <c r="L405" s="184">
        <v>11.0661</v>
      </c>
      <c r="M405" s="184">
        <v>11.392899999999999</v>
      </c>
      <c r="N405" s="184">
        <v>-15.706099999999999</v>
      </c>
      <c r="O405" s="184"/>
      <c r="P405" s="184"/>
      <c r="Q405" s="184">
        <v>-37.098199999999999</v>
      </c>
      <c r="R405" s="184"/>
      <c r="S405" s="120" t="s">
        <v>1996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44530</v>
      </c>
      <c r="E406" s="184">
        <v>15.0589</v>
      </c>
      <c r="F406" s="184">
        <v>-2.9083000000000001</v>
      </c>
      <c r="G406" s="184">
        <v>-1.7568999999999999</v>
      </c>
      <c r="H406" s="184">
        <v>2.5289000000000001</v>
      </c>
      <c r="I406" s="184">
        <v>2.5127999999999999</v>
      </c>
      <c r="J406" s="184">
        <v>4.1277999999999997</v>
      </c>
      <c r="K406" s="184">
        <v>69.156199999999998</v>
      </c>
      <c r="L406" s="184">
        <v>37.9741</v>
      </c>
      <c r="M406" s="184">
        <v>28.372399999999999</v>
      </c>
      <c r="N406" s="184">
        <v>22.3826</v>
      </c>
      <c r="O406" s="184">
        <v>-4.8724999999999996</v>
      </c>
      <c r="P406" s="184">
        <v>-0.3085</v>
      </c>
      <c r="Q406" s="184">
        <v>4.5545999999999998</v>
      </c>
      <c r="R406" s="184">
        <v>-5.5044000000000004</v>
      </c>
      <c r="S406" s="120" t="s">
        <v>1996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44530</v>
      </c>
      <c r="E407" s="184">
        <v>13.682</v>
      </c>
      <c r="F407" s="184">
        <v>-3.4676999999999998</v>
      </c>
      <c r="G407" s="184">
        <v>-2.3336999999999999</v>
      </c>
      <c r="H407" s="184">
        <v>1.9824999999999999</v>
      </c>
      <c r="I407" s="184">
        <v>1.9451000000000001</v>
      </c>
      <c r="J407" s="184">
        <v>3.5709</v>
      </c>
      <c r="K407" s="184">
        <v>68.524500000000003</v>
      </c>
      <c r="L407" s="184">
        <v>37.217500000000001</v>
      </c>
      <c r="M407" s="184">
        <v>27.531099999999999</v>
      </c>
      <c r="N407" s="184">
        <v>21.4941</v>
      </c>
      <c r="O407" s="184">
        <v>-5.6741000000000001</v>
      </c>
      <c r="P407" s="184">
        <v>-1.2599</v>
      </c>
      <c r="Q407" s="184">
        <v>3.5304000000000002</v>
      </c>
      <c r="R407" s="184">
        <v>-6.2380000000000004</v>
      </c>
      <c r="S407" s="120" t="s">
        <v>1996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9.5615700000000015</v>
      </c>
      <c r="G408" s="186">
        <v>4.7222050000000007</v>
      </c>
      <c r="H408" s="186">
        <v>5.8735724999999999</v>
      </c>
      <c r="I408" s="186">
        <v>5.293639999999999</v>
      </c>
      <c r="J408" s="186">
        <v>5.7040625000000009</v>
      </c>
      <c r="K408" s="186">
        <v>13.549382500000002</v>
      </c>
      <c r="L408" s="186">
        <v>10.469275000000001</v>
      </c>
      <c r="M408" s="186">
        <v>10.664702500000001</v>
      </c>
      <c r="N408" s="186">
        <v>6.7508825000000003</v>
      </c>
      <c r="O408" s="186">
        <v>3.2061117647058817</v>
      </c>
      <c r="P408" s="186">
        <v>4.0750281250000011</v>
      </c>
      <c r="Q408" s="186">
        <v>2.4997650000000009</v>
      </c>
      <c r="R408" s="186">
        <v>3.3838805555555549</v>
      </c>
      <c r="S408" s="120" t="s">
        <v>1996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7.8846000000000007</v>
      </c>
      <c r="G409" s="186">
        <v>5.7680000000000007</v>
      </c>
      <c r="H409" s="186">
        <v>5.4786000000000001</v>
      </c>
      <c r="I409" s="186">
        <v>5.2281999999999993</v>
      </c>
      <c r="J409" s="186">
        <v>5.5435999999999996</v>
      </c>
      <c r="K409" s="186">
        <v>5.7686500000000001</v>
      </c>
      <c r="L409" s="186">
        <v>6.8543500000000002</v>
      </c>
      <c r="M409" s="186">
        <v>8.4165500000000009</v>
      </c>
      <c r="N409" s="186">
        <v>6.8804999999999996</v>
      </c>
      <c r="O409" s="186">
        <v>6.1004500000000004</v>
      </c>
      <c r="P409" s="186">
        <v>5.9097</v>
      </c>
      <c r="Q409" s="186">
        <v>7.2843</v>
      </c>
      <c r="R409" s="186">
        <v>6.3416499999999996</v>
      </c>
      <c r="S409" s="120" t="s">
        <v>1996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44530</v>
      </c>
      <c r="E412" s="184">
        <v>1155.3877</v>
      </c>
      <c r="F412" s="184">
        <v>17.671199999999999</v>
      </c>
      <c r="G412" s="184">
        <v>8.1213999999999995</v>
      </c>
      <c r="H412" s="184">
        <v>5.3316999999999997</v>
      </c>
      <c r="I412" s="184">
        <v>5.1691000000000003</v>
      </c>
      <c r="J412" s="184">
        <v>5.6226000000000003</v>
      </c>
      <c r="K412" s="184">
        <v>2.9775</v>
      </c>
      <c r="L412" s="184">
        <v>4.3552</v>
      </c>
      <c r="M412" s="184">
        <v>5.9606000000000003</v>
      </c>
      <c r="N412" s="184">
        <v>4.2210999999999999</v>
      </c>
      <c r="O412" s="184"/>
      <c r="P412" s="184"/>
      <c r="Q412" s="184">
        <v>7.7751999999999999</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44530</v>
      </c>
      <c r="E413" s="184">
        <v>1191.6799000000001</v>
      </c>
      <c r="F413" s="184">
        <v>38.473799999999997</v>
      </c>
      <c r="G413" s="184">
        <v>16.3445</v>
      </c>
      <c r="H413" s="184">
        <v>9.1834000000000007</v>
      </c>
      <c r="I413" s="184">
        <v>13.3985</v>
      </c>
      <c r="J413" s="184">
        <v>10.097099999999999</v>
      </c>
      <c r="K413" s="184">
        <v>8.3988999999999994</v>
      </c>
      <c r="L413" s="184">
        <v>6.5072000000000001</v>
      </c>
      <c r="M413" s="184">
        <v>10.249700000000001</v>
      </c>
      <c r="N413" s="184">
        <v>5.4824000000000002</v>
      </c>
      <c r="O413" s="184"/>
      <c r="P413" s="184"/>
      <c r="Q413" s="184">
        <v>9.5245999999999995</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44530</v>
      </c>
      <c r="E414" s="184">
        <v>22.509699999999999</v>
      </c>
      <c r="F414" s="184">
        <v>32.134399999999999</v>
      </c>
      <c r="G414" s="184">
        <v>10.308299999999999</v>
      </c>
      <c r="H414" s="184">
        <v>22.38</v>
      </c>
      <c r="I414" s="184">
        <v>14.1723</v>
      </c>
      <c r="J414" s="184">
        <v>11.521599999999999</v>
      </c>
      <c r="K414" s="184">
        <v>4.3783000000000003</v>
      </c>
      <c r="L414" s="184">
        <v>2.9529000000000001</v>
      </c>
      <c r="M414" s="184">
        <v>5.6717000000000004</v>
      </c>
      <c r="N414" s="184">
        <v>2.3906999999999998</v>
      </c>
      <c r="O414" s="184">
        <v>8.4010999999999996</v>
      </c>
      <c r="P414" s="184">
        <v>5.8033999999999999</v>
      </c>
      <c r="Q414" s="184">
        <v>7.7493999999999996</v>
      </c>
      <c r="R414" s="184">
        <v>6.2775999999999996</v>
      </c>
      <c r="S414" s="120" t="s">
        <v>1995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44530</v>
      </c>
      <c r="E415" s="184">
        <v>22.8751</v>
      </c>
      <c r="F415" s="184">
        <v>31.9404</v>
      </c>
      <c r="G415" s="184">
        <v>10.263400000000001</v>
      </c>
      <c r="H415" s="184">
        <v>22.273900000000001</v>
      </c>
      <c r="I415" s="184">
        <v>14.140499999999999</v>
      </c>
      <c r="J415" s="184">
        <v>11.4476</v>
      </c>
      <c r="K415" s="184">
        <v>4.3005000000000004</v>
      </c>
      <c r="L415" s="184">
        <v>2.7328999999999999</v>
      </c>
      <c r="M415" s="184">
        <v>5.6092000000000004</v>
      </c>
      <c r="N415" s="184">
        <v>2.5108999999999999</v>
      </c>
      <c r="O415" s="184">
        <v>8.6815999999999995</v>
      </c>
      <c r="P415" s="184">
        <v>6.0397999999999996</v>
      </c>
      <c r="Q415" s="184">
        <v>7.5805999999999996</v>
      </c>
      <c r="R415" s="184">
        <v>6.3545999999999996</v>
      </c>
      <c r="S415" s="120" t="s">
        <v>1995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44530</v>
      </c>
      <c r="E416" s="184">
        <v>206.02979999999999</v>
      </c>
      <c r="F416" s="184">
        <v>22.814599999999999</v>
      </c>
      <c r="G416" s="184">
        <v>6.8922999999999996</v>
      </c>
      <c r="H416" s="184">
        <v>20.422599999999999</v>
      </c>
      <c r="I416" s="184">
        <v>12.3071</v>
      </c>
      <c r="J416" s="184">
        <v>10.7464</v>
      </c>
      <c r="K416" s="184">
        <v>3.2178</v>
      </c>
      <c r="L416" s="184">
        <v>0.25159999999999999</v>
      </c>
      <c r="M416" s="184">
        <v>4.2111999999999998</v>
      </c>
      <c r="N416" s="184">
        <v>1.9483999999999999</v>
      </c>
      <c r="O416" s="184">
        <v>7.3033999999999999</v>
      </c>
      <c r="P416" s="184">
        <v>4.8789999999999996</v>
      </c>
      <c r="Q416" s="184">
        <v>6.5515999999999996</v>
      </c>
      <c r="R416" s="184">
        <v>4.9348999999999998</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28.60688</v>
      </c>
      <c r="G417" s="186">
        <v>10.38598</v>
      </c>
      <c r="H417" s="186">
        <v>15.91832</v>
      </c>
      <c r="I417" s="186">
        <v>11.837499999999999</v>
      </c>
      <c r="J417" s="186">
        <v>9.88706</v>
      </c>
      <c r="K417" s="186">
        <v>4.6546000000000003</v>
      </c>
      <c r="L417" s="186">
        <v>3.3599600000000001</v>
      </c>
      <c r="M417" s="186">
        <v>6.3404800000000012</v>
      </c>
      <c r="N417" s="186">
        <v>3.3106999999999998</v>
      </c>
      <c r="O417" s="186">
        <v>8.1287000000000003</v>
      </c>
      <c r="P417" s="186">
        <v>5.5740666666666669</v>
      </c>
      <c r="Q417" s="186">
        <v>7.8362799999999995</v>
      </c>
      <c r="R417" s="186">
        <v>5.8556999999999997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31.9404</v>
      </c>
      <c r="G418" s="186">
        <v>10.263400000000001</v>
      </c>
      <c r="H418" s="186">
        <v>20.422599999999999</v>
      </c>
      <c r="I418" s="186">
        <v>13.3985</v>
      </c>
      <c r="J418" s="186">
        <v>10.7464</v>
      </c>
      <c r="K418" s="186">
        <v>4.3005000000000004</v>
      </c>
      <c r="L418" s="186">
        <v>2.9529000000000001</v>
      </c>
      <c r="M418" s="186">
        <v>5.6717000000000004</v>
      </c>
      <c r="N418" s="186">
        <v>2.5108999999999999</v>
      </c>
      <c r="O418" s="186">
        <v>8.4010999999999996</v>
      </c>
      <c r="P418" s="186">
        <v>5.8033999999999999</v>
      </c>
      <c r="Q418" s="186">
        <v>7.7493999999999996</v>
      </c>
      <c r="R418" s="186">
        <v>6.2775999999999996</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44530</v>
      </c>
      <c r="E421" s="184">
        <v>30.161799999999999</v>
      </c>
      <c r="F421" s="184">
        <v>9.0783000000000005</v>
      </c>
      <c r="G421" s="184">
        <v>4.6311</v>
      </c>
      <c r="H421" s="184">
        <v>3.7888000000000002</v>
      </c>
      <c r="I421" s="184">
        <v>3.9129</v>
      </c>
      <c r="J421" s="184">
        <v>4.5827999999999998</v>
      </c>
      <c r="K421" s="184">
        <v>2.6375999999999999</v>
      </c>
      <c r="L421" s="184">
        <v>5.7408999999999999</v>
      </c>
      <c r="M421" s="184">
        <v>5.9457000000000004</v>
      </c>
      <c r="N421" s="184">
        <v>4.6887999999999996</v>
      </c>
      <c r="O421" s="184">
        <v>7.6440000000000001</v>
      </c>
      <c r="P421" s="184">
        <v>5.6448999999999998</v>
      </c>
      <c r="Q421" s="184">
        <v>7.6723999999999997</v>
      </c>
      <c r="R421" s="184">
        <v>6.7058999999999997</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44530</v>
      </c>
      <c r="E422" s="184">
        <v>31.4542</v>
      </c>
      <c r="F422" s="184">
        <v>9.5178999999999991</v>
      </c>
      <c r="G422" s="184">
        <v>5.1086999999999998</v>
      </c>
      <c r="H422" s="184">
        <v>4.2805</v>
      </c>
      <c r="I422" s="184">
        <v>4.4004000000000003</v>
      </c>
      <c r="J422" s="184">
        <v>5.0739000000000001</v>
      </c>
      <c r="K422" s="184">
        <v>3.1299000000000001</v>
      </c>
      <c r="L422" s="184">
        <v>6.2462</v>
      </c>
      <c r="M422" s="184">
        <v>6.3219000000000003</v>
      </c>
      <c r="N422" s="184">
        <v>5.1002000000000001</v>
      </c>
      <c r="O422" s="184">
        <v>8.1895000000000007</v>
      </c>
      <c r="P422" s="184">
        <v>6.1779999999999999</v>
      </c>
      <c r="Q422" s="184">
        <v>8.0187000000000008</v>
      </c>
      <c r="R422" s="184">
        <v>7.2192999999999996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1781</v>
      </c>
      <c r="C423" s="180">
        <v>131864</v>
      </c>
      <c r="D423" s="183">
        <v>44530</v>
      </c>
      <c r="E423" s="184">
        <v>42.828299999999999</v>
      </c>
      <c r="F423" s="184">
        <v>48.386099999999999</v>
      </c>
      <c r="G423" s="184">
        <v>-10.831899999999999</v>
      </c>
      <c r="H423" s="184">
        <v>-45.785800000000002</v>
      </c>
      <c r="I423" s="184">
        <v>-64.017099999999999</v>
      </c>
      <c r="J423" s="184">
        <v>-10.125500000000001</v>
      </c>
      <c r="K423" s="184">
        <v>5.7046999999999999</v>
      </c>
      <c r="L423" s="184">
        <v>14.804</v>
      </c>
      <c r="M423" s="184">
        <v>18.2316</v>
      </c>
      <c r="N423" s="184">
        <v>23.331700000000001</v>
      </c>
      <c r="O423" s="184">
        <v>15.5467</v>
      </c>
      <c r="P423" s="184">
        <v>11.986599999999999</v>
      </c>
      <c r="Q423" s="184">
        <v>9.9748000000000001</v>
      </c>
      <c r="R423" s="184">
        <v>19.792899999999999</v>
      </c>
      <c r="S423" s="120" t="s">
        <v>1995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1782</v>
      </c>
      <c r="C424" s="180">
        <v>131865</v>
      </c>
      <c r="D424" s="183">
        <v>44530</v>
      </c>
      <c r="E424" s="184">
        <v>21.749700000000001</v>
      </c>
      <c r="F424" s="184">
        <v>49.068899999999999</v>
      </c>
      <c r="G424" s="184">
        <v>-10.058</v>
      </c>
      <c r="H424" s="184">
        <v>-44.991300000000003</v>
      </c>
      <c r="I424" s="184">
        <v>-63.253100000000003</v>
      </c>
      <c r="J424" s="184">
        <v>-9.3468</v>
      </c>
      <c r="K424" s="184">
        <v>6.5472000000000001</v>
      </c>
      <c r="L424" s="184">
        <v>15.555</v>
      </c>
      <c r="M424" s="184">
        <v>18.745699999999999</v>
      </c>
      <c r="N424" s="184">
        <v>23.962900000000001</v>
      </c>
      <c r="O424" s="184">
        <v>16.118500000000001</v>
      </c>
      <c r="P424" s="184">
        <v>12.345800000000001</v>
      </c>
      <c r="Q424" s="184">
        <v>11.6434</v>
      </c>
      <c r="R424" s="184">
        <v>20.293199999999999</v>
      </c>
      <c r="S424" s="120" t="s">
        <v>1995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44530</v>
      </c>
      <c r="E425" s="184">
        <v>23.850899999999999</v>
      </c>
      <c r="F425" s="184">
        <v>8.4187999999999992</v>
      </c>
      <c r="G425" s="184">
        <v>-7.8745000000000003</v>
      </c>
      <c r="H425" s="184">
        <v>-31.897099999999998</v>
      </c>
      <c r="I425" s="184">
        <v>-41.5852</v>
      </c>
      <c r="J425" s="184">
        <v>-6.1643999999999997</v>
      </c>
      <c r="K425" s="184">
        <v>3.2501000000000002</v>
      </c>
      <c r="L425" s="184">
        <v>9.0684000000000005</v>
      </c>
      <c r="M425" s="184">
        <v>11.0029</v>
      </c>
      <c r="N425" s="184">
        <v>12.646000000000001</v>
      </c>
      <c r="O425" s="184">
        <v>10.183299999999999</v>
      </c>
      <c r="P425" s="184">
        <v>8.4990000000000006</v>
      </c>
      <c r="Q425" s="184">
        <v>8.5713000000000008</v>
      </c>
      <c r="R425" s="184">
        <v>12.1325</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44530</v>
      </c>
      <c r="E426" s="184">
        <v>24.986599999999999</v>
      </c>
      <c r="F426" s="184">
        <v>8.6206999999999994</v>
      </c>
      <c r="G426" s="184">
        <v>-7.5533000000000001</v>
      </c>
      <c r="H426" s="184">
        <v>-31.569299999999998</v>
      </c>
      <c r="I426" s="184">
        <v>-41.17</v>
      </c>
      <c r="J426" s="184">
        <v>-5.6959</v>
      </c>
      <c r="K426" s="184">
        <v>3.8008000000000002</v>
      </c>
      <c r="L426" s="184">
        <v>9.7266999999999992</v>
      </c>
      <c r="M426" s="184">
        <v>11.662699999999999</v>
      </c>
      <c r="N426" s="184">
        <v>13.351699999999999</v>
      </c>
      <c r="O426" s="184">
        <v>10.7758</v>
      </c>
      <c r="P426" s="184">
        <v>9.0797000000000008</v>
      </c>
      <c r="Q426" s="184">
        <v>8.9131999999999998</v>
      </c>
      <c r="R426" s="184">
        <v>12.7501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44530</v>
      </c>
      <c r="E427" s="184">
        <v>27.723099999999999</v>
      </c>
      <c r="F427" s="184">
        <v>43.763199999999998</v>
      </c>
      <c r="G427" s="184">
        <v>-9.3054000000000006</v>
      </c>
      <c r="H427" s="184">
        <v>-60.198700000000002</v>
      </c>
      <c r="I427" s="184">
        <v>-69.199700000000007</v>
      </c>
      <c r="J427" s="184">
        <v>-13.3734</v>
      </c>
      <c r="K427" s="184">
        <v>3.6627000000000001</v>
      </c>
      <c r="L427" s="184">
        <v>12.926399999999999</v>
      </c>
      <c r="M427" s="184">
        <v>15.049899999999999</v>
      </c>
      <c r="N427" s="184">
        <v>18.575800000000001</v>
      </c>
      <c r="O427" s="184">
        <v>12.779199999999999</v>
      </c>
      <c r="P427" s="184">
        <v>10.5899</v>
      </c>
      <c r="Q427" s="184">
        <v>10.127700000000001</v>
      </c>
      <c r="R427" s="184">
        <v>15.7729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44530</v>
      </c>
      <c r="E428" s="184">
        <v>29.0623</v>
      </c>
      <c r="F428" s="184">
        <v>44.387999999999998</v>
      </c>
      <c r="G428" s="184">
        <v>-8.7516999999999996</v>
      </c>
      <c r="H428" s="184">
        <v>-59.630400000000002</v>
      </c>
      <c r="I428" s="184">
        <v>-68.586299999999994</v>
      </c>
      <c r="J428" s="184">
        <v>-12.7142</v>
      </c>
      <c r="K428" s="184">
        <v>4.4016999999999999</v>
      </c>
      <c r="L428" s="184">
        <v>13.787800000000001</v>
      </c>
      <c r="M428" s="184">
        <v>15.922000000000001</v>
      </c>
      <c r="N428" s="184">
        <v>19.494800000000001</v>
      </c>
      <c r="O428" s="184">
        <v>13.464700000000001</v>
      </c>
      <c r="P428" s="184">
        <v>11.2288</v>
      </c>
      <c r="Q428" s="184">
        <v>10.7819</v>
      </c>
      <c r="R428" s="184">
        <v>16.5169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44530</v>
      </c>
      <c r="E429" s="184">
        <v>11.523199999999999</v>
      </c>
      <c r="F429" s="184">
        <v>17.4297</v>
      </c>
      <c r="G429" s="184">
        <v>7.3704000000000001</v>
      </c>
      <c r="H429" s="184">
        <v>8.8841999999999999</v>
      </c>
      <c r="I429" s="184">
        <v>7.2374999999999998</v>
      </c>
      <c r="J429" s="184">
        <v>7.7534000000000001</v>
      </c>
      <c r="K429" s="184">
        <v>5.4482999999999997</v>
      </c>
      <c r="L429" s="184">
        <v>5.8739999999999997</v>
      </c>
      <c r="M429" s="184">
        <v>7.008</v>
      </c>
      <c r="N429" s="184">
        <v>5.6890999999999998</v>
      </c>
      <c r="O429" s="184"/>
      <c r="P429" s="184"/>
      <c r="Q429" s="184">
        <v>8.0050000000000008</v>
      </c>
      <c r="R429" s="184"/>
      <c r="S429" s="120" t="s">
        <v>1998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44530</v>
      </c>
      <c r="E430" s="184">
        <v>11.4589</v>
      </c>
      <c r="F430" s="184">
        <v>16.889900000000001</v>
      </c>
      <c r="G430" s="184">
        <v>6.9333</v>
      </c>
      <c r="H430" s="184">
        <v>8.4319000000000006</v>
      </c>
      <c r="I430" s="184">
        <v>6.8436000000000003</v>
      </c>
      <c r="J430" s="184">
        <v>7.3433000000000002</v>
      </c>
      <c r="K430" s="184">
        <v>5.0385</v>
      </c>
      <c r="L430" s="184">
        <v>5.4962999999999997</v>
      </c>
      <c r="M430" s="184">
        <v>6.6447000000000003</v>
      </c>
      <c r="N430" s="184">
        <v>5.3360000000000003</v>
      </c>
      <c r="O430" s="184"/>
      <c r="P430" s="184"/>
      <c r="Q430" s="184">
        <v>7.6772</v>
      </c>
      <c r="R430" s="184"/>
      <c r="S430" s="120" t="s">
        <v>1998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44530</v>
      </c>
      <c r="E431" s="184">
        <v>11.5299</v>
      </c>
      <c r="F431" s="184">
        <v>17.102699999999999</v>
      </c>
      <c r="G431" s="184">
        <v>7.9211</v>
      </c>
      <c r="H431" s="184">
        <v>5.2060000000000004</v>
      </c>
      <c r="I431" s="184">
        <v>5.0750000000000002</v>
      </c>
      <c r="J431" s="184">
        <v>5.5270000000000001</v>
      </c>
      <c r="K431" s="184">
        <v>2.9396</v>
      </c>
      <c r="L431" s="184">
        <v>4.3048000000000002</v>
      </c>
      <c r="M431" s="184">
        <v>5.8722000000000003</v>
      </c>
      <c r="N431" s="184">
        <v>4.1626000000000003</v>
      </c>
      <c r="O431" s="184"/>
      <c r="P431" s="184"/>
      <c r="Q431" s="184">
        <v>7.694</v>
      </c>
      <c r="R431" s="184"/>
      <c r="S431" s="120" t="s">
        <v>1995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44530</v>
      </c>
      <c r="E432" s="184">
        <v>11.5299</v>
      </c>
      <c r="F432" s="184">
        <v>17.102699999999999</v>
      </c>
      <c r="G432" s="184">
        <v>7.9211</v>
      </c>
      <c r="H432" s="184">
        <v>5.2060000000000004</v>
      </c>
      <c r="I432" s="184">
        <v>5.0750000000000002</v>
      </c>
      <c r="J432" s="184">
        <v>5.5270000000000001</v>
      </c>
      <c r="K432" s="184">
        <v>2.9396</v>
      </c>
      <c r="L432" s="184">
        <v>4.3048000000000002</v>
      </c>
      <c r="M432" s="184">
        <v>5.8722000000000003</v>
      </c>
      <c r="N432" s="184">
        <v>4.1626000000000003</v>
      </c>
      <c r="O432" s="184"/>
      <c r="P432" s="184"/>
      <c r="Q432" s="184">
        <v>7.694</v>
      </c>
      <c r="R432" s="184"/>
      <c r="S432" s="120" t="s">
        <v>1995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44530</v>
      </c>
      <c r="E433" s="184">
        <v>11.895300000000001</v>
      </c>
      <c r="F433" s="184">
        <v>37.780900000000003</v>
      </c>
      <c r="G433" s="184">
        <v>16.2148</v>
      </c>
      <c r="H433" s="184">
        <v>9.0896000000000008</v>
      </c>
      <c r="I433" s="184">
        <v>13.3057</v>
      </c>
      <c r="J433" s="184">
        <v>10.0116</v>
      </c>
      <c r="K433" s="184">
        <v>8.3292999999999999</v>
      </c>
      <c r="L433" s="184">
        <v>6.4246999999999996</v>
      </c>
      <c r="M433" s="184">
        <v>10.1327</v>
      </c>
      <c r="N433" s="184">
        <v>5.4223999999999997</v>
      </c>
      <c r="O433" s="184"/>
      <c r="P433" s="184"/>
      <c r="Q433" s="184">
        <v>9.4578000000000007</v>
      </c>
      <c r="R433" s="184"/>
      <c r="S433" s="120" t="s">
        <v>1996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44530</v>
      </c>
      <c r="E434" s="184">
        <v>11.895300000000001</v>
      </c>
      <c r="F434" s="184">
        <v>37.780900000000003</v>
      </c>
      <c r="G434" s="184">
        <v>16.2148</v>
      </c>
      <c r="H434" s="184">
        <v>9.0896000000000008</v>
      </c>
      <c r="I434" s="184">
        <v>13.3057</v>
      </c>
      <c r="J434" s="184">
        <v>10.0116</v>
      </c>
      <c r="K434" s="184">
        <v>8.3292999999999999</v>
      </c>
      <c r="L434" s="184">
        <v>6.4246999999999996</v>
      </c>
      <c r="M434" s="184">
        <v>10.1327</v>
      </c>
      <c r="N434" s="184">
        <v>5.4223999999999997</v>
      </c>
      <c r="O434" s="184"/>
      <c r="P434" s="184"/>
      <c r="Q434" s="184">
        <v>9.4578000000000007</v>
      </c>
      <c r="R434" s="184"/>
      <c r="S434" s="120" t="s">
        <v>1996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44530</v>
      </c>
      <c r="E435" s="184">
        <v>107.251</v>
      </c>
      <c r="F435" s="184">
        <v>-15.2401</v>
      </c>
      <c r="G435" s="184">
        <v>15.903700000000001</v>
      </c>
      <c r="H435" s="184">
        <v>-58.860199999999999</v>
      </c>
      <c r="I435" s="184">
        <v>-56.808300000000003</v>
      </c>
      <c r="J435" s="184">
        <v>-10.8865</v>
      </c>
      <c r="K435" s="184">
        <v>18.842600000000001</v>
      </c>
      <c r="L435" s="184">
        <v>34.140900000000002</v>
      </c>
      <c r="M435" s="184">
        <v>33.632199999999997</v>
      </c>
      <c r="N435" s="184">
        <v>39.422899999999998</v>
      </c>
      <c r="O435" s="184">
        <v>10.0984</v>
      </c>
      <c r="P435" s="184">
        <v>9.6335999999999995</v>
      </c>
      <c r="Q435" s="184">
        <v>14.009499999999999</v>
      </c>
      <c r="R435" s="184">
        <v>11.248200000000001</v>
      </c>
      <c r="S435" s="120" t="s">
        <v>1998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44530</v>
      </c>
      <c r="E436" s="184">
        <v>117.208</v>
      </c>
      <c r="F436" s="184">
        <v>-14.2882</v>
      </c>
      <c r="G436" s="184">
        <v>16.761399999999998</v>
      </c>
      <c r="H436" s="184">
        <v>-57.9651</v>
      </c>
      <c r="I436" s="184">
        <v>-55.897199999999998</v>
      </c>
      <c r="J436" s="184">
        <v>-9.9420000000000002</v>
      </c>
      <c r="K436" s="184">
        <v>19.883099999999999</v>
      </c>
      <c r="L436" s="184">
        <v>35.318600000000004</v>
      </c>
      <c r="M436" s="184">
        <v>34.886499999999998</v>
      </c>
      <c r="N436" s="184">
        <v>40.882399999999997</v>
      </c>
      <c r="O436" s="184">
        <v>11.2445</v>
      </c>
      <c r="P436" s="184">
        <v>10.796099999999999</v>
      </c>
      <c r="Q436" s="184">
        <v>11.0479</v>
      </c>
      <c r="R436" s="184">
        <v>12.382</v>
      </c>
      <c r="S436" s="120" t="s">
        <v>1998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44530</v>
      </c>
      <c r="E437" s="184">
        <v>56.951300000000003</v>
      </c>
      <c r="F437" s="184">
        <v>20.1995</v>
      </c>
      <c r="G437" s="184">
        <v>22.921500000000002</v>
      </c>
      <c r="H437" s="184">
        <v>-42.625500000000002</v>
      </c>
      <c r="I437" s="184">
        <v>-43.400300000000001</v>
      </c>
      <c r="J437" s="184">
        <v>-7.1866000000000003</v>
      </c>
      <c r="K437" s="184">
        <v>10.2521</v>
      </c>
      <c r="L437" s="184">
        <v>19.700900000000001</v>
      </c>
      <c r="M437" s="184">
        <v>20.7409</v>
      </c>
      <c r="N437" s="184">
        <v>29.179099999999998</v>
      </c>
      <c r="O437" s="184">
        <v>7.2519999999999998</v>
      </c>
      <c r="P437" s="184">
        <v>7.1965000000000003</v>
      </c>
      <c r="Q437" s="184">
        <v>10.140499999999999</v>
      </c>
      <c r="R437" s="184">
        <v>7.1090999999999998</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44530</v>
      </c>
      <c r="E438" s="184">
        <v>60.455100000000002</v>
      </c>
      <c r="F438" s="184">
        <v>20.8414</v>
      </c>
      <c r="G438" s="184">
        <v>23.607299999999999</v>
      </c>
      <c r="H438" s="184">
        <v>-41.9315</v>
      </c>
      <c r="I438" s="184">
        <v>-42.707299999999996</v>
      </c>
      <c r="J438" s="184">
        <v>-6.4852999999999996</v>
      </c>
      <c r="K438" s="184">
        <v>10.998200000000001</v>
      </c>
      <c r="L438" s="184">
        <v>20.511700000000001</v>
      </c>
      <c r="M438" s="184">
        <v>21.637499999999999</v>
      </c>
      <c r="N438" s="184">
        <v>30.159099999999999</v>
      </c>
      <c r="O438" s="184">
        <v>7.9604999999999997</v>
      </c>
      <c r="P438" s="184">
        <v>7.9687000000000001</v>
      </c>
      <c r="Q438" s="184">
        <v>9.5029000000000003</v>
      </c>
      <c r="R438" s="184">
        <v>7.8392999999999997</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44530</v>
      </c>
      <c r="E439" s="184">
        <v>35.9619</v>
      </c>
      <c r="F439" s="184">
        <v>-1.4209000000000001</v>
      </c>
      <c r="G439" s="184">
        <v>24.883500000000002</v>
      </c>
      <c r="H439" s="184">
        <v>-17.456700000000001</v>
      </c>
      <c r="I439" s="184">
        <v>-18.7712</v>
      </c>
      <c r="J439" s="184">
        <v>-0.26640000000000003</v>
      </c>
      <c r="K439" s="184">
        <v>9.5928000000000004</v>
      </c>
      <c r="L439" s="184">
        <v>16.479299999999999</v>
      </c>
      <c r="M439" s="184">
        <v>17.353000000000002</v>
      </c>
      <c r="N439" s="184">
        <v>22.472200000000001</v>
      </c>
      <c r="O439" s="184">
        <v>1.3571</v>
      </c>
      <c r="P439" s="184">
        <v>3.4415</v>
      </c>
      <c r="Q439" s="184">
        <v>7.3647</v>
      </c>
      <c r="R439" s="184">
        <v>-1.514</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44530</v>
      </c>
      <c r="E440" s="184">
        <v>38.226300000000002</v>
      </c>
      <c r="F440" s="184">
        <v>-0.57289999999999996</v>
      </c>
      <c r="G440" s="184">
        <v>25.685700000000001</v>
      </c>
      <c r="H440" s="184">
        <v>-16.683399999999999</v>
      </c>
      <c r="I440" s="184">
        <v>-18.0031</v>
      </c>
      <c r="J440" s="184">
        <v>0.51049999999999995</v>
      </c>
      <c r="K440" s="184">
        <v>10.3863</v>
      </c>
      <c r="L440" s="184">
        <v>17.317799999999998</v>
      </c>
      <c r="M440" s="184">
        <v>18.271999999999998</v>
      </c>
      <c r="N440" s="184">
        <v>23.466799999999999</v>
      </c>
      <c r="O440" s="184">
        <v>2.0640999999999998</v>
      </c>
      <c r="P440" s="184">
        <v>4.2099000000000002</v>
      </c>
      <c r="Q440" s="184">
        <v>6.68</v>
      </c>
      <c r="R440" s="184">
        <v>-0.82110000000000005</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44530</v>
      </c>
      <c r="E441" s="184">
        <v>46.257599999999996</v>
      </c>
      <c r="F441" s="184">
        <v>-5.6014999999999997</v>
      </c>
      <c r="G441" s="184">
        <v>-7.4898999999999996</v>
      </c>
      <c r="H441" s="184">
        <v>-36.145899999999997</v>
      </c>
      <c r="I441" s="184">
        <v>-28.530100000000001</v>
      </c>
      <c r="J441" s="184">
        <v>-5.1425999999999998</v>
      </c>
      <c r="K441" s="184">
        <v>5.3845000000000001</v>
      </c>
      <c r="L441" s="184">
        <v>6.9402999999999997</v>
      </c>
      <c r="M441" s="184">
        <v>7.2906000000000004</v>
      </c>
      <c r="N441" s="184">
        <v>10.5596</v>
      </c>
      <c r="O441" s="184">
        <v>8.3023000000000007</v>
      </c>
      <c r="P441" s="184">
        <v>7.8257000000000003</v>
      </c>
      <c r="Q441" s="184">
        <v>9.1986000000000008</v>
      </c>
      <c r="R441" s="184">
        <v>8.5472999999999999</v>
      </c>
      <c r="S441" s="120" t="s">
        <v>1995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44530</v>
      </c>
      <c r="E442" s="184">
        <v>48.168900000000001</v>
      </c>
      <c r="F442" s="184">
        <v>-5.0004999999999997</v>
      </c>
      <c r="G442" s="184">
        <v>-6.9282000000000004</v>
      </c>
      <c r="H442" s="184">
        <v>-35.575600000000001</v>
      </c>
      <c r="I442" s="184">
        <v>-27.971599999999999</v>
      </c>
      <c r="J442" s="184">
        <v>-4.5800999999999998</v>
      </c>
      <c r="K442" s="184">
        <v>5.9989999999999997</v>
      </c>
      <c r="L442" s="184">
        <v>7.5614999999999997</v>
      </c>
      <c r="M442" s="184">
        <v>7.9291</v>
      </c>
      <c r="N442" s="184">
        <v>11.2437</v>
      </c>
      <c r="O442" s="184">
        <v>8.8912999999999993</v>
      </c>
      <c r="P442" s="184">
        <v>8.3478999999999992</v>
      </c>
      <c r="Q442" s="184">
        <v>9.0227000000000004</v>
      </c>
      <c r="R442" s="184">
        <v>9.2236999999999991</v>
      </c>
      <c r="S442" s="120" t="s">
        <v>1995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44530</v>
      </c>
      <c r="E443" s="184">
        <v>14.110900000000001</v>
      </c>
      <c r="F443" s="184">
        <v>-36.435400000000001</v>
      </c>
      <c r="G443" s="184">
        <v>7.4427000000000003</v>
      </c>
      <c r="H443" s="184">
        <v>-33.411000000000001</v>
      </c>
      <c r="I443" s="184">
        <v>-58.907299999999999</v>
      </c>
      <c r="J443" s="184">
        <v>-8.1777999999999995</v>
      </c>
      <c r="K443" s="184">
        <v>11.2441</v>
      </c>
      <c r="L443" s="184">
        <v>21.8231</v>
      </c>
      <c r="M443" s="184">
        <v>25.005700000000001</v>
      </c>
      <c r="N443" s="184">
        <v>28.704899999999999</v>
      </c>
      <c r="O443" s="184">
        <v>5.8220999999999998</v>
      </c>
      <c r="P443" s="184">
        <v>5.0804999999999998</v>
      </c>
      <c r="Q443" s="184">
        <v>5.0343999999999998</v>
      </c>
      <c r="R443" s="184">
        <v>3.5828000000000002</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44530</v>
      </c>
      <c r="E444" s="184">
        <v>15.372999999999999</v>
      </c>
      <c r="F444" s="184">
        <v>-35.105699999999999</v>
      </c>
      <c r="G444" s="184">
        <v>8.6149000000000004</v>
      </c>
      <c r="H444" s="184">
        <v>-32.292700000000004</v>
      </c>
      <c r="I444" s="184">
        <v>-57.8414</v>
      </c>
      <c r="J444" s="184">
        <v>-7.1226000000000003</v>
      </c>
      <c r="K444" s="184">
        <v>12.3117</v>
      </c>
      <c r="L444" s="184">
        <v>23.001999999999999</v>
      </c>
      <c r="M444" s="184">
        <v>26.167999999999999</v>
      </c>
      <c r="N444" s="184">
        <v>29.923400000000001</v>
      </c>
      <c r="O444" s="184">
        <v>6.6393000000000004</v>
      </c>
      <c r="P444" s="184">
        <v>6.1506999999999996</v>
      </c>
      <c r="Q444" s="184">
        <v>6.3257000000000003</v>
      </c>
      <c r="R444" s="184">
        <v>4.3932000000000002</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44530</v>
      </c>
      <c r="E445" s="184">
        <v>28.065000000000001</v>
      </c>
      <c r="F445" s="184">
        <v>207.3083</v>
      </c>
      <c r="G445" s="184">
        <v>10.4815</v>
      </c>
      <c r="H445" s="184">
        <v>-39.8065</v>
      </c>
      <c r="I445" s="184">
        <v>-47.722900000000003</v>
      </c>
      <c r="J445" s="184">
        <v>-6.2690000000000001</v>
      </c>
      <c r="K445" s="184">
        <v>8.8635999999999999</v>
      </c>
      <c r="L445" s="184">
        <v>17.0244</v>
      </c>
      <c r="M445" s="184">
        <v>19.881799999999998</v>
      </c>
      <c r="N445" s="184">
        <v>25.079599999999999</v>
      </c>
      <c r="O445" s="184">
        <v>14.6708</v>
      </c>
      <c r="P445" s="184">
        <v>12.391299999999999</v>
      </c>
      <c r="Q445" s="184">
        <v>11.2102</v>
      </c>
      <c r="R445" s="184">
        <v>17.965800000000002</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44530</v>
      </c>
      <c r="E446" s="184">
        <v>26.148</v>
      </c>
      <c r="F446" s="184">
        <v>206.49860000000001</v>
      </c>
      <c r="G446" s="184">
        <v>9.6418999999999997</v>
      </c>
      <c r="H446" s="184">
        <v>-40.640500000000003</v>
      </c>
      <c r="I446" s="184">
        <v>-48.5533</v>
      </c>
      <c r="J446" s="184">
        <v>-7.1093999999999999</v>
      </c>
      <c r="K446" s="184">
        <v>8.0467999999999993</v>
      </c>
      <c r="L446" s="184">
        <v>16.184200000000001</v>
      </c>
      <c r="M446" s="184">
        <v>19.116900000000001</v>
      </c>
      <c r="N446" s="184">
        <v>24.236899999999999</v>
      </c>
      <c r="O446" s="184">
        <v>13.8233</v>
      </c>
      <c r="P446" s="184">
        <v>11.4735</v>
      </c>
      <c r="Q446" s="184">
        <v>10.281000000000001</v>
      </c>
      <c r="R446" s="184">
        <v>17.103000000000002</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44530</v>
      </c>
      <c r="E447" s="184">
        <v>17.4041</v>
      </c>
      <c r="F447" s="184">
        <v>11.5383</v>
      </c>
      <c r="G447" s="184">
        <v>4.9310999999999998</v>
      </c>
      <c r="H447" s="184">
        <v>-8.4351000000000003</v>
      </c>
      <c r="I447" s="184">
        <v>-9.4925999999999995</v>
      </c>
      <c r="J447" s="184">
        <v>1.2005999999999999</v>
      </c>
      <c r="K447" s="184">
        <v>2.5834999999999999</v>
      </c>
      <c r="L447" s="184">
        <v>4.9511000000000003</v>
      </c>
      <c r="M447" s="184">
        <v>6.4744999999999999</v>
      </c>
      <c r="N447" s="184">
        <v>5.2114000000000003</v>
      </c>
      <c r="O447" s="184">
        <v>6.6942000000000004</v>
      </c>
      <c r="P447" s="184">
        <v>5.7005999999999997</v>
      </c>
      <c r="Q447" s="184">
        <v>7.5719000000000003</v>
      </c>
      <c r="R447" s="184">
        <v>6.5776000000000003</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44530</v>
      </c>
      <c r="E448" s="184">
        <v>17.969100000000001</v>
      </c>
      <c r="F448" s="184">
        <v>12.191700000000001</v>
      </c>
      <c r="G448" s="184">
        <v>5.6910999999999996</v>
      </c>
      <c r="H448" s="184">
        <v>-7.6784999999999997</v>
      </c>
      <c r="I448" s="184">
        <v>-8.7484999999999999</v>
      </c>
      <c r="J448" s="184">
        <v>1.9457</v>
      </c>
      <c r="K448" s="184">
        <v>3.3307000000000002</v>
      </c>
      <c r="L448" s="184">
        <v>5.7149000000000001</v>
      </c>
      <c r="M448" s="184">
        <v>7.2605000000000004</v>
      </c>
      <c r="N448" s="184">
        <v>6.0042999999999997</v>
      </c>
      <c r="O448" s="184">
        <v>7.4237000000000002</v>
      </c>
      <c r="P448" s="184">
        <v>6.2401</v>
      </c>
      <c r="Q448" s="184">
        <v>8.0256000000000007</v>
      </c>
      <c r="R448" s="184">
        <v>7.3822000000000001</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44530</v>
      </c>
      <c r="E449" s="184">
        <v>77.5197</v>
      </c>
      <c r="F449" s="184">
        <v>-0.28249999999999997</v>
      </c>
      <c r="G449" s="184">
        <v>-26.069099999999999</v>
      </c>
      <c r="H449" s="184">
        <v>-39.5914</v>
      </c>
      <c r="I449" s="184">
        <v>-43.302999999999997</v>
      </c>
      <c r="J449" s="184">
        <v>-9.7681000000000004</v>
      </c>
      <c r="K449" s="184">
        <v>6.8540999999999999</v>
      </c>
      <c r="L449" s="184">
        <v>12.3649</v>
      </c>
      <c r="M449" s="184">
        <v>15.4673</v>
      </c>
      <c r="N449" s="184">
        <v>21.209700000000002</v>
      </c>
      <c r="O449" s="184">
        <v>13.4499</v>
      </c>
      <c r="P449" s="184">
        <v>12.3056</v>
      </c>
      <c r="Q449" s="184">
        <v>12.0753</v>
      </c>
      <c r="R449" s="184">
        <v>15.060499999999999</v>
      </c>
      <c r="S449" s="120" t="s">
        <v>1995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44530</v>
      </c>
      <c r="E450" s="184">
        <v>82.303600000000003</v>
      </c>
      <c r="F450" s="184">
        <v>0.79830000000000001</v>
      </c>
      <c r="G450" s="184">
        <v>-24.910799999999998</v>
      </c>
      <c r="H450" s="184">
        <v>-38.2744</v>
      </c>
      <c r="I450" s="184">
        <v>-42.153700000000001</v>
      </c>
      <c r="J450" s="184">
        <v>-8.6387999999999998</v>
      </c>
      <c r="K450" s="184">
        <v>8.0341000000000005</v>
      </c>
      <c r="L450" s="184">
        <v>13.652100000000001</v>
      </c>
      <c r="M450" s="184">
        <v>16.871500000000001</v>
      </c>
      <c r="N450" s="184">
        <v>22.763999999999999</v>
      </c>
      <c r="O450" s="184">
        <v>14.872299999999999</v>
      </c>
      <c r="P450" s="184">
        <v>13.181900000000001</v>
      </c>
      <c r="Q450" s="184">
        <v>12.334300000000001</v>
      </c>
      <c r="R450" s="184">
        <v>16.513300000000001</v>
      </c>
      <c r="S450" s="120" t="s">
        <v>1995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44530</v>
      </c>
      <c r="E451" s="184">
        <v>35.5518</v>
      </c>
      <c r="F451" s="184">
        <v>10.783200000000001</v>
      </c>
      <c r="G451" s="184">
        <v>0.79569999999999996</v>
      </c>
      <c r="H451" s="184">
        <v>1.9219999999999999</v>
      </c>
      <c r="I451" s="184">
        <v>2.7528999999999999</v>
      </c>
      <c r="J451" s="184">
        <v>3.2174</v>
      </c>
      <c r="K451" s="184">
        <v>3.7204999999999999</v>
      </c>
      <c r="L451" s="184">
        <v>4.5937000000000001</v>
      </c>
      <c r="M451" s="184">
        <v>5.2488000000000001</v>
      </c>
      <c r="N451" s="184">
        <v>4.9047000000000001</v>
      </c>
      <c r="O451" s="184">
        <v>7.7584</v>
      </c>
      <c r="P451" s="184">
        <v>6.9074999999999998</v>
      </c>
      <c r="Q451" s="184">
        <v>7.3159000000000001</v>
      </c>
      <c r="R451" s="184">
        <v>7.1166999999999998</v>
      </c>
      <c r="S451" s="120" t="s">
        <v>1995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44530</v>
      </c>
      <c r="E452" s="184">
        <v>36.691499999999998</v>
      </c>
      <c r="F452" s="184">
        <v>11.045400000000001</v>
      </c>
      <c r="G452" s="184">
        <v>1.1193</v>
      </c>
      <c r="H452" s="184">
        <v>2.2463000000000002</v>
      </c>
      <c r="I452" s="184">
        <v>3.0804</v>
      </c>
      <c r="J452" s="184">
        <v>3.5487000000000002</v>
      </c>
      <c r="K452" s="184">
        <v>4.0536000000000003</v>
      </c>
      <c r="L452" s="184">
        <v>4.9276999999999997</v>
      </c>
      <c r="M452" s="184">
        <v>5.5427999999999997</v>
      </c>
      <c r="N452" s="184">
        <v>5.1723999999999997</v>
      </c>
      <c r="O452" s="184">
        <v>8.1626999999999992</v>
      </c>
      <c r="P452" s="184">
        <v>7.3879999999999999</v>
      </c>
      <c r="Q452" s="184">
        <v>8.7523999999999997</v>
      </c>
      <c r="R452" s="184">
        <v>7.3746999999999998</v>
      </c>
      <c r="S452" s="120" t="s">
        <v>1995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44530</v>
      </c>
      <c r="E453" s="184">
        <v>43.903399999999998</v>
      </c>
      <c r="F453" s="184">
        <v>56.871099999999998</v>
      </c>
      <c r="G453" s="184">
        <v>-1.0807</v>
      </c>
      <c r="H453" s="184">
        <v>-11.3177</v>
      </c>
      <c r="I453" s="184">
        <v>-8.4761000000000006</v>
      </c>
      <c r="J453" s="184">
        <v>3.0348000000000002</v>
      </c>
      <c r="K453" s="184">
        <v>7.7144000000000004</v>
      </c>
      <c r="L453" s="184">
        <v>9.3302999999999994</v>
      </c>
      <c r="M453" s="184">
        <v>11.605600000000001</v>
      </c>
      <c r="N453" s="184">
        <v>12.1927</v>
      </c>
      <c r="O453" s="184">
        <v>9.6852999999999998</v>
      </c>
      <c r="P453" s="184">
        <v>7.81</v>
      </c>
      <c r="Q453" s="184">
        <v>8.5838000000000001</v>
      </c>
      <c r="R453" s="184">
        <v>10.128299999999999</v>
      </c>
      <c r="S453" s="120" t="s">
        <v>1995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44530</v>
      </c>
      <c r="E454" s="184">
        <v>46.035400000000003</v>
      </c>
      <c r="F454" s="184">
        <v>57.573599999999999</v>
      </c>
      <c r="G454" s="184">
        <v>-0.39639999999999997</v>
      </c>
      <c r="H454" s="184">
        <v>-10.648</v>
      </c>
      <c r="I454" s="184">
        <v>-7.8033000000000001</v>
      </c>
      <c r="J454" s="184">
        <v>3.7162000000000002</v>
      </c>
      <c r="K454" s="184">
        <v>8.4083000000000006</v>
      </c>
      <c r="L454" s="184">
        <v>10.040699999999999</v>
      </c>
      <c r="M454" s="184">
        <v>12.276</v>
      </c>
      <c r="N454" s="184">
        <v>12.844799999999999</v>
      </c>
      <c r="O454" s="184">
        <v>10.314399999999999</v>
      </c>
      <c r="P454" s="184">
        <v>8.3733000000000004</v>
      </c>
      <c r="Q454" s="184">
        <v>9.3583999999999996</v>
      </c>
      <c r="R454" s="184">
        <v>10.7951</v>
      </c>
      <c r="S454" s="120" t="s">
        <v>1995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44530</v>
      </c>
      <c r="E455" s="184">
        <v>36.610999999999997</v>
      </c>
      <c r="F455" s="184">
        <v>9.9724000000000004</v>
      </c>
      <c r="G455" s="184">
        <v>5.5614999999999997</v>
      </c>
      <c r="H455" s="184">
        <v>4.9325000000000001</v>
      </c>
      <c r="I455" s="184">
        <v>4.7156000000000002</v>
      </c>
      <c r="J455" s="184">
        <v>5.1135999999999999</v>
      </c>
      <c r="K455" s="184">
        <v>2.7530000000000001</v>
      </c>
      <c r="L455" s="184">
        <v>3.9929999999999999</v>
      </c>
      <c r="M455" s="184">
        <v>5.2617000000000003</v>
      </c>
      <c r="N455" s="184">
        <v>3.6958000000000002</v>
      </c>
      <c r="O455" s="184">
        <v>8.6524999999999999</v>
      </c>
      <c r="P455" s="184">
        <v>7.5359999999999996</v>
      </c>
      <c r="Q455" s="184">
        <v>8.4870999999999999</v>
      </c>
      <c r="R455" s="184">
        <v>7.165</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44530</v>
      </c>
      <c r="E456" s="184">
        <v>35.277299999999997</v>
      </c>
      <c r="F456" s="184">
        <v>9.6249000000000002</v>
      </c>
      <c r="G456" s="184">
        <v>5.2020999999999997</v>
      </c>
      <c r="H456" s="184">
        <v>4.5861000000000001</v>
      </c>
      <c r="I456" s="184">
        <v>4.3601999999999999</v>
      </c>
      <c r="J456" s="184">
        <v>4.7630999999999997</v>
      </c>
      <c r="K456" s="184">
        <v>2.3997999999999999</v>
      </c>
      <c r="L456" s="184">
        <v>3.6345999999999998</v>
      </c>
      <c r="M456" s="184">
        <v>4.8948</v>
      </c>
      <c r="N456" s="184">
        <v>3.3227000000000002</v>
      </c>
      <c r="O456" s="184">
        <v>8.2533999999999992</v>
      </c>
      <c r="P456" s="184">
        <v>7.1102999999999996</v>
      </c>
      <c r="Q456" s="184">
        <v>7.5933999999999999</v>
      </c>
      <c r="R456" s="184">
        <v>6.7653999999999996</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44530</v>
      </c>
      <c r="E457" s="184">
        <v>27.104199999999999</v>
      </c>
      <c r="F457" s="184">
        <v>-18.843399999999999</v>
      </c>
      <c r="G457" s="184">
        <v>0.16830000000000001</v>
      </c>
      <c r="H457" s="184">
        <v>-35.0642</v>
      </c>
      <c r="I457" s="184">
        <v>-35.232599999999998</v>
      </c>
      <c r="J457" s="184">
        <v>-4.5519999999999996</v>
      </c>
      <c r="K457" s="184">
        <v>4.8883999999999999</v>
      </c>
      <c r="L457" s="184">
        <v>9.2834000000000003</v>
      </c>
      <c r="M457" s="184">
        <v>9.3849999999999998</v>
      </c>
      <c r="N457" s="184">
        <v>9.8321000000000005</v>
      </c>
      <c r="O457" s="184">
        <v>8.8057999999999996</v>
      </c>
      <c r="P457" s="184">
        <v>7.8893000000000004</v>
      </c>
      <c r="Q457" s="184">
        <v>9.0817999999999994</v>
      </c>
      <c r="R457" s="184">
        <v>8.5815000000000001</v>
      </c>
      <c r="S457" s="120" t="s">
        <v>1996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44530</v>
      </c>
      <c r="E458" s="184">
        <v>25.821100000000001</v>
      </c>
      <c r="F458" s="184">
        <v>-19.638100000000001</v>
      </c>
      <c r="G458" s="184">
        <v>-0.56540000000000001</v>
      </c>
      <c r="H458" s="184">
        <v>-35.738900000000001</v>
      </c>
      <c r="I458" s="184">
        <v>-35.917900000000003</v>
      </c>
      <c r="J458" s="184">
        <v>-5.2413999999999996</v>
      </c>
      <c r="K458" s="184">
        <v>4.1924000000000001</v>
      </c>
      <c r="L458" s="184">
        <v>8.5761000000000003</v>
      </c>
      <c r="M458" s="184">
        <v>8.6672999999999991</v>
      </c>
      <c r="N458" s="184">
        <v>9.0915999999999997</v>
      </c>
      <c r="O458" s="184">
        <v>8.0399999999999991</v>
      </c>
      <c r="P458" s="184">
        <v>7.1483999999999996</v>
      </c>
      <c r="Q458" s="184">
        <v>8.3649000000000004</v>
      </c>
      <c r="R458" s="184">
        <v>7.8521000000000001</v>
      </c>
      <c r="S458" s="120" t="s">
        <v>1996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44530</v>
      </c>
      <c r="E459" s="184">
        <v>30.392299999999999</v>
      </c>
      <c r="F459" s="184">
        <v>17.662700000000001</v>
      </c>
      <c r="G459" s="184">
        <v>-7.7396000000000003</v>
      </c>
      <c r="H459" s="184">
        <v>-61.392600000000002</v>
      </c>
      <c r="I459" s="184">
        <v>-64.681899999999999</v>
      </c>
      <c r="J459" s="184">
        <v>-12.3841</v>
      </c>
      <c r="K459" s="184">
        <v>5.1599000000000004</v>
      </c>
      <c r="L459" s="184">
        <v>15.402699999999999</v>
      </c>
      <c r="M459" s="184">
        <v>16.874300000000002</v>
      </c>
      <c r="N459" s="184">
        <v>17.931000000000001</v>
      </c>
      <c r="O459" s="184">
        <v>10.728199999999999</v>
      </c>
      <c r="P459" s="184">
        <v>9.2195999999999998</v>
      </c>
      <c r="Q459" s="184">
        <v>9.9036000000000008</v>
      </c>
      <c r="R459" s="184">
        <v>12.274800000000001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44530</v>
      </c>
      <c r="E460" s="184">
        <v>29.020399999999999</v>
      </c>
      <c r="F460" s="184">
        <v>16.8614</v>
      </c>
      <c r="G460" s="184">
        <v>-8.5131999999999994</v>
      </c>
      <c r="H460" s="184">
        <v>-62.154899999999998</v>
      </c>
      <c r="I460" s="184">
        <v>-65.4422</v>
      </c>
      <c r="J460" s="184">
        <v>-13.1511</v>
      </c>
      <c r="K460" s="184">
        <v>4.3773999999999997</v>
      </c>
      <c r="L460" s="184">
        <v>14.576599999999999</v>
      </c>
      <c r="M460" s="184">
        <v>16.034600000000001</v>
      </c>
      <c r="N460" s="184">
        <v>17.054300000000001</v>
      </c>
      <c r="O460" s="184">
        <v>9.9539000000000009</v>
      </c>
      <c r="P460" s="184">
        <v>8.5066000000000006</v>
      </c>
      <c r="Q460" s="184">
        <v>9.4421999999999997</v>
      </c>
      <c r="R460" s="184">
        <v>11.4848</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2031</v>
      </c>
      <c r="C461" s="180">
        <v>102574</v>
      </c>
      <c r="D461" s="183">
        <v>44530</v>
      </c>
      <c r="E461" s="184">
        <v>134.286</v>
      </c>
      <c r="F461" s="184">
        <v>224.52699999999999</v>
      </c>
      <c r="G461" s="184">
        <v>25.416699999999999</v>
      </c>
      <c r="H461" s="184">
        <v>-48.394399999999997</v>
      </c>
      <c r="I461" s="184">
        <v>-58.178600000000003</v>
      </c>
      <c r="J461" s="184">
        <v>-0.28870000000000001</v>
      </c>
      <c r="K461" s="184">
        <v>12.1366</v>
      </c>
      <c r="L461" s="184">
        <v>22.876300000000001</v>
      </c>
      <c r="M461" s="184">
        <v>24.453800000000001</v>
      </c>
      <c r="N461" s="184">
        <v>27.188600000000001</v>
      </c>
      <c r="O461" s="184">
        <v>19.788799999999998</v>
      </c>
      <c r="P461" s="184">
        <v>15.0025</v>
      </c>
      <c r="Q461" s="184">
        <v>16.178799999999999</v>
      </c>
      <c r="R461" s="184">
        <v>24.659400000000002</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2032</v>
      </c>
      <c r="C462" s="180">
        <v>119777</v>
      </c>
      <c r="D462" s="183">
        <v>44530</v>
      </c>
      <c r="E462" s="184">
        <v>140.62</v>
      </c>
      <c r="F462" s="184">
        <v>225.38759999999999</v>
      </c>
      <c r="G462" s="184">
        <v>26.291599999999999</v>
      </c>
      <c r="H462" s="184">
        <v>-47.508499999999998</v>
      </c>
      <c r="I462" s="184">
        <v>-57.299799999999998</v>
      </c>
      <c r="J462" s="184">
        <v>0.59240000000000004</v>
      </c>
      <c r="K462" s="184">
        <v>12.9894</v>
      </c>
      <c r="L462" s="184">
        <v>23.7895</v>
      </c>
      <c r="M462" s="184">
        <v>25.402000000000001</v>
      </c>
      <c r="N462" s="184">
        <v>28.1279</v>
      </c>
      <c r="O462" s="184">
        <v>20.5307</v>
      </c>
      <c r="P462" s="184">
        <v>15.849500000000001</v>
      </c>
      <c r="Q462" s="184">
        <v>15.421799999999999</v>
      </c>
      <c r="R462" s="184">
        <v>25.409600000000001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759</v>
      </c>
      <c r="C463" s="180">
        <v>117608</v>
      </c>
      <c r="D463" s="183">
        <v>44530</v>
      </c>
      <c r="E463" s="184">
        <v>23.420200000000001</v>
      </c>
      <c r="F463" s="184">
        <v>-38.454000000000001</v>
      </c>
      <c r="G463" s="184">
        <v>-15.2865</v>
      </c>
      <c r="H463" s="184">
        <v>-44.129199999999997</v>
      </c>
      <c r="I463" s="184">
        <v>-52.670499999999997</v>
      </c>
      <c r="J463" s="184">
        <v>-9.1166999999999998</v>
      </c>
      <c r="K463" s="184">
        <v>2.5625</v>
      </c>
      <c r="L463" s="184">
        <v>5.8697999999999997</v>
      </c>
      <c r="M463" s="184">
        <v>8.2911000000000001</v>
      </c>
      <c r="N463" s="184">
        <v>9.4145000000000003</v>
      </c>
      <c r="O463" s="184">
        <v>9.7239000000000004</v>
      </c>
      <c r="P463" s="184">
        <v>8.8007000000000009</v>
      </c>
      <c r="Q463" s="184">
        <v>9.4816000000000003</v>
      </c>
      <c r="R463" s="184">
        <v>10.609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1599</v>
      </c>
      <c r="C464" s="180">
        <v>141072</v>
      </c>
      <c r="D464" s="183">
        <v>44530</v>
      </c>
      <c r="E464" s="184">
        <v>23.1874</v>
      </c>
      <c r="F464" s="184">
        <v>-38.996699999999997</v>
      </c>
      <c r="G464" s="184">
        <v>-15.675000000000001</v>
      </c>
      <c r="H464" s="184">
        <v>-44.502099999999999</v>
      </c>
      <c r="I464" s="184">
        <v>-53.037500000000001</v>
      </c>
      <c r="J464" s="184">
        <v>-9.4882000000000009</v>
      </c>
      <c r="K464" s="184">
        <v>2.1884000000000001</v>
      </c>
      <c r="L464" s="184">
        <v>5.4878</v>
      </c>
      <c r="M464" s="184">
        <v>7.8978999999999999</v>
      </c>
      <c r="N464" s="184">
        <v>9.0086999999999993</v>
      </c>
      <c r="O464" s="184">
        <v>9.4131</v>
      </c>
      <c r="P464" s="184">
        <v>8.5763999999999996</v>
      </c>
      <c r="Q464" s="184">
        <v>9.3102999999999998</v>
      </c>
      <c r="R464" s="184">
        <v>10.255599999999999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28.525777272727272</v>
      </c>
      <c r="G465" s="186">
        <v>3.2819818181818179</v>
      </c>
      <c r="H465" s="186">
        <v>-26.241672727272725</v>
      </c>
      <c r="I465" s="186">
        <v>-30.029515909090904</v>
      </c>
      <c r="J465" s="186">
        <v>-2.7214545454545456</v>
      </c>
      <c r="K465" s="186">
        <v>6.7343431818181809</v>
      </c>
      <c r="L465" s="186">
        <v>12.176240909090909</v>
      </c>
      <c r="M465" s="186">
        <v>13.826559090909091</v>
      </c>
      <c r="N465" s="186">
        <v>15.719290909090905</v>
      </c>
      <c r="O465" s="186">
        <v>10.133647368421052</v>
      </c>
      <c r="P465" s="186">
        <v>8.7793394736842121</v>
      </c>
      <c r="Q465" s="186">
        <v>9.3816000000000024</v>
      </c>
      <c r="R465" s="186">
        <v>10.901278947368425</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11.29185</v>
      </c>
      <c r="G466" s="186">
        <v>5.0198999999999998</v>
      </c>
      <c r="H466" s="186">
        <v>-34.2376</v>
      </c>
      <c r="I466" s="186">
        <v>-38.543950000000002</v>
      </c>
      <c r="J466" s="186">
        <v>-4.8613499999999998</v>
      </c>
      <c r="K466" s="186">
        <v>5.4163999999999994</v>
      </c>
      <c r="L466" s="186">
        <v>9.5284999999999993</v>
      </c>
      <c r="M466" s="186">
        <v>11.63415</v>
      </c>
      <c r="N466" s="186">
        <v>12.7454</v>
      </c>
      <c r="O466" s="186">
        <v>9.549199999999999</v>
      </c>
      <c r="P466" s="186">
        <v>8.3605999999999998</v>
      </c>
      <c r="Q466" s="186">
        <v>9.1402000000000001</v>
      </c>
      <c r="R466" s="186">
        <v>10.191949999999999</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760</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761</v>
      </c>
      <c r="B469" s="180" t="s">
        <v>762</v>
      </c>
      <c r="C469" s="180">
        <v>101738</v>
      </c>
      <c r="D469" s="183">
        <v>44530</v>
      </c>
      <c r="E469" s="184">
        <v>245.99</v>
      </c>
      <c r="F469" s="184">
        <v>0.66290000000000004</v>
      </c>
      <c r="G469" s="184">
        <v>-0.48139999999999999</v>
      </c>
      <c r="H469" s="184">
        <v>-3.1116000000000001</v>
      </c>
      <c r="I469" s="184">
        <v>-5.6388999999999996</v>
      </c>
      <c r="J469" s="184">
        <v>-2.6398999999999999</v>
      </c>
      <c r="K469" s="184">
        <v>1.2387999999999999</v>
      </c>
      <c r="L469" s="184">
        <v>12.4834</v>
      </c>
      <c r="M469" s="184">
        <v>28.2668</v>
      </c>
      <c r="N469" s="184">
        <v>38.828400000000002</v>
      </c>
      <c r="O469" s="184">
        <v>16.5974</v>
      </c>
      <c r="P469" s="184">
        <v>11.446400000000001</v>
      </c>
      <c r="Q469" s="184">
        <v>18.555099999999999</v>
      </c>
      <c r="R469" s="184">
        <v>24.009499999999999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761</v>
      </c>
      <c r="B470" s="180" t="s">
        <v>763</v>
      </c>
      <c r="C470" s="180">
        <v>119507</v>
      </c>
      <c r="D470" s="183">
        <v>44530</v>
      </c>
      <c r="E470" s="184">
        <v>262.64999999999998</v>
      </c>
      <c r="F470" s="184">
        <v>0.66300000000000003</v>
      </c>
      <c r="G470" s="184">
        <v>-0.47370000000000001</v>
      </c>
      <c r="H470" s="184">
        <v>-3.0954999999999999</v>
      </c>
      <c r="I470" s="184">
        <v>-5.6132999999999997</v>
      </c>
      <c r="J470" s="184">
        <v>-2.5851000000000002</v>
      </c>
      <c r="K470" s="184">
        <v>1.3975</v>
      </c>
      <c r="L470" s="184">
        <v>12.8416</v>
      </c>
      <c r="M470" s="184">
        <v>28.87</v>
      </c>
      <c r="N470" s="184">
        <v>39.7074</v>
      </c>
      <c r="O470" s="184">
        <v>17.3733</v>
      </c>
      <c r="P470" s="184">
        <v>12.2341</v>
      </c>
      <c r="Q470" s="184">
        <v>12.017200000000001</v>
      </c>
      <c r="R470" s="184">
        <v>24.855699999999999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761</v>
      </c>
      <c r="B471" s="180" t="s">
        <v>1860</v>
      </c>
      <c r="C471" s="180">
        <v>148609</v>
      </c>
      <c r="D471" s="183">
        <v>44530</v>
      </c>
      <c r="E471" s="184">
        <v>14.141999999999999</v>
      </c>
      <c r="F471" s="184">
        <v>1.6532</v>
      </c>
      <c r="G471" s="184">
        <v>1.0504</v>
      </c>
      <c r="H471" s="184">
        <v>-1.5455000000000001</v>
      </c>
      <c r="I471" s="184">
        <v>-4.2194000000000003</v>
      </c>
      <c r="J471" s="184">
        <v>-0.86229999999999996</v>
      </c>
      <c r="K471" s="184">
        <v>5.2389000000000001</v>
      </c>
      <c r="L471" s="184">
        <v>20.4087</v>
      </c>
      <c r="M471" s="184">
        <v>31.0901</v>
      </c>
      <c r="N471" s="184"/>
      <c r="O471" s="184"/>
      <c r="P471" s="184"/>
      <c r="Q471" s="184">
        <v>41.42</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761</v>
      </c>
      <c r="B472" s="180" t="s">
        <v>1861</v>
      </c>
      <c r="C472" s="180">
        <v>148610</v>
      </c>
      <c r="D472" s="183">
        <v>44530</v>
      </c>
      <c r="E472" s="184">
        <v>13.914999999999999</v>
      </c>
      <c r="F472" s="184">
        <v>1.651</v>
      </c>
      <c r="G472" s="184">
        <v>1.0309999999999999</v>
      </c>
      <c r="H472" s="184">
        <v>-1.5772999999999999</v>
      </c>
      <c r="I472" s="184">
        <v>-4.2853000000000003</v>
      </c>
      <c r="J472" s="184">
        <v>-1.0243</v>
      </c>
      <c r="K472" s="184">
        <v>4.7736999999999998</v>
      </c>
      <c r="L472" s="184">
        <v>19.3703</v>
      </c>
      <c r="M472" s="184">
        <v>29.4178</v>
      </c>
      <c r="N472" s="184"/>
      <c r="O472" s="184"/>
      <c r="P472" s="184"/>
      <c r="Q472" s="184">
        <v>39.15</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761</v>
      </c>
      <c r="B473" s="180" t="s">
        <v>764</v>
      </c>
      <c r="C473" s="180">
        <v>129310</v>
      </c>
      <c r="D473" s="183">
        <v>44530</v>
      </c>
      <c r="E473" s="184">
        <v>25.72</v>
      </c>
      <c r="F473" s="184">
        <v>0.312</v>
      </c>
      <c r="G473" s="184">
        <v>-0.31009999999999999</v>
      </c>
      <c r="H473" s="184">
        <v>-2.7231000000000001</v>
      </c>
      <c r="I473" s="184">
        <v>-4.7407000000000004</v>
      </c>
      <c r="J473" s="184">
        <v>-2.5019</v>
      </c>
      <c r="K473" s="184">
        <v>4.6379000000000001</v>
      </c>
      <c r="L473" s="184">
        <v>18.035799999999998</v>
      </c>
      <c r="M473" s="184">
        <v>30.227799999999998</v>
      </c>
      <c r="N473" s="184">
        <v>54.753300000000003</v>
      </c>
      <c r="O473" s="184">
        <v>16.956099999999999</v>
      </c>
      <c r="P473" s="184">
        <v>13.700900000000001</v>
      </c>
      <c r="Q473" s="184">
        <v>13.332700000000001</v>
      </c>
      <c r="R473" s="184">
        <v>27.221499999999999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761</v>
      </c>
      <c r="B474" s="180" t="s">
        <v>765</v>
      </c>
      <c r="C474" s="180">
        <v>129312</v>
      </c>
      <c r="D474" s="183">
        <v>44530</v>
      </c>
      <c r="E474" s="184">
        <v>27.28</v>
      </c>
      <c r="F474" s="184">
        <v>0.33100000000000002</v>
      </c>
      <c r="G474" s="184">
        <v>-0.25590000000000002</v>
      </c>
      <c r="H474" s="184">
        <v>-2.6757</v>
      </c>
      <c r="I474" s="184">
        <v>-4.6820000000000004</v>
      </c>
      <c r="J474" s="184">
        <v>-2.3622000000000001</v>
      </c>
      <c r="K474" s="184">
        <v>5.0038</v>
      </c>
      <c r="L474" s="184">
        <v>18.7119</v>
      </c>
      <c r="M474" s="184">
        <v>31.280100000000001</v>
      </c>
      <c r="N474" s="184">
        <v>56.421999999999997</v>
      </c>
      <c r="O474" s="184">
        <v>17.966699999999999</v>
      </c>
      <c r="P474" s="184">
        <v>14.6435</v>
      </c>
      <c r="Q474" s="184">
        <v>14.2203</v>
      </c>
      <c r="R474" s="184">
        <v>28.4161</v>
      </c>
      <c r="S474" s="120"/>
      <c r="T474" s="123"/>
      <c r="U474" s="124"/>
      <c r="V474" s="124"/>
      <c r="W474" s="124"/>
      <c r="X474" s="124"/>
      <c r="Y474" s="124"/>
      <c r="Z474" s="124"/>
      <c r="AA474" s="124"/>
      <c r="AB474" s="124"/>
      <c r="AC474" s="124"/>
      <c r="AD474" s="124"/>
      <c r="AE474" s="124"/>
      <c r="AF474" s="124"/>
      <c r="AG474" s="124"/>
      <c r="AH474" s="124"/>
    </row>
    <row r="475" spans="1:34" x14ac:dyDescent="0.3">
      <c r="A475" s="180" t="s">
        <v>761</v>
      </c>
      <c r="B475" s="180" t="s">
        <v>766</v>
      </c>
      <c r="C475" s="180">
        <v>145750</v>
      </c>
      <c r="D475" s="183">
        <v>44530</v>
      </c>
      <c r="E475" s="184">
        <v>17.7</v>
      </c>
      <c r="F475" s="184">
        <v>0.56820000000000004</v>
      </c>
      <c r="G475" s="184">
        <v>0.34010000000000001</v>
      </c>
      <c r="H475" s="184">
        <v>-1.7213000000000001</v>
      </c>
      <c r="I475" s="184">
        <v>-4.4276</v>
      </c>
      <c r="J475" s="184">
        <v>-0.39389999999999997</v>
      </c>
      <c r="K475" s="184">
        <v>4.5480999999999998</v>
      </c>
      <c r="L475" s="184">
        <v>15.0845</v>
      </c>
      <c r="M475" s="184">
        <v>25.354099999999999</v>
      </c>
      <c r="N475" s="184">
        <v>36.574100000000001</v>
      </c>
      <c r="O475" s="184"/>
      <c r="P475" s="184"/>
      <c r="Q475" s="184">
        <v>21.3935</v>
      </c>
      <c r="R475" s="184">
        <v>26.940300000000001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761</v>
      </c>
      <c r="B476" s="180" t="s">
        <v>767</v>
      </c>
      <c r="C476" s="180">
        <v>145747</v>
      </c>
      <c r="D476" s="183">
        <v>44530</v>
      </c>
      <c r="E476" s="184">
        <v>17.02</v>
      </c>
      <c r="F476" s="184">
        <v>0.59099999999999997</v>
      </c>
      <c r="G476" s="184">
        <v>0.3538</v>
      </c>
      <c r="H476" s="184">
        <v>-1.6753</v>
      </c>
      <c r="I476" s="184">
        <v>-4.4356999999999998</v>
      </c>
      <c r="J476" s="184">
        <v>-0.40960000000000002</v>
      </c>
      <c r="K476" s="184">
        <v>4.3532000000000002</v>
      </c>
      <c r="L476" s="184">
        <v>14.5357</v>
      </c>
      <c r="M476" s="184">
        <v>24.415199999999999</v>
      </c>
      <c r="N476" s="184">
        <v>35.2941</v>
      </c>
      <c r="O476" s="184"/>
      <c r="P476" s="184"/>
      <c r="Q476" s="184">
        <v>19.7895</v>
      </c>
      <c r="R476" s="184">
        <v>25.573899999999998</v>
      </c>
      <c r="S476" s="120"/>
      <c r="T476" s="123"/>
      <c r="U476" s="124"/>
      <c r="V476" s="124"/>
      <c r="W476" s="124"/>
      <c r="X476" s="124"/>
      <c r="Y476" s="124"/>
      <c r="Z476" s="124"/>
      <c r="AA476" s="124"/>
      <c r="AB476" s="124"/>
      <c r="AC476" s="124"/>
      <c r="AD476" s="124"/>
      <c r="AE476" s="124"/>
      <c r="AF476" s="124"/>
      <c r="AG476" s="124"/>
      <c r="AH476" s="124"/>
    </row>
    <row r="477" spans="1:34" x14ac:dyDescent="0.3">
      <c r="A477" s="180" t="s">
        <v>761</v>
      </c>
      <c r="B477" s="180" t="s">
        <v>768</v>
      </c>
      <c r="C477" s="180">
        <v>102807</v>
      </c>
      <c r="D477" s="183">
        <v>44530</v>
      </c>
      <c r="E477" s="184">
        <v>83.44</v>
      </c>
      <c r="F477" s="184">
        <v>0.27639999999999998</v>
      </c>
      <c r="G477" s="184">
        <v>0.22819999999999999</v>
      </c>
      <c r="H477" s="184">
        <v>-2.1804999999999999</v>
      </c>
      <c r="I477" s="184">
        <v>-4.6836000000000002</v>
      </c>
      <c r="J477" s="184">
        <v>-2.0427</v>
      </c>
      <c r="K477" s="184">
        <v>-1.1609</v>
      </c>
      <c r="L477" s="184">
        <v>12.3468</v>
      </c>
      <c r="M477" s="184">
        <v>21.561800000000002</v>
      </c>
      <c r="N477" s="184">
        <v>36.540700000000001</v>
      </c>
      <c r="O477" s="184">
        <v>17.357600000000001</v>
      </c>
      <c r="P477" s="184">
        <v>16.823499999999999</v>
      </c>
      <c r="Q477" s="184">
        <v>13.178800000000001</v>
      </c>
      <c r="R477" s="184">
        <v>24.105599999999999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761</v>
      </c>
      <c r="B478" s="180" t="s">
        <v>769</v>
      </c>
      <c r="C478" s="180">
        <v>119438</v>
      </c>
      <c r="D478" s="183">
        <v>44530</v>
      </c>
      <c r="E478" s="184">
        <v>87.36</v>
      </c>
      <c r="F478" s="184">
        <v>0.27550000000000002</v>
      </c>
      <c r="G478" s="184">
        <v>0.22950000000000001</v>
      </c>
      <c r="H478" s="184">
        <v>-2.1833999999999998</v>
      </c>
      <c r="I478" s="184">
        <v>-4.6703999999999999</v>
      </c>
      <c r="J478" s="184">
        <v>-2.0078999999999998</v>
      </c>
      <c r="K478" s="184">
        <v>-1.0532999999999999</v>
      </c>
      <c r="L478" s="184">
        <v>12.606299999999999</v>
      </c>
      <c r="M478" s="184">
        <v>21.9771</v>
      </c>
      <c r="N478" s="184">
        <v>37.142899999999997</v>
      </c>
      <c r="O478" s="184">
        <v>18.0044</v>
      </c>
      <c r="P478" s="184">
        <v>17.4087</v>
      </c>
      <c r="Q478" s="184">
        <v>14.331799999999999</v>
      </c>
      <c r="R478" s="184">
        <v>24.702000000000002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761</v>
      </c>
      <c r="B479" s="180" t="s">
        <v>770</v>
      </c>
      <c r="C479" s="180">
        <v>103678</v>
      </c>
      <c r="D479" s="183">
        <v>44530</v>
      </c>
      <c r="E479" s="184">
        <v>79.804199999999994</v>
      </c>
      <c r="F479" s="184">
        <v>0.59050000000000002</v>
      </c>
      <c r="G479" s="184">
        <v>-2.29E-2</v>
      </c>
      <c r="H479" s="184">
        <v>-2.1905000000000001</v>
      </c>
      <c r="I479" s="184">
        <v>-3.9135</v>
      </c>
      <c r="J479" s="184">
        <v>-0.18110000000000001</v>
      </c>
      <c r="K479" s="184">
        <v>5.6078999999999999</v>
      </c>
      <c r="L479" s="184">
        <v>16.6892</v>
      </c>
      <c r="M479" s="184">
        <v>28.715</v>
      </c>
      <c r="N479" s="184">
        <v>53.655799999999999</v>
      </c>
      <c r="O479" s="184">
        <v>21.984100000000002</v>
      </c>
      <c r="P479" s="184">
        <v>16.9268</v>
      </c>
      <c r="Q479" s="184">
        <v>14.292</v>
      </c>
      <c r="R479" s="184">
        <v>31.632100000000001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761</v>
      </c>
      <c r="B480" s="180" t="s">
        <v>771</v>
      </c>
      <c r="C480" s="180">
        <v>118527</v>
      </c>
      <c r="D480" s="183">
        <v>44530</v>
      </c>
      <c r="E480" s="184">
        <v>84.843699999999998</v>
      </c>
      <c r="F480" s="184">
        <v>0.59230000000000005</v>
      </c>
      <c r="G480" s="184">
        <v>-1.5299999999999999E-2</v>
      </c>
      <c r="H480" s="184">
        <v>-2.1776</v>
      </c>
      <c r="I480" s="184">
        <v>-3.8877999999999999</v>
      </c>
      <c r="J480" s="184">
        <v>-0.1203</v>
      </c>
      <c r="K480" s="184">
        <v>5.7962999999999996</v>
      </c>
      <c r="L480" s="184">
        <v>17.1067</v>
      </c>
      <c r="M480" s="184">
        <v>29.408300000000001</v>
      </c>
      <c r="N480" s="184">
        <v>54.805100000000003</v>
      </c>
      <c r="O480" s="184">
        <v>22.998799999999999</v>
      </c>
      <c r="P480" s="184">
        <v>17.840299999999999</v>
      </c>
      <c r="Q480" s="184">
        <v>15.553100000000001</v>
      </c>
      <c r="R480" s="184">
        <v>32.851399999999998</v>
      </c>
      <c r="S480" s="120"/>
      <c r="T480" s="123"/>
      <c r="U480" s="124"/>
      <c r="V480" s="124"/>
      <c r="W480" s="124"/>
      <c r="X480" s="124"/>
      <c r="Y480" s="124"/>
      <c r="Z480" s="124"/>
      <c r="AA480" s="124"/>
      <c r="AB480" s="124"/>
      <c r="AC480" s="124"/>
      <c r="AD480" s="124"/>
      <c r="AE480" s="124"/>
      <c r="AF480" s="124"/>
      <c r="AG480" s="124"/>
      <c r="AH480" s="124"/>
    </row>
    <row r="481" spans="1:34" x14ac:dyDescent="0.3">
      <c r="A481" s="180" t="s">
        <v>761</v>
      </c>
      <c r="B481" s="180" t="s">
        <v>772</v>
      </c>
      <c r="C481" s="180">
        <v>120749</v>
      </c>
      <c r="D481" s="183">
        <v>44530</v>
      </c>
      <c r="E481" s="184">
        <v>109.6271</v>
      </c>
      <c r="F481" s="184">
        <v>-7.1599999999999997E-2</v>
      </c>
      <c r="G481" s="184">
        <v>-0.81799999999999995</v>
      </c>
      <c r="H481" s="184">
        <v>-3.5903999999999998</v>
      </c>
      <c r="I481" s="184">
        <v>-6.4383999999999997</v>
      </c>
      <c r="J481" s="184">
        <v>-3.1507000000000001</v>
      </c>
      <c r="K481" s="184">
        <v>-0.57589999999999997</v>
      </c>
      <c r="L481" s="184">
        <v>14.7182</v>
      </c>
      <c r="M481" s="184">
        <v>28.1219</v>
      </c>
      <c r="N481" s="184">
        <v>44.6541</v>
      </c>
      <c r="O481" s="184">
        <v>19.342099999999999</v>
      </c>
      <c r="P481" s="184">
        <v>16.597300000000001</v>
      </c>
      <c r="Q481" s="184">
        <v>13.7316</v>
      </c>
      <c r="R481" s="184">
        <v>26.554500000000001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761</v>
      </c>
      <c r="B482" s="180" t="s">
        <v>773</v>
      </c>
      <c r="C482" s="180">
        <v>103026</v>
      </c>
      <c r="D482" s="183">
        <v>44530</v>
      </c>
      <c r="E482" s="184">
        <v>103.8331</v>
      </c>
      <c r="F482" s="184">
        <v>-7.3700000000000002E-2</v>
      </c>
      <c r="G482" s="184">
        <v>-0.82479999999999998</v>
      </c>
      <c r="H482" s="184">
        <v>-3.6021000000000001</v>
      </c>
      <c r="I482" s="184">
        <v>-6.4610000000000003</v>
      </c>
      <c r="J482" s="184">
        <v>-3.2029000000000001</v>
      </c>
      <c r="K482" s="184">
        <v>-0.72970000000000002</v>
      </c>
      <c r="L482" s="184">
        <v>14.3719</v>
      </c>
      <c r="M482" s="184">
        <v>27.5517</v>
      </c>
      <c r="N482" s="184">
        <v>43.806600000000003</v>
      </c>
      <c r="O482" s="184">
        <v>18.653500000000001</v>
      </c>
      <c r="P482" s="184">
        <v>15.896599999999999</v>
      </c>
      <c r="Q482" s="184">
        <v>15.150399999999999</v>
      </c>
      <c r="R482" s="184">
        <v>25.839400000000001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0.57297857142857134</v>
      </c>
      <c r="G483" s="186">
        <v>2.2071428571428598E-3</v>
      </c>
      <c r="H483" s="186">
        <v>-2.4321285714285708</v>
      </c>
      <c r="I483" s="186">
        <v>-4.8641142857142858</v>
      </c>
      <c r="J483" s="186">
        <v>-1.6774857142857142</v>
      </c>
      <c r="K483" s="186">
        <v>2.7911642857142853</v>
      </c>
      <c r="L483" s="186">
        <v>15.665071428571428</v>
      </c>
      <c r="M483" s="186">
        <v>27.589835714285709</v>
      </c>
      <c r="N483" s="186">
        <v>44.348708333333327</v>
      </c>
      <c r="O483" s="186">
        <v>18.723400000000002</v>
      </c>
      <c r="P483" s="186">
        <v>15.35181</v>
      </c>
      <c r="Q483" s="186">
        <v>19.008285714285712</v>
      </c>
      <c r="R483" s="186">
        <v>26.891833333333338</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0.57935000000000003</v>
      </c>
      <c r="G484" s="186">
        <v>-1.9099999999999999E-2</v>
      </c>
      <c r="H484" s="186">
        <v>-2.1869499999999999</v>
      </c>
      <c r="I484" s="186">
        <v>-4.6761999999999997</v>
      </c>
      <c r="J484" s="186">
        <v>-2.0252999999999997</v>
      </c>
      <c r="K484" s="186">
        <v>4.4506499999999996</v>
      </c>
      <c r="L484" s="186">
        <v>14.901350000000001</v>
      </c>
      <c r="M484" s="186">
        <v>28.4909</v>
      </c>
      <c r="N484" s="186">
        <v>41.757000000000005</v>
      </c>
      <c r="O484" s="186">
        <v>17.98555</v>
      </c>
      <c r="P484" s="186">
        <v>16.246949999999998</v>
      </c>
      <c r="Q484" s="186">
        <v>14.741099999999999</v>
      </c>
      <c r="R484" s="186">
        <v>26.196950000000001</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44530</v>
      </c>
      <c r="E487" s="184">
        <v>37.676099999999998</v>
      </c>
      <c r="F487" s="184">
        <v>7.4611999999999998</v>
      </c>
      <c r="G487" s="184">
        <v>3.1012</v>
      </c>
      <c r="H487" s="184">
        <v>6.6792999999999996</v>
      </c>
      <c r="I487" s="184">
        <v>6.4862000000000002</v>
      </c>
      <c r="J487" s="184">
        <v>6.3963000000000001</v>
      </c>
      <c r="K487" s="184">
        <v>5.2850999999999999</v>
      </c>
      <c r="L487" s="184">
        <v>5.6395</v>
      </c>
      <c r="M487" s="184">
        <v>7.4794999999999998</v>
      </c>
      <c r="N487" s="184">
        <v>5.9433999999999996</v>
      </c>
      <c r="O487" s="184">
        <v>5.5499000000000001</v>
      </c>
      <c r="P487" s="184">
        <v>4.0362999999999998</v>
      </c>
      <c r="Q487" s="184">
        <v>7.7069999999999999</v>
      </c>
      <c r="R487" s="184">
        <v>7.6784999999999997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44530</v>
      </c>
      <c r="E488" s="184">
        <v>24.809100000000001</v>
      </c>
      <c r="F488" s="184">
        <v>6.7689000000000004</v>
      </c>
      <c r="G488" s="184">
        <v>2.4649999999999999</v>
      </c>
      <c r="H488" s="184">
        <v>6.0811999999999999</v>
      </c>
      <c r="I488" s="184">
        <v>5.8876999999999997</v>
      </c>
      <c r="J488" s="184">
        <v>5.79</v>
      </c>
      <c r="K488" s="184">
        <v>4.6661999999999999</v>
      </c>
      <c r="L488" s="184">
        <v>5.0122999999999998</v>
      </c>
      <c r="M488" s="184">
        <v>6.9089999999999998</v>
      </c>
      <c r="N488" s="184">
        <v>5.3540000000000001</v>
      </c>
      <c r="O488" s="184">
        <v>4.9457000000000004</v>
      </c>
      <c r="P488" s="184">
        <v>3.4516</v>
      </c>
      <c r="Q488" s="184">
        <v>7.4440999999999997</v>
      </c>
      <c r="R488" s="184">
        <v>7.0682999999999998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44530</v>
      </c>
      <c r="E489" s="184">
        <v>35.871499999999997</v>
      </c>
      <c r="F489" s="184">
        <v>6.8186999999999998</v>
      </c>
      <c r="G489" s="184">
        <v>2.4681999999999999</v>
      </c>
      <c r="H489" s="184">
        <v>6.0686</v>
      </c>
      <c r="I489" s="184">
        <v>5.8784999999999998</v>
      </c>
      <c r="J489" s="184">
        <v>5.7910000000000004</v>
      </c>
      <c r="K489" s="184">
        <v>4.6764999999999999</v>
      </c>
      <c r="L489" s="184">
        <v>5.0225999999999997</v>
      </c>
      <c r="M489" s="184">
        <v>6.9185999999999996</v>
      </c>
      <c r="N489" s="184">
        <v>5.3642000000000003</v>
      </c>
      <c r="O489" s="184">
        <v>4.9523000000000001</v>
      </c>
      <c r="P489" s="184">
        <v>3.4556</v>
      </c>
      <c r="Q489" s="184">
        <v>7.7156000000000002</v>
      </c>
      <c r="R489" s="184">
        <v>7.0784000000000002</v>
      </c>
      <c r="S489" s="120" t="s">
        <v>1998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44530</v>
      </c>
      <c r="E490" s="184">
        <v>1.4522999999999999</v>
      </c>
      <c r="F490" s="184">
        <v>0</v>
      </c>
      <c r="G490" s="184">
        <v>0</v>
      </c>
      <c r="H490" s="184">
        <v>0</v>
      </c>
      <c r="I490" s="184">
        <v>0</v>
      </c>
      <c r="J490" s="184">
        <v>0</v>
      </c>
      <c r="K490" s="184">
        <v>0</v>
      </c>
      <c r="L490" s="184">
        <v>0</v>
      </c>
      <c r="M490" s="184">
        <v>0</v>
      </c>
      <c r="N490" s="184">
        <v>0</v>
      </c>
      <c r="O490" s="184"/>
      <c r="P490" s="184"/>
      <c r="Q490" s="184">
        <v>-12.69</v>
      </c>
      <c r="R490" s="184">
        <v>-12.798</v>
      </c>
      <c r="S490" s="120" t="s">
        <v>1998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44530</v>
      </c>
      <c r="E491" s="184">
        <v>0.96740000000000004</v>
      </c>
      <c r="F491" s="184">
        <v>0</v>
      </c>
      <c r="G491" s="184">
        <v>0</v>
      </c>
      <c r="H491" s="184">
        <v>0</v>
      </c>
      <c r="I491" s="184">
        <v>0</v>
      </c>
      <c r="J491" s="184">
        <v>0</v>
      </c>
      <c r="K491" s="184">
        <v>0</v>
      </c>
      <c r="L491" s="184">
        <v>0</v>
      </c>
      <c r="M491" s="184">
        <v>0</v>
      </c>
      <c r="N491" s="184">
        <v>0</v>
      </c>
      <c r="O491" s="184"/>
      <c r="P491" s="184"/>
      <c r="Q491" s="184">
        <v>-12.687200000000001</v>
      </c>
      <c r="R491" s="184">
        <v>-12.7963</v>
      </c>
      <c r="S491" s="120" t="s">
        <v>1998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44530</v>
      </c>
      <c r="E492" s="184">
        <v>1.3985000000000001</v>
      </c>
      <c r="F492" s="184">
        <v>0</v>
      </c>
      <c r="G492" s="184">
        <v>0</v>
      </c>
      <c r="H492" s="184">
        <v>0</v>
      </c>
      <c r="I492" s="184">
        <v>0</v>
      </c>
      <c r="J492" s="184">
        <v>0</v>
      </c>
      <c r="K492" s="184">
        <v>0</v>
      </c>
      <c r="L492" s="184">
        <v>0</v>
      </c>
      <c r="M492" s="184">
        <v>0</v>
      </c>
      <c r="N492" s="184">
        <v>0</v>
      </c>
      <c r="O492" s="184"/>
      <c r="P492" s="184"/>
      <c r="Q492" s="184">
        <v>-12.6884</v>
      </c>
      <c r="R492" s="184">
        <v>-12.798</v>
      </c>
      <c r="S492" s="120" t="s">
        <v>1998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44530</v>
      </c>
      <c r="E493" s="184">
        <v>25.976400000000002</v>
      </c>
      <c r="F493" s="184">
        <v>46.8506</v>
      </c>
      <c r="G493" s="184">
        <v>17.492100000000001</v>
      </c>
      <c r="H493" s="184">
        <v>14.069000000000001</v>
      </c>
      <c r="I493" s="184">
        <v>13.914300000000001</v>
      </c>
      <c r="J493" s="184">
        <v>10.797700000000001</v>
      </c>
      <c r="K493" s="184">
        <v>7.5007999999999999</v>
      </c>
      <c r="L493" s="184">
        <v>5.5167999999999999</v>
      </c>
      <c r="M493" s="184">
        <v>9.4548000000000005</v>
      </c>
      <c r="N493" s="184">
        <v>4.5125000000000002</v>
      </c>
      <c r="O493" s="184">
        <v>10.069100000000001</v>
      </c>
      <c r="P493" s="184">
        <v>7.5833000000000004</v>
      </c>
      <c r="Q493" s="184">
        <v>9.4044000000000008</v>
      </c>
      <c r="R493" s="184">
        <v>8.6020000000000003</v>
      </c>
      <c r="S493" s="120" t="s">
        <v>1998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44530</v>
      </c>
      <c r="E494" s="184">
        <v>23.946100000000001</v>
      </c>
      <c r="F494" s="184">
        <v>46.701900000000002</v>
      </c>
      <c r="G494" s="184">
        <v>17.256699999999999</v>
      </c>
      <c r="H494" s="184">
        <v>13.776400000000001</v>
      </c>
      <c r="I494" s="184">
        <v>13.559799999999999</v>
      </c>
      <c r="J494" s="184">
        <v>10.406599999999999</v>
      </c>
      <c r="K494" s="184">
        <v>7.0845000000000002</v>
      </c>
      <c r="L494" s="184">
        <v>5.0951000000000004</v>
      </c>
      <c r="M494" s="184">
        <v>9.0196000000000005</v>
      </c>
      <c r="N494" s="184">
        <v>4.0843999999999996</v>
      </c>
      <c r="O494" s="184">
        <v>9.4832000000000001</v>
      </c>
      <c r="P494" s="184">
        <v>6.8663999999999996</v>
      </c>
      <c r="Q494" s="184">
        <v>8.5844000000000005</v>
      </c>
      <c r="R494" s="184">
        <v>8.1522000000000006</v>
      </c>
      <c r="S494" s="120" t="s">
        <v>1998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44530</v>
      </c>
      <c r="E495" s="184">
        <v>18.937200000000001</v>
      </c>
      <c r="F495" s="184">
        <v>21.4069</v>
      </c>
      <c r="G495" s="184">
        <v>6.3648999999999996</v>
      </c>
      <c r="H495" s="184">
        <v>15.0497</v>
      </c>
      <c r="I495" s="184">
        <v>9.7422000000000004</v>
      </c>
      <c r="J495" s="184">
        <v>8.7276000000000007</v>
      </c>
      <c r="K495" s="184">
        <v>4.3718000000000004</v>
      </c>
      <c r="L495" s="184">
        <v>4.6407999999999996</v>
      </c>
      <c r="M495" s="184">
        <v>6.0293999999999999</v>
      </c>
      <c r="N495" s="184">
        <v>6.0830000000000002</v>
      </c>
      <c r="O495" s="184">
        <v>3.5377000000000001</v>
      </c>
      <c r="P495" s="184">
        <v>3.9167999999999998</v>
      </c>
      <c r="Q495" s="184">
        <v>7.01</v>
      </c>
      <c r="R495" s="184">
        <v>6.6988000000000003</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44530</v>
      </c>
      <c r="E496" s="184">
        <v>20.055299999999999</v>
      </c>
      <c r="F496" s="184">
        <v>21.852699999999999</v>
      </c>
      <c r="G496" s="184">
        <v>6.7389000000000001</v>
      </c>
      <c r="H496" s="184">
        <v>15.4373</v>
      </c>
      <c r="I496" s="184">
        <v>10.1401</v>
      </c>
      <c r="J496" s="184">
        <v>9.1210000000000004</v>
      </c>
      <c r="K496" s="184">
        <v>4.7667000000000002</v>
      </c>
      <c r="L496" s="184">
        <v>5.0247000000000002</v>
      </c>
      <c r="M496" s="184">
        <v>6.4032</v>
      </c>
      <c r="N496" s="184">
        <v>6.4551999999999996</v>
      </c>
      <c r="O496" s="184">
        <v>3.9312999999999998</v>
      </c>
      <c r="P496" s="184">
        <v>4.4061000000000003</v>
      </c>
      <c r="Q496" s="184">
        <v>7.4913999999999996</v>
      </c>
      <c r="R496" s="184">
        <v>7.0658000000000003</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44530</v>
      </c>
      <c r="E497" s="184">
        <v>36.832299999999996</v>
      </c>
      <c r="F497" s="184">
        <v>25.088999999999999</v>
      </c>
      <c r="G497" s="184">
        <v>9.2005999999999997</v>
      </c>
      <c r="H497" s="184">
        <v>13.5122</v>
      </c>
      <c r="I497" s="184">
        <v>10.603899999999999</v>
      </c>
      <c r="J497" s="184">
        <v>8.7814999999999994</v>
      </c>
      <c r="K497" s="184">
        <v>5.5163000000000002</v>
      </c>
      <c r="L497" s="184">
        <v>2.8458000000000001</v>
      </c>
      <c r="M497" s="184">
        <v>5.0141999999999998</v>
      </c>
      <c r="N497" s="184">
        <v>1.9161999999999999</v>
      </c>
      <c r="O497" s="184">
        <v>6.4973999999999998</v>
      </c>
      <c r="P497" s="184">
        <v>4.9093</v>
      </c>
      <c r="Q497" s="184">
        <v>7.8761999999999999</v>
      </c>
      <c r="R497" s="184">
        <v>5.3612000000000002</v>
      </c>
      <c r="S497" s="120" t="s">
        <v>1995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44530</v>
      </c>
      <c r="E498" s="184">
        <v>39.580599999999997</v>
      </c>
      <c r="F498" s="184">
        <v>26.300799999999999</v>
      </c>
      <c r="G498" s="184">
        <v>10.4093</v>
      </c>
      <c r="H498" s="184">
        <v>14.7303</v>
      </c>
      <c r="I498" s="184">
        <v>11.817600000000001</v>
      </c>
      <c r="J498" s="184">
        <v>10.0061</v>
      </c>
      <c r="K498" s="184">
        <v>6.7723000000000004</v>
      </c>
      <c r="L498" s="184">
        <v>4.1571999999999996</v>
      </c>
      <c r="M498" s="184">
        <v>6.3723000000000001</v>
      </c>
      <c r="N498" s="184">
        <v>3.2294</v>
      </c>
      <c r="O498" s="184">
        <v>7.6407999999999996</v>
      </c>
      <c r="P498" s="184">
        <v>5.9566999999999997</v>
      </c>
      <c r="Q498" s="184">
        <v>8.4581</v>
      </c>
      <c r="R498" s="184">
        <v>6.4851999999999999</v>
      </c>
      <c r="S498" s="120" t="s">
        <v>1995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44530</v>
      </c>
      <c r="E499" s="184">
        <v>25.8522</v>
      </c>
      <c r="F499" s="184">
        <v>25.855599999999999</v>
      </c>
      <c r="G499" s="184">
        <v>9.8583999999999996</v>
      </c>
      <c r="H499" s="184">
        <v>14.1976</v>
      </c>
      <c r="I499" s="184">
        <v>11.2729</v>
      </c>
      <c r="J499" s="184">
        <v>9.4579000000000004</v>
      </c>
      <c r="K499" s="184">
        <v>6.2271000000000001</v>
      </c>
      <c r="L499" s="184">
        <v>3.6297999999999999</v>
      </c>
      <c r="M499" s="184">
        <v>5.8391999999999999</v>
      </c>
      <c r="N499" s="184">
        <v>2.7033</v>
      </c>
      <c r="O499" s="184">
        <v>7.1231999999999998</v>
      </c>
      <c r="P499" s="184">
        <v>5.4942000000000002</v>
      </c>
      <c r="Q499" s="184">
        <v>7.7008999999999999</v>
      </c>
      <c r="R499" s="184">
        <v>5.9329999999999998</v>
      </c>
      <c r="S499" s="120" t="s">
        <v>1998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44530</v>
      </c>
      <c r="E500" s="184">
        <v>25.792300000000001</v>
      </c>
      <c r="F500" s="184">
        <v>14.0154</v>
      </c>
      <c r="G500" s="184">
        <v>5.9120999999999997</v>
      </c>
      <c r="H500" s="184">
        <v>8.5655999999999999</v>
      </c>
      <c r="I500" s="184">
        <v>6.008</v>
      </c>
      <c r="J500" s="184">
        <v>4.9790999999999999</v>
      </c>
      <c r="K500" s="184">
        <v>3.7090999999999998</v>
      </c>
      <c r="L500" s="184">
        <v>3.6486000000000001</v>
      </c>
      <c r="M500" s="184">
        <v>4.0510999999999999</v>
      </c>
      <c r="N500" s="184">
        <v>2.5314000000000001</v>
      </c>
      <c r="O500" s="184">
        <v>7.6424000000000003</v>
      </c>
      <c r="P500" s="184">
        <v>5.8882000000000003</v>
      </c>
      <c r="Q500" s="184">
        <v>8.3986999999999998</v>
      </c>
      <c r="R500" s="184">
        <v>6.2655000000000003</v>
      </c>
      <c r="S500" s="120" t="s">
        <v>1998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44530</v>
      </c>
      <c r="E501" s="184">
        <v>24.314699999999998</v>
      </c>
      <c r="F501" s="184">
        <v>12.9145</v>
      </c>
      <c r="G501" s="184">
        <v>4.8437999999999999</v>
      </c>
      <c r="H501" s="184">
        <v>7.4736000000000002</v>
      </c>
      <c r="I501" s="184">
        <v>4.9093999999999998</v>
      </c>
      <c r="J501" s="184">
        <v>3.8833000000000002</v>
      </c>
      <c r="K501" s="184">
        <v>2.6230000000000002</v>
      </c>
      <c r="L501" s="184">
        <v>2.5499999999999998</v>
      </c>
      <c r="M501" s="184">
        <v>2.96</v>
      </c>
      <c r="N501" s="184">
        <v>1.4734</v>
      </c>
      <c r="O501" s="184">
        <v>6.6778000000000004</v>
      </c>
      <c r="P501" s="184">
        <v>5.0445000000000002</v>
      </c>
      <c r="Q501" s="184">
        <v>7.3574999999999999</v>
      </c>
      <c r="R501" s="184">
        <v>5.2788000000000004</v>
      </c>
      <c r="S501" s="120" t="s">
        <v>1998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44530</v>
      </c>
      <c r="E502" s="184">
        <v>2811.4488000000001</v>
      </c>
      <c r="F502" s="184">
        <v>23.776299999999999</v>
      </c>
      <c r="G502" s="184">
        <v>7.6395</v>
      </c>
      <c r="H502" s="184">
        <v>11.3192</v>
      </c>
      <c r="I502" s="184">
        <v>9.1356000000000002</v>
      </c>
      <c r="J502" s="184">
        <v>8.2853999999999992</v>
      </c>
      <c r="K502" s="184">
        <v>5.7058</v>
      </c>
      <c r="L502" s="184">
        <v>5.2607999999999997</v>
      </c>
      <c r="M502" s="184">
        <v>7.5323000000000002</v>
      </c>
      <c r="N502" s="184">
        <v>3.6764000000000001</v>
      </c>
      <c r="O502" s="184">
        <v>9.6233000000000004</v>
      </c>
      <c r="P502" s="184">
        <v>6.6593999999999998</v>
      </c>
      <c r="Q502" s="184">
        <v>8.7172999999999998</v>
      </c>
      <c r="R502" s="184">
        <v>8.1907999999999994</v>
      </c>
      <c r="S502" s="120" t="s">
        <v>1995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44530</v>
      </c>
      <c r="E503" s="184">
        <v>2700.4439000000002</v>
      </c>
      <c r="F503" s="184">
        <v>23.126200000000001</v>
      </c>
      <c r="G503" s="184">
        <v>6.9885000000000002</v>
      </c>
      <c r="H503" s="184">
        <v>10.6678</v>
      </c>
      <c r="I503" s="184">
        <v>8.4832999999999998</v>
      </c>
      <c r="J503" s="184">
        <v>7.6307999999999998</v>
      </c>
      <c r="K503" s="184">
        <v>5.0548999999999999</v>
      </c>
      <c r="L503" s="184">
        <v>4.6215000000000002</v>
      </c>
      <c r="M503" s="184">
        <v>6.8719000000000001</v>
      </c>
      <c r="N503" s="184">
        <v>3.0143</v>
      </c>
      <c r="O503" s="184">
        <v>8.9331999999999994</v>
      </c>
      <c r="P503" s="184">
        <v>6.1013999999999999</v>
      </c>
      <c r="Q503" s="184">
        <v>7.0547000000000004</v>
      </c>
      <c r="R503" s="184">
        <v>7.4978999999999996</v>
      </c>
      <c r="S503" s="120" t="s">
        <v>1995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44530</v>
      </c>
      <c r="E504" s="184">
        <v>77.753200000000007</v>
      </c>
      <c r="F504" s="184">
        <v>8.9684000000000008</v>
      </c>
      <c r="G504" s="184">
        <v>7.9520999999999997</v>
      </c>
      <c r="H504" s="184">
        <v>11.297499999999999</v>
      </c>
      <c r="I504" s="184">
        <v>10.273999999999999</v>
      </c>
      <c r="J504" s="184">
        <v>9.1341000000000001</v>
      </c>
      <c r="K504" s="184">
        <v>29.577200000000001</v>
      </c>
      <c r="L504" s="184">
        <v>14.664</v>
      </c>
      <c r="M504" s="184">
        <v>15.7698</v>
      </c>
      <c r="N504" s="184">
        <v>15.6859</v>
      </c>
      <c r="O504" s="184">
        <v>6.6703999999999999</v>
      </c>
      <c r="P504" s="184">
        <v>7.0399000000000003</v>
      </c>
      <c r="Q504" s="184">
        <v>8.6374999999999993</v>
      </c>
      <c r="R504" s="184">
        <v>5.9225000000000003</v>
      </c>
      <c r="S504" s="120" t="s">
        <v>1995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44530</v>
      </c>
      <c r="E505" s="184">
        <v>83.116399999999999</v>
      </c>
      <c r="F505" s="184">
        <v>8.9606999999999992</v>
      </c>
      <c r="G505" s="184">
        <v>7.9554</v>
      </c>
      <c r="H505" s="184">
        <v>11.2979</v>
      </c>
      <c r="I505" s="184">
        <v>10.275499999999999</v>
      </c>
      <c r="J505" s="184">
        <v>9.1340000000000003</v>
      </c>
      <c r="K505" s="184">
        <v>29.5778</v>
      </c>
      <c r="L505" s="184">
        <v>14.664</v>
      </c>
      <c r="M505" s="184">
        <v>15.8146</v>
      </c>
      <c r="N505" s="184">
        <v>15.950200000000001</v>
      </c>
      <c r="O505" s="184">
        <v>7.3654999999999999</v>
      </c>
      <c r="P505" s="184">
        <v>7.8517000000000001</v>
      </c>
      <c r="Q505" s="184">
        <v>8.8627000000000002</v>
      </c>
      <c r="R505" s="184">
        <v>6.4805000000000001</v>
      </c>
      <c r="S505" s="120" t="s">
        <v>1995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1995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1995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1995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1995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1995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1995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44530</v>
      </c>
      <c r="E512" s="184">
        <v>73.502200000000002</v>
      </c>
      <c r="F512" s="184">
        <v>19.575900000000001</v>
      </c>
      <c r="G512" s="184">
        <v>5.1177000000000001</v>
      </c>
      <c r="H512" s="184">
        <v>11.111599999999999</v>
      </c>
      <c r="I512" s="184">
        <v>7.8232999999999997</v>
      </c>
      <c r="J512" s="184">
        <v>7.9711999999999996</v>
      </c>
      <c r="K512" s="184">
        <v>3.4508000000000001</v>
      </c>
      <c r="L512" s="184">
        <v>14.7827</v>
      </c>
      <c r="M512" s="184">
        <v>11.5642</v>
      </c>
      <c r="N512" s="184">
        <v>8.4108000000000001</v>
      </c>
      <c r="O512" s="184">
        <v>6.9802999999999997</v>
      </c>
      <c r="P512" s="184">
        <v>4.7845000000000004</v>
      </c>
      <c r="Q512" s="184">
        <v>8.4435000000000002</v>
      </c>
      <c r="R512" s="184">
        <v>8.3899000000000008</v>
      </c>
      <c r="S512" s="120" t="s">
        <v>1995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44530</v>
      </c>
      <c r="E513" s="184">
        <v>78.396500000000003</v>
      </c>
      <c r="F513" s="184">
        <v>20.823399999999999</v>
      </c>
      <c r="G513" s="184">
        <v>6.3596000000000004</v>
      </c>
      <c r="H513" s="184">
        <v>12.3605</v>
      </c>
      <c r="I513" s="184">
        <v>9.0637000000000008</v>
      </c>
      <c r="J513" s="184">
        <v>9.2330000000000005</v>
      </c>
      <c r="K513" s="184">
        <v>4.4263000000000003</v>
      </c>
      <c r="L513" s="184">
        <v>15.6287</v>
      </c>
      <c r="M513" s="184">
        <v>12.2601</v>
      </c>
      <c r="N513" s="184">
        <v>9.0932999999999993</v>
      </c>
      <c r="O513" s="184">
        <v>7.6891999999999996</v>
      </c>
      <c r="P513" s="184">
        <v>5.4649999999999999</v>
      </c>
      <c r="Q513" s="184">
        <v>8.3096999999999994</v>
      </c>
      <c r="R513" s="184">
        <v>9.1449999999999996</v>
      </c>
      <c r="S513" s="120" t="s">
        <v>1995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44530</v>
      </c>
      <c r="E514" s="184">
        <v>73.502200000000002</v>
      </c>
      <c r="F514" s="184">
        <v>19.575900000000001</v>
      </c>
      <c r="G514" s="184">
        <v>5.1177000000000001</v>
      </c>
      <c r="H514" s="184">
        <v>11.111599999999999</v>
      </c>
      <c r="I514" s="184">
        <v>7.8232999999999997</v>
      </c>
      <c r="J514" s="184">
        <v>7.9711999999999996</v>
      </c>
      <c r="K514" s="184">
        <v>3.4508000000000001</v>
      </c>
      <c r="L514" s="184">
        <v>14.7827</v>
      </c>
      <c r="M514" s="184">
        <v>11.5642</v>
      </c>
      <c r="N514" s="184">
        <v>8.4108000000000001</v>
      </c>
      <c r="O514" s="184">
        <v>6.9802999999999997</v>
      </c>
      <c r="P514" s="184">
        <v>4.7845000000000004</v>
      </c>
      <c r="Q514" s="184">
        <v>8.4435000000000002</v>
      </c>
      <c r="R514" s="184">
        <v>8.3899000000000008</v>
      </c>
      <c r="S514" s="120" t="s">
        <v>1998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44530</v>
      </c>
      <c r="E515" s="184">
        <v>73.502200000000002</v>
      </c>
      <c r="F515" s="184">
        <v>19.575900000000001</v>
      </c>
      <c r="G515" s="184">
        <v>5.1177000000000001</v>
      </c>
      <c r="H515" s="184">
        <v>11.111599999999999</v>
      </c>
      <c r="I515" s="184">
        <v>7.8232999999999997</v>
      </c>
      <c r="J515" s="184">
        <v>7.9711999999999996</v>
      </c>
      <c r="K515" s="184">
        <v>3.4508000000000001</v>
      </c>
      <c r="L515" s="184">
        <v>14.7827</v>
      </c>
      <c r="M515" s="184">
        <v>11.5642</v>
      </c>
      <c r="N515" s="184">
        <v>8.4108000000000001</v>
      </c>
      <c r="O515" s="184">
        <v>6.9802999999999997</v>
      </c>
      <c r="P515" s="184">
        <v>4.7845000000000004</v>
      </c>
      <c r="Q515" s="184">
        <v>8.4435000000000002</v>
      </c>
      <c r="R515" s="184">
        <v>8.3899000000000008</v>
      </c>
      <c r="S515" s="120" t="s">
        <v>1998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44530</v>
      </c>
      <c r="E516" s="184">
        <v>28.9376</v>
      </c>
      <c r="F516" s="184">
        <v>14.889799999999999</v>
      </c>
      <c r="G516" s="184">
        <v>7.0689000000000002</v>
      </c>
      <c r="H516" s="184">
        <v>10.5625</v>
      </c>
      <c r="I516" s="184">
        <v>8.1882999999999999</v>
      </c>
      <c r="J516" s="184">
        <v>8.9582999999999995</v>
      </c>
      <c r="K516" s="184">
        <v>4.0582000000000003</v>
      </c>
      <c r="L516" s="184">
        <v>3.3660999999999999</v>
      </c>
      <c r="M516" s="184">
        <v>4.9371999999999998</v>
      </c>
      <c r="N516" s="184">
        <v>2.403</v>
      </c>
      <c r="O516" s="184">
        <v>7.3261000000000003</v>
      </c>
      <c r="P516" s="184">
        <v>4.9428999999999998</v>
      </c>
      <c r="Q516" s="184">
        <v>7.7900999999999998</v>
      </c>
      <c r="R516" s="184">
        <v>5.2408999999999999</v>
      </c>
      <c r="S516" s="120" t="s">
        <v>1998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44530</v>
      </c>
      <c r="E517" s="184">
        <v>30.985700000000001</v>
      </c>
      <c r="F517" s="184">
        <v>15.6736</v>
      </c>
      <c r="G517" s="184">
        <v>7.8696999999999999</v>
      </c>
      <c r="H517" s="184">
        <v>11.3499</v>
      </c>
      <c r="I517" s="184">
        <v>8.9748999999999999</v>
      </c>
      <c r="J517" s="184">
        <v>9.7530000000000001</v>
      </c>
      <c r="K517" s="184">
        <v>4.8536999999999999</v>
      </c>
      <c r="L517" s="184">
        <v>4.1670999999999996</v>
      </c>
      <c r="M517" s="184">
        <v>5.7556000000000003</v>
      </c>
      <c r="N517" s="184">
        <v>3.2121</v>
      </c>
      <c r="O517" s="184">
        <v>8.1618999999999993</v>
      </c>
      <c r="P517" s="184">
        <v>5.7474999999999996</v>
      </c>
      <c r="Q517" s="184">
        <v>7.6395</v>
      </c>
      <c r="R517" s="184">
        <v>6.0697999999999999</v>
      </c>
      <c r="S517" s="120" t="s">
        <v>1998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44530</v>
      </c>
      <c r="E518" s="184">
        <v>27.794699999999999</v>
      </c>
      <c r="F518" s="184">
        <v>14.713800000000001</v>
      </c>
      <c r="G518" s="184">
        <v>6.8338000000000001</v>
      </c>
      <c r="H518" s="184">
        <v>10.319599999999999</v>
      </c>
      <c r="I518" s="184">
        <v>7.9408000000000003</v>
      </c>
      <c r="J518" s="184">
        <v>8.7085000000000008</v>
      </c>
      <c r="K518" s="184">
        <v>3.8043999999999998</v>
      </c>
      <c r="L518" s="184">
        <v>3.1120000000000001</v>
      </c>
      <c r="M518" s="184">
        <v>4.6794000000000002</v>
      </c>
      <c r="N518" s="184">
        <v>2.1499000000000001</v>
      </c>
      <c r="O518" s="184">
        <v>7.0637999999999996</v>
      </c>
      <c r="P518" s="184">
        <v>4.6829000000000001</v>
      </c>
      <c r="Q518" s="184">
        <v>7.4839000000000002</v>
      </c>
      <c r="R518" s="184">
        <v>4.9843999999999999</v>
      </c>
      <c r="S518" s="120" t="s">
        <v>1995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44530</v>
      </c>
      <c r="E519" s="184">
        <v>29.060099999999998</v>
      </c>
      <c r="F519" s="184">
        <v>14.9527</v>
      </c>
      <c r="G519" s="184">
        <v>3.2353999999999998</v>
      </c>
      <c r="H519" s="184">
        <v>4.1121999999999996</v>
      </c>
      <c r="I519" s="184">
        <v>4.3494999999999999</v>
      </c>
      <c r="J519" s="184">
        <v>5.2561999999999998</v>
      </c>
      <c r="K519" s="184">
        <v>5.1220999999999997</v>
      </c>
      <c r="L519" s="184">
        <v>4.9478999999999997</v>
      </c>
      <c r="M519" s="184">
        <v>6.2259000000000002</v>
      </c>
      <c r="N519" s="184">
        <v>4.7649999999999997</v>
      </c>
      <c r="O519" s="184">
        <v>9.1922999999999995</v>
      </c>
      <c r="P519" s="184">
        <v>7.1379000000000001</v>
      </c>
      <c r="Q519" s="184">
        <v>9.4047000000000001</v>
      </c>
      <c r="R519" s="184">
        <v>8.4114000000000004</v>
      </c>
      <c r="S519" s="120" t="s">
        <v>1995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44530</v>
      </c>
      <c r="E520" s="184">
        <v>30.5853</v>
      </c>
      <c r="F520" s="184">
        <v>15.64</v>
      </c>
      <c r="G520" s="184">
        <v>3.9996</v>
      </c>
      <c r="H520" s="184">
        <v>4.8803999999999998</v>
      </c>
      <c r="I520" s="184">
        <v>5.1330999999999998</v>
      </c>
      <c r="J520" s="184">
        <v>6.0472999999999999</v>
      </c>
      <c r="K520" s="184">
        <v>5.9217000000000004</v>
      </c>
      <c r="L520" s="184">
        <v>5.7583000000000002</v>
      </c>
      <c r="M520" s="184">
        <v>7.0542999999999996</v>
      </c>
      <c r="N520" s="184">
        <v>5.5929000000000002</v>
      </c>
      <c r="O520" s="184">
        <v>9.9715000000000007</v>
      </c>
      <c r="P520" s="184">
        <v>7.8948</v>
      </c>
      <c r="Q520" s="184">
        <v>10.530799999999999</v>
      </c>
      <c r="R520" s="184">
        <v>9.2013999999999996</v>
      </c>
      <c r="S520" s="120" t="s">
        <v>1995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44530</v>
      </c>
      <c r="E521" s="184">
        <v>18.081900000000001</v>
      </c>
      <c r="F521" s="184">
        <v>21.2075</v>
      </c>
      <c r="G521" s="184">
        <v>3.8874</v>
      </c>
      <c r="H521" s="184">
        <v>16.024799999999999</v>
      </c>
      <c r="I521" s="184">
        <v>11.309699999999999</v>
      </c>
      <c r="J521" s="184">
        <v>9.4771999999999998</v>
      </c>
      <c r="K521" s="184">
        <v>9.9664000000000001</v>
      </c>
      <c r="L521" s="184">
        <v>6.9408000000000003</v>
      </c>
      <c r="M521" s="184">
        <v>7.2671000000000001</v>
      </c>
      <c r="N521" s="184">
        <v>5.6211000000000002</v>
      </c>
      <c r="O521" s="184">
        <v>7.2020999999999997</v>
      </c>
      <c r="P521" s="184">
        <v>4.4297000000000004</v>
      </c>
      <c r="Q521" s="184">
        <v>6.2431000000000001</v>
      </c>
      <c r="R521" s="184">
        <v>7.6093999999999999</v>
      </c>
      <c r="S521" s="120" t="s">
        <v>1996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44530</v>
      </c>
      <c r="E522" s="184">
        <v>19.4285</v>
      </c>
      <c r="F522" s="184">
        <v>21.9938</v>
      </c>
      <c r="G522" s="184">
        <v>4.6520999999999999</v>
      </c>
      <c r="H522" s="184">
        <v>16.72</v>
      </c>
      <c r="I522" s="184">
        <v>12.038600000000001</v>
      </c>
      <c r="J522" s="184">
        <v>10.224</v>
      </c>
      <c r="K522" s="184">
        <v>10.7318</v>
      </c>
      <c r="L522" s="184">
        <v>7.7168000000000001</v>
      </c>
      <c r="M522" s="184">
        <v>8.0539000000000005</v>
      </c>
      <c r="N522" s="184">
        <v>6.4036999999999997</v>
      </c>
      <c r="O522" s="184">
        <v>8.0762</v>
      </c>
      <c r="P522" s="184">
        <v>5.5355999999999996</v>
      </c>
      <c r="Q522" s="184">
        <v>6.7610999999999999</v>
      </c>
      <c r="R522" s="184">
        <v>8.4261999999999997</v>
      </c>
      <c r="S522" s="120" t="s">
        <v>1996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44530</v>
      </c>
      <c r="E523" s="184">
        <v>30.0412</v>
      </c>
      <c r="F523" s="184">
        <v>8.1423000000000005</v>
      </c>
      <c r="G523" s="184">
        <v>4.1936999999999998</v>
      </c>
      <c r="H523" s="184">
        <v>5.7515000000000001</v>
      </c>
      <c r="I523" s="184">
        <v>5.5137999999999998</v>
      </c>
      <c r="J523" s="184">
        <v>7.4946000000000002</v>
      </c>
      <c r="K523" s="184">
        <v>4.4160000000000004</v>
      </c>
      <c r="L523" s="184">
        <v>4.7275999999999998</v>
      </c>
      <c r="M523" s="184">
        <v>6.7572999999999999</v>
      </c>
      <c r="N523" s="184">
        <v>3.3571</v>
      </c>
      <c r="O523" s="184">
        <v>9.9200999999999997</v>
      </c>
      <c r="P523" s="184">
        <v>7.4406999999999996</v>
      </c>
      <c r="Q523" s="184">
        <v>9.2445000000000004</v>
      </c>
      <c r="R523" s="184">
        <v>8.3088999999999995</v>
      </c>
      <c r="S523" s="120" t="s">
        <v>1995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44530</v>
      </c>
      <c r="E524" s="184">
        <v>27.876899999999999</v>
      </c>
      <c r="F524" s="184">
        <v>7.2027000000000001</v>
      </c>
      <c r="G524" s="184">
        <v>3.3073000000000001</v>
      </c>
      <c r="H524" s="184">
        <v>4.8864999999999998</v>
      </c>
      <c r="I524" s="184">
        <v>4.6375999999999999</v>
      </c>
      <c r="J524" s="184">
        <v>6.6174999999999997</v>
      </c>
      <c r="K524" s="184">
        <v>3.5335999999999999</v>
      </c>
      <c r="L524" s="184">
        <v>3.8332000000000002</v>
      </c>
      <c r="M524" s="184">
        <v>5.8174999999999999</v>
      </c>
      <c r="N524" s="184">
        <v>2.4339</v>
      </c>
      <c r="O524" s="184">
        <v>9.0556999999999999</v>
      </c>
      <c r="P524" s="184">
        <v>6.5994999999999999</v>
      </c>
      <c r="Q524" s="184">
        <v>8.202</v>
      </c>
      <c r="R524" s="184">
        <v>7.3979999999999997</v>
      </c>
      <c r="S524" s="120" t="s">
        <v>1995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44530</v>
      </c>
      <c r="E525" s="184">
        <v>18.520700000000001</v>
      </c>
      <c r="F525" s="184">
        <v>20.704799999999999</v>
      </c>
      <c r="G525" s="184">
        <v>2.8092000000000001</v>
      </c>
      <c r="H525" s="184">
        <v>4.0854999999999997</v>
      </c>
      <c r="I525" s="184">
        <v>4.6113</v>
      </c>
      <c r="J525" s="184">
        <v>7.3636999999999997</v>
      </c>
      <c r="K525" s="184">
        <v>4.9362000000000004</v>
      </c>
      <c r="L525" s="184">
        <v>6.2424999999999997</v>
      </c>
      <c r="M525" s="184">
        <v>8.2126000000000001</v>
      </c>
      <c r="N525" s="184">
        <v>6.0918000000000001</v>
      </c>
      <c r="O525" s="184">
        <v>7.9169999999999998</v>
      </c>
      <c r="P525" s="184">
        <v>7.1807999999999996</v>
      </c>
      <c r="Q525" s="184">
        <v>7.5743999999999998</v>
      </c>
      <c r="R525" s="184">
        <v>7.4702999999999999</v>
      </c>
      <c r="S525" s="120" t="s">
        <v>1995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44530</v>
      </c>
      <c r="E526" s="184">
        <v>17.713200000000001</v>
      </c>
      <c r="F526" s="184">
        <v>20.4114</v>
      </c>
      <c r="G526" s="184">
        <v>2.5249000000000001</v>
      </c>
      <c r="H526" s="184">
        <v>3.8296999999999999</v>
      </c>
      <c r="I526" s="184">
        <v>4.3639999999999999</v>
      </c>
      <c r="J526" s="184">
        <v>7.1081000000000003</v>
      </c>
      <c r="K526" s="184">
        <v>4.6820000000000004</v>
      </c>
      <c r="L526" s="184">
        <v>5.9844999999999997</v>
      </c>
      <c r="M526" s="184">
        <v>7.9276</v>
      </c>
      <c r="N526" s="184">
        <v>5.7468000000000004</v>
      </c>
      <c r="O526" s="184">
        <v>7.3535000000000004</v>
      </c>
      <c r="P526" s="184">
        <v>6.5968</v>
      </c>
      <c r="Q526" s="184">
        <v>7.0077999999999996</v>
      </c>
      <c r="R526" s="184">
        <v>6.9760999999999997</v>
      </c>
      <c r="S526" s="120" t="s">
        <v>1995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44530</v>
      </c>
      <c r="E527" s="184">
        <v>1240.9477999999999</v>
      </c>
      <c r="F527" s="184">
        <v>-2.7793000000000001</v>
      </c>
      <c r="G527" s="184">
        <v>4.1284999999999998</v>
      </c>
      <c r="H527" s="184">
        <v>7.6755000000000004</v>
      </c>
      <c r="I527" s="184">
        <v>7.0152999999999999</v>
      </c>
      <c r="J527" s="184">
        <v>6.1093999999999999</v>
      </c>
      <c r="K527" s="184">
        <v>3.9157000000000002</v>
      </c>
      <c r="L527" s="184">
        <v>4.7175000000000002</v>
      </c>
      <c r="M527" s="184">
        <v>6.0125999999999999</v>
      </c>
      <c r="N527" s="184">
        <v>4.1790000000000003</v>
      </c>
      <c r="O527" s="184"/>
      <c r="P527" s="184"/>
      <c r="Q527" s="184">
        <v>7.4823000000000004</v>
      </c>
      <c r="R527" s="184">
        <v>5.9772999999999996</v>
      </c>
      <c r="S527" s="120" t="s">
        <v>1995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44530</v>
      </c>
      <c r="E528" s="184">
        <v>1221.7932000000001</v>
      </c>
      <c r="F528" s="184">
        <v>-3.2978000000000001</v>
      </c>
      <c r="G528" s="184">
        <v>3.6086999999999998</v>
      </c>
      <c r="H528" s="184">
        <v>7.1501000000000001</v>
      </c>
      <c r="I528" s="184">
        <v>6.4916</v>
      </c>
      <c r="J528" s="184">
        <v>5.4802</v>
      </c>
      <c r="K528" s="184">
        <v>3.3576000000000001</v>
      </c>
      <c r="L528" s="184">
        <v>4.1704999999999997</v>
      </c>
      <c r="M528" s="184">
        <v>5.4599000000000002</v>
      </c>
      <c r="N528" s="184">
        <v>3.6335000000000002</v>
      </c>
      <c r="O528" s="184"/>
      <c r="P528" s="184"/>
      <c r="Q528" s="184">
        <v>6.9249000000000001</v>
      </c>
      <c r="R528" s="184">
        <v>5.4233000000000002</v>
      </c>
      <c r="S528" s="120" t="s">
        <v>1995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44530</v>
      </c>
      <c r="E529" s="184">
        <v>34.938099999999999</v>
      </c>
      <c r="F529" s="184">
        <v>8.1504999999999992</v>
      </c>
      <c r="G529" s="184">
        <v>3.9716</v>
      </c>
      <c r="H529" s="184">
        <v>5.9168000000000003</v>
      </c>
      <c r="I529" s="184">
        <v>5.2115</v>
      </c>
      <c r="J529" s="184">
        <v>5.8243999999999998</v>
      </c>
      <c r="K529" s="184">
        <v>3.7610999999999999</v>
      </c>
      <c r="L529" s="184">
        <v>4.0483000000000002</v>
      </c>
      <c r="M529" s="184">
        <v>5.4321999999999999</v>
      </c>
      <c r="N529" s="184">
        <v>3.7181000000000002</v>
      </c>
      <c r="O529" s="184">
        <v>6.3826999999999998</v>
      </c>
      <c r="P529" s="184">
        <v>7.0233999999999996</v>
      </c>
      <c r="Q529" s="184">
        <v>7.9652000000000003</v>
      </c>
      <c r="R529" s="184">
        <v>6.0643000000000002</v>
      </c>
      <c r="S529" s="120" t="s">
        <v>1995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44530</v>
      </c>
      <c r="E530" s="184">
        <v>33.2224</v>
      </c>
      <c r="F530" s="184">
        <v>7.4724000000000004</v>
      </c>
      <c r="G530" s="184">
        <v>3.2422</v>
      </c>
      <c r="H530" s="184">
        <v>5.2003000000000004</v>
      </c>
      <c r="I530" s="184">
        <v>4.4808000000000003</v>
      </c>
      <c r="J530" s="184">
        <v>5.0902000000000003</v>
      </c>
      <c r="K530" s="184">
        <v>3.0251000000000001</v>
      </c>
      <c r="L530" s="184">
        <v>3.3052000000000001</v>
      </c>
      <c r="M530" s="184">
        <v>4.6745999999999999</v>
      </c>
      <c r="N530" s="184">
        <v>2.9636999999999998</v>
      </c>
      <c r="O530" s="184">
        <v>5.7069999999999999</v>
      </c>
      <c r="P530" s="184">
        <v>6.3912000000000004</v>
      </c>
      <c r="Q530" s="184">
        <v>6.7252000000000001</v>
      </c>
      <c r="R530" s="184">
        <v>5.3178000000000001</v>
      </c>
      <c r="S530" s="120" t="s">
        <v>1995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44530</v>
      </c>
      <c r="E531" s="184">
        <v>31.973800000000001</v>
      </c>
      <c r="F531" s="184">
        <v>2.6257999999999999</v>
      </c>
      <c r="G531" s="184">
        <v>-0.57069999999999999</v>
      </c>
      <c r="H531" s="184">
        <v>3.7372000000000001</v>
      </c>
      <c r="I531" s="184">
        <v>4.2388000000000003</v>
      </c>
      <c r="J531" s="184">
        <v>7.8845000000000001</v>
      </c>
      <c r="K531" s="184">
        <v>6.8605</v>
      </c>
      <c r="L531" s="184">
        <v>6.6946000000000003</v>
      </c>
      <c r="M531" s="184">
        <v>7.9809999999999999</v>
      </c>
      <c r="N531" s="184">
        <v>4.4993999999999996</v>
      </c>
      <c r="O531" s="184">
        <v>9.9949999999999992</v>
      </c>
      <c r="P531" s="184">
        <v>8.0893999999999995</v>
      </c>
      <c r="Q531" s="184">
        <v>9.5335999999999999</v>
      </c>
      <c r="R531" s="184">
        <v>8.1874000000000002</v>
      </c>
      <c r="S531" s="120" t="s">
        <v>1995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44530</v>
      </c>
      <c r="E532" s="184">
        <v>30.225300000000001</v>
      </c>
      <c r="F532" s="184">
        <v>1.8115000000000001</v>
      </c>
      <c r="G532" s="184">
        <v>-1.298</v>
      </c>
      <c r="H532" s="184">
        <v>2.9862000000000002</v>
      </c>
      <c r="I532" s="184">
        <v>3.4893999999999998</v>
      </c>
      <c r="J532" s="184">
        <v>7.1352000000000002</v>
      </c>
      <c r="K532" s="184">
        <v>6.1136999999999997</v>
      </c>
      <c r="L532" s="184">
        <v>5.9363999999999999</v>
      </c>
      <c r="M532" s="184">
        <v>7.2030000000000003</v>
      </c>
      <c r="N532" s="184">
        <v>3.7372000000000001</v>
      </c>
      <c r="O532" s="184">
        <v>9.2449999999999992</v>
      </c>
      <c r="P532" s="184">
        <v>7.4077999999999999</v>
      </c>
      <c r="Q532" s="184">
        <v>8.5246999999999993</v>
      </c>
      <c r="R532" s="184">
        <v>7.4375</v>
      </c>
      <c r="S532" s="120" t="s">
        <v>1995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44530</v>
      </c>
      <c r="E533" s="184">
        <v>25.357500000000002</v>
      </c>
      <c r="F533" s="184">
        <v>16.416699999999999</v>
      </c>
      <c r="G533" s="184">
        <v>5.6172000000000004</v>
      </c>
      <c r="H533" s="184">
        <v>2.7363</v>
      </c>
      <c r="I533" s="184">
        <v>4.3048000000000002</v>
      </c>
      <c r="J533" s="184">
        <v>3.456</v>
      </c>
      <c r="K533" s="184">
        <v>3.3942000000000001</v>
      </c>
      <c r="L533" s="184">
        <v>4.0035999999999996</v>
      </c>
      <c r="M533" s="184">
        <v>5.6021000000000001</v>
      </c>
      <c r="N533" s="184">
        <v>2.4822000000000002</v>
      </c>
      <c r="O533" s="184">
        <v>8.3417999999999992</v>
      </c>
      <c r="P533" s="184">
        <v>6.4177999999999997</v>
      </c>
      <c r="Q533" s="184">
        <v>8.6832999999999991</v>
      </c>
      <c r="R533" s="184">
        <v>6.5388999999999999</v>
      </c>
      <c r="S533" s="120" t="s">
        <v>1996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44530</v>
      </c>
      <c r="E534" s="184">
        <v>23.909400000000002</v>
      </c>
      <c r="F534" s="184">
        <v>15.8835</v>
      </c>
      <c r="G534" s="184">
        <v>4.9259000000000004</v>
      </c>
      <c r="H534" s="184">
        <v>2.0289999999999999</v>
      </c>
      <c r="I534" s="184">
        <v>3.5924</v>
      </c>
      <c r="J534" s="184">
        <v>2.7401</v>
      </c>
      <c r="K534" s="184">
        <v>2.6695000000000002</v>
      </c>
      <c r="L534" s="184">
        <v>3.2709999999999999</v>
      </c>
      <c r="M534" s="184">
        <v>4.8541999999999996</v>
      </c>
      <c r="N534" s="184">
        <v>1.7503</v>
      </c>
      <c r="O534" s="184">
        <v>7.5852000000000004</v>
      </c>
      <c r="P534" s="184">
        <v>5.6031000000000004</v>
      </c>
      <c r="Q534" s="184">
        <v>5.8773</v>
      </c>
      <c r="R534" s="184">
        <v>5.8087</v>
      </c>
      <c r="S534" s="120" t="s">
        <v>1996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1999</v>
      </c>
      <c r="C535" s="180">
        <v>144403</v>
      </c>
      <c r="D535" s="183">
        <v>44530</v>
      </c>
      <c r="E535" s="184">
        <v>12.3131</v>
      </c>
      <c r="F535" s="184">
        <v>16.014399999999998</v>
      </c>
      <c r="G535" s="184">
        <v>5.1905000000000001</v>
      </c>
      <c r="H535" s="184">
        <v>9.3331</v>
      </c>
      <c r="I535" s="184">
        <v>7.3680000000000003</v>
      </c>
      <c r="J535" s="184">
        <v>6.3247999999999998</v>
      </c>
      <c r="K535" s="184">
        <v>3.9702999999999999</v>
      </c>
      <c r="L535" s="184">
        <v>3.8727999999999998</v>
      </c>
      <c r="M535" s="184">
        <v>4.7428999999999997</v>
      </c>
      <c r="N535" s="184">
        <v>4.0391000000000004</v>
      </c>
      <c r="O535" s="184">
        <v>6.6536999999999997</v>
      </c>
      <c r="P535" s="184"/>
      <c r="Q535" s="184">
        <v>6.5449000000000002</v>
      </c>
      <c r="R535" s="184">
        <v>5.431</v>
      </c>
      <c r="S535" s="120" t="s">
        <v>1998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2000</v>
      </c>
      <c r="C536" s="180">
        <v>144401</v>
      </c>
      <c r="D536" s="183">
        <v>44530</v>
      </c>
      <c r="E536" s="184">
        <v>11.874499999999999</v>
      </c>
      <c r="F536" s="184">
        <v>14.760300000000001</v>
      </c>
      <c r="G536" s="184">
        <v>4.0746000000000002</v>
      </c>
      <c r="H536" s="184">
        <v>8.2243999999999993</v>
      </c>
      <c r="I536" s="184">
        <v>6.2504</v>
      </c>
      <c r="J536" s="184">
        <v>5.2107999999999999</v>
      </c>
      <c r="K536" s="184">
        <v>2.8536000000000001</v>
      </c>
      <c r="L536" s="184">
        <v>2.7498999999999998</v>
      </c>
      <c r="M536" s="184">
        <v>3.6153</v>
      </c>
      <c r="N536" s="184">
        <v>2.9192</v>
      </c>
      <c r="O536" s="184">
        <v>5.4938000000000002</v>
      </c>
      <c r="P536" s="184"/>
      <c r="Q536" s="184">
        <v>5.3739999999999997</v>
      </c>
      <c r="R536" s="184">
        <v>4.2626999999999997</v>
      </c>
      <c r="S536" s="120" t="s">
        <v>1998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44530</v>
      </c>
      <c r="E537" s="184">
        <v>14.290900000000001</v>
      </c>
      <c r="F537" s="184">
        <v>36.048000000000002</v>
      </c>
      <c r="G537" s="184">
        <v>15.6706</v>
      </c>
      <c r="H537" s="184">
        <v>15.516400000000001</v>
      </c>
      <c r="I537" s="184">
        <v>11.5442</v>
      </c>
      <c r="J537" s="184">
        <v>9.0991</v>
      </c>
      <c r="K537" s="184">
        <v>3.9929999999999999</v>
      </c>
      <c r="L537" s="184">
        <v>4.0831999999999997</v>
      </c>
      <c r="M537" s="184">
        <v>5.2024999999999997</v>
      </c>
      <c r="N537" s="184">
        <v>3.6661000000000001</v>
      </c>
      <c r="O537" s="184">
        <v>9.4223999999999997</v>
      </c>
      <c r="P537" s="184"/>
      <c r="Q537" s="184">
        <v>7.9093</v>
      </c>
      <c r="R537" s="184">
        <v>7.3144</v>
      </c>
      <c r="S537" s="120" t="s">
        <v>1995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44530</v>
      </c>
      <c r="E538" s="184">
        <v>13.508800000000001</v>
      </c>
      <c r="F538" s="184">
        <v>34.888399999999997</v>
      </c>
      <c r="G538" s="184">
        <v>14.6816</v>
      </c>
      <c r="H538" s="184">
        <v>14.553800000000001</v>
      </c>
      <c r="I538" s="184">
        <v>10.5998</v>
      </c>
      <c r="J538" s="184">
        <v>8.1466999999999992</v>
      </c>
      <c r="K538" s="184">
        <v>3.0274000000000001</v>
      </c>
      <c r="L538" s="184">
        <v>3.1092</v>
      </c>
      <c r="M538" s="184">
        <v>4.2096</v>
      </c>
      <c r="N538" s="184">
        <v>2.6791999999999998</v>
      </c>
      <c r="O538" s="184">
        <v>8.3015000000000008</v>
      </c>
      <c r="P538" s="184"/>
      <c r="Q538" s="184">
        <v>6.6222000000000003</v>
      </c>
      <c r="R538" s="184">
        <v>6.3125</v>
      </c>
      <c r="S538" s="120" t="s">
        <v>1995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44530</v>
      </c>
      <c r="E539" s="184">
        <v>30.0015</v>
      </c>
      <c r="F539" s="184">
        <v>51.5351</v>
      </c>
      <c r="G539" s="184">
        <v>21.554300000000001</v>
      </c>
      <c r="H539" s="184">
        <v>25.0076</v>
      </c>
      <c r="I539" s="184">
        <v>20.335699999999999</v>
      </c>
      <c r="J539" s="184">
        <v>14.694900000000001</v>
      </c>
      <c r="K539" s="184">
        <v>8.0246999999999993</v>
      </c>
      <c r="L539" s="184">
        <v>5.3802000000000003</v>
      </c>
      <c r="M539" s="184">
        <v>8.7645999999999997</v>
      </c>
      <c r="N539" s="184">
        <v>3.6718000000000002</v>
      </c>
      <c r="O539" s="184">
        <v>8.1713000000000005</v>
      </c>
      <c r="P539" s="184">
        <v>5.5993000000000004</v>
      </c>
      <c r="Q539" s="184">
        <v>6.6551</v>
      </c>
      <c r="R539" s="184">
        <v>7.0164</v>
      </c>
      <c r="S539" s="120" t="s">
        <v>1998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44530</v>
      </c>
      <c r="E540" s="184">
        <v>31.727499999999999</v>
      </c>
      <c r="F540" s="184">
        <v>52.0732</v>
      </c>
      <c r="G540" s="184">
        <v>21.997199999999999</v>
      </c>
      <c r="H540" s="184">
        <v>25.432700000000001</v>
      </c>
      <c r="I540" s="184">
        <v>20.756499999999999</v>
      </c>
      <c r="J540" s="184">
        <v>15.1136</v>
      </c>
      <c r="K540" s="184">
        <v>8.4427000000000003</v>
      </c>
      <c r="L540" s="184">
        <v>5.8011999999999997</v>
      </c>
      <c r="M540" s="184">
        <v>9.2027999999999999</v>
      </c>
      <c r="N540" s="184">
        <v>4.1062000000000003</v>
      </c>
      <c r="O540" s="184">
        <v>8.7749000000000006</v>
      </c>
      <c r="P540" s="184">
        <v>6.2333999999999996</v>
      </c>
      <c r="Q540" s="184">
        <v>8.4497</v>
      </c>
      <c r="R540" s="184">
        <v>7.5278999999999998</v>
      </c>
      <c r="S540" s="120" t="s">
        <v>1998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44530</v>
      </c>
      <c r="E541" s="184">
        <v>2141.4503</v>
      </c>
      <c r="F541" s="184">
        <v>17.927700000000002</v>
      </c>
      <c r="G541" s="184">
        <v>5.048</v>
      </c>
      <c r="H541" s="184">
        <v>6.9671000000000003</v>
      </c>
      <c r="I541" s="184">
        <v>3.7816000000000001</v>
      </c>
      <c r="J541" s="184">
        <v>3.5303</v>
      </c>
      <c r="K541" s="184">
        <v>3.2324999999999999</v>
      </c>
      <c r="L541" s="184">
        <v>3.2616999999999998</v>
      </c>
      <c r="M541" s="184">
        <v>5.1616</v>
      </c>
      <c r="N541" s="184">
        <v>2.7448000000000001</v>
      </c>
      <c r="O541" s="184">
        <v>7.9759000000000002</v>
      </c>
      <c r="P541" s="184">
        <v>6.2751000000000001</v>
      </c>
      <c r="Q541" s="184">
        <v>8.0033999999999992</v>
      </c>
      <c r="R541" s="184">
        <v>5.8002000000000002</v>
      </c>
      <c r="S541" s="120" t="s">
        <v>1995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44530</v>
      </c>
      <c r="E542" s="184">
        <v>2325.08</v>
      </c>
      <c r="F542" s="184">
        <v>19.1464</v>
      </c>
      <c r="G542" s="184">
        <v>6.2671999999999999</v>
      </c>
      <c r="H542" s="184">
        <v>8.1869999999999994</v>
      </c>
      <c r="I542" s="184">
        <v>5.0015999999999998</v>
      </c>
      <c r="J542" s="184">
        <v>4.7526000000000002</v>
      </c>
      <c r="K542" s="184">
        <v>4.4625000000000004</v>
      </c>
      <c r="L542" s="184">
        <v>4.4459999999999997</v>
      </c>
      <c r="M542" s="184">
        <v>6.3906000000000001</v>
      </c>
      <c r="N542" s="184">
        <v>3.9657</v>
      </c>
      <c r="O542" s="184">
        <v>8.9783000000000008</v>
      </c>
      <c r="P542" s="184">
        <v>7.3448000000000002</v>
      </c>
      <c r="Q542" s="184">
        <v>8.8172999999999995</v>
      </c>
      <c r="R542" s="184">
        <v>6.9188999999999998</v>
      </c>
      <c r="S542" s="120" t="s">
        <v>1995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1995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1995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1995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1995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44530</v>
      </c>
      <c r="E547" s="184">
        <v>16.915500000000002</v>
      </c>
      <c r="F547" s="184">
        <v>17.054500000000001</v>
      </c>
      <c r="G547" s="184">
        <v>10.909800000000001</v>
      </c>
      <c r="H547" s="184">
        <v>9.8519000000000005</v>
      </c>
      <c r="I547" s="184">
        <v>7.5431999999999997</v>
      </c>
      <c r="J547" s="184">
        <v>8.0196000000000005</v>
      </c>
      <c r="K547" s="184">
        <v>5.2736999999999998</v>
      </c>
      <c r="L547" s="184">
        <v>4.4574999999999996</v>
      </c>
      <c r="M547" s="184">
        <v>5.8215000000000003</v>
      </c>
      <c r="N547" s="184">
        <v>4.0029000000000003</v>
      </c>
      <c r="O547" s="184">
        <v>8.3762000000000008</v>
      </c>
      <c r="P547" s="184">
        <v>6.4340000000000002</v>
      </c>
      <c r="Q547" s="184">
        <v>8.3696000000000002</v>
      </c>
      <c r="R547" s="184">
        <v>6.8678999999999997</v>
      </c>
      <c r="S547" s="120" t="s">
        <v>1995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44530</v>
      </c>
      <c r="E548" s="184">
        <v>16.826899999999998</v>
      </c>
      <c r="F548" s="184">
        <v>16.710100000000001</v>
      </c>
      <c r="G548" s="184">
        <v>10.7499</v>
      </c>
      <c r="H548" s="184">
        <v>9.7172999999999998</v>
      </c>
      <c r="I548" s="184">
        <v>7.4116</v>
      </c>
      <c r="J548" s="184">
        <v>7.8971</v>
      </c>
      <c r="K548" s="184">
        <v>5.1516999999999999</v>
      </c>
      <c r="L548" s="184">
        <v>4.3364000000000003</v>
      </c>
      <c r="M548" s="184">
        <v>5.6974</v>
      </c>
      <c r="N548" s="184">
        <v>3.8788999999999998</v>
      </c>
      <c r="O548" s="184">
        <v>8.2434999999999992</v>
      </c>
      <c r="P548" s="184">
        <v>6.3152999999999997</v>
      </c>
      <c r="Q548" s="184">
        <v>8.2516999999999996</v>
      </c>
      <c r="R548" s="184">
        <v>6.7348999999999997</v>
      </c>
      <c r="S548" s="120" t="s">
        <v>1995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44530</v>
      </c>
      <c r="E549" s="184">
        <v>30.040700000000001</v>
      </c>
      <c r="F549" s="184">
        <v>6.8053999999999997</v>
      </c>
      <c r="G549" s="184">
        <v>3.8289</v>
      </c>
      <c r="H549" s="184">
        <v>4.6906999999999996</v>
      </c>
      <c r="I549" s="184">
        <v>4.8865999999999996</v>
      </c>
      <c r="J549" s="184">
        <v>5.1872999999999996</v>
      </c>
      <c r="K549" s="184">
        <v>3.7084999999999999</v>
      </c>
      <c r="L549" s="184">
        <v>3.8715000000000002</v>
      </c>
      <c r="M549" s="184">
        <v>4.7979000000000003</v>
      </c>
      <c r="N549" s="184">
        <v>2.8532000000000002</v>
      </c>
      <c r="O549" s="184">
        <v>9.3861000000000008</v>
      </c>
      <c r="P549" s="184">
        <v>7.2225000000000001</v>
      </c>
      <c r="Q549" s="184">
        <v>8.6242999999999999</v>
      </c>
      <c r="R549" s="184">
        <v>7.0796000000000001</v>
      </c>
      <c r="S549" s="120" t="s">
        <v>1998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44530</v>
      </c>
      <c r="E550" s="184">
        <v>28.2514</v>
      </c>
      <c r="F550" s="184">
        <v>6.0732999999999997</v>
      </c>
      <c r="G550" s="184">
        <v>3.0695000000000001</v>
      </c>
      <c r="H550" s="184">
        <v>3.9157999999999999</v>
      </c>
      <c r="I550" s="184">
        <v>4.1131000000000002</v>
      </c>
      <c r="J550" s="184">
        <v>4.4097</v>
      </c>
      <c r="K550" s="184">
        <v>2.9327000000000001</v>
      </c>
      <c r="L550" s="184">
        <v>3.0880999999999998</v>
      </c>
      <c r="M550" s="184">
        <v>4.0023</v>
      </c>
      <c r="N550" s="184">
        <v>2.0647000000000002</v>
      </c>
      <c r="O550" s="184">
        <v>8.6448</v>
      </c>
      <c r="P550" s="184">
        <v>6.4394</v>
      </c>
      <c r="Q550" s="184">
        <v>5.976</v>
      </c>
      <c r="R550" s="184">
        <v>6.3120000000000003</v>
      </c>
      <c r="S550" s="120" t="s">
        <v>1998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44530</v>
      </c>
      <c r="E551" s="184">
        <v>36.361800000000002</v>
      </c>
      <c r="F551" s="184">
        <v>8.3333999999999993</v>
      </c>
      <c r="G551" s="184">
        <v>5.0720000000000001</v>
      </c>
      <c r="H551" s="184">
        <v>5.0812999999999997</v>
      </c>
      <c r="I551" s="184">
        <v>4.3954000000000004</v>
      </c>
      <c r="J551" s="184">
        <v>4.7027000000000001</v>
      </c>
      <c r="K551" s="184">
        <v>3.2395</v>
      </c>
      <c r="L551" s="184">
        <v>4.9173999999999998</v>
      </c>
      <c r="M551" s="184">
        <v>6.3609999999999998</v>
      </c>
      <c r="N551" s="184">
        <v>4.8078000000000003</v>
      </c>
      <c r="O551" s="184">
        <v>8.0366</v>
      </c>
      <c r="P551" s="184">
        <v>6.3068999999999997</v>
      </c>
      <c r="Q551" s="184">
        <v>8.9863</v>
      </c>
      <c r="R551" s="184">
        <v>7.3071999999999999</v>
      </c>
      <c r="S551" s="120" t="s">
        <v>1995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44530</v>
      </c>
      <c r="E552" s="184">
        <v>33.291699999999999</v>
      </c>
      <c r="F552" s="184">
        <v>7.8956</v>
      </c>
      <c r="G552" s="184">
        <v>4.6619999999999999</v>
      </c>
      <c r="H552" s="184">
        <v>4.6715999999999998</v>
      </c>
      <c r="I552" s="184">
        <v>3.9765000000000001</v>
      </c>
      <c r="J552" s="184">
        <v>4.2816000000000001</v>
      </c>
      <c r="K552" s="184">
        <v>2.7866</v>
      </c>
      <c r="L552" s="184">
        <v>4.4592000000000001</v>
      </c>
      <c r="M552" s="184">
        <v>5.8323999999999998</v>
      </c>
      <c r="N552" s="184">
        <v>4.1402000000000001</v>
      </c>
      <c r="O552" s="184">
        <v>7.0152000000000001</v>
      </c>
      <c r="P552" s="184">
        <v>5.2625000000000002</v>
      </c>
      <c r="Q552" s="184">
        <v>6.8103999999999996</v>
      </c>
      <c r="R552" s="184">
        <v>6.3348000000000004</v>
      </c>
      <c r="S552" s="120" t="s">
        <v>1995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44530</v>
      </c>
      <c r="E553" s="184">
        <v>19.422899999999998</v>
      </c>
      <c r="F553" s="184">
        <v>21.247599999999998</v>
      </c>
      <c r="G553" s="184">
        <v>7.7584</v>
      </c>
      <c r="H553" s="184">
        <v>12.0009</v>
      </c>
      <c r="I553" s="184">
        <v>9.7004999999999999</v>
      </c>
      <c r="J553" s="184">
        <v>9.8206000000000007</v>
      </c>
      <c r="K553" s="184">
        <v>5.1689999999999996</v>
      </c>
      <c r="L553" s="184">
        <v>4.2717999999999998</v>
      </c>
      <c r="M553" s="184">
        <v>6.3711000000000002</v>
      </c>
      <c r="N553" s="184">
        <v>2.6692</v>
      </c>
      <c r="O553" s="184">
        <v>8.1418999999999997</v>
      </c>
      <c r="P553" s="184">
        <v>5.1959999999999997</v>
      </c>
      <c r="Q553" s="184">
        <v>7.0068999999999999</v>
      </c>
      <c r="R553" s="184">
        <v>6.4717000000000002</v>
      </c>
      <c r="S553" s="120" t="s">
        <v>1995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44530</v>
      </c>
      <c r="E554" s="184">
        <v>20.332100000000001</v>
      </c>
      <c r="F554" s="184">
        <v>21.7347</v>
      </c>
      <c r="G554" s="184">
        <v>8.0405999999999995</v>
      </c>
      <c r="H554" s="184">
        <v>12.1844</v>
      </c>
      <c r="I554" s="184">
        <v>9.8465000000000007</v>
      </c>
      <c r="J554" s="184">
        <v>9.9312000000000005</v>
      </c>
      <c r="K554" s="184">
        <v>5.3394000000000004</v>
      </c>
      <c r="L554" s="184">
        <v>4.5384000000000002</v>
      </c>
      <c r="M554" s="184">
        <v>6.6463999999999999</v>
      </c>
      <c r="N554" s="184">
        <v>2.899</v>
      </c>
      <c r="O554" s="184">
        <v>8.4009999999999998</v>
      </c>
      <c r="P554" s="184">
        <v>5.5682999999999998</v>
      </c>
      <c r="Q554" s="184">
        <v>7.3197999999999999</v>
      </c>
      <c r="R554" s="184">
        <v>6.74</v>
      </c>
      <c r="S554" s="120" t="s">
        <v>1995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44530</v>
      </c>
      <c r="E555" s="184">
        <v>0.33660000000000001</v>
      </c>
      <c r="F555" s="184">
        <v>10.847</v>
      </c>
      <c r="G555" s="184">
        <v>10.8566</v>
      </c>
      <c r="H555" s="184">
        <v>9.3111999999999995</v>
      </c>
      <c r="I555" s="184">
        <v>10.1082</v>
      </c>
      <c r="J555" s="184">
        <v>10.602499999999999</v>
      </c>
      <c r="K555" s="184">
        <v>10.650700000000001</v>
      </c>
      <c r="L555" s="184">
        <v>11.021800000000001</v>
      </c>
      <c r="M555" s="184">
        <v>11.3528</v>
      </c>
      <c r="N555" s="184">
        <v>-15.5954</v>
      </c>
      <c r="O555" s="184"/>
      <c r="P555" s="184"/>
      <c r="Q555" s="184">
        <v>-5.6711999999999998</v>
      </c>
      <c r="R555" s="184"/>
      <c r="S555" s="120" t="s">
        <v>1998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44530</v>
      </c>
      <c r="E556" s="184">
        <v>0.32100000000000001</v>
      </c>
      <c r="F556" s="184">
        <v>11.3743</v>
      </c>
      <c r="G556" s="184">
        <v>11.3849</v>
      </c>
      <c r="H556" s="184">
        <v>11.3956</v>
      </c>
      <c r="I556" s="184">
        <v>10.6015</v>
      </c>
      <c r="J556" s="184">
        <v>10.7606</v>
      </c>
      <c r="K556" s="184">
        <v>10.7913</v>
      </c>
      <c r="L556" s="184">
        <v>11.0419</v>
      </c>
      <c r="M556" s="184">
        <v>11.370900000000001</v>
      </c>
      <c r="N556" s="184">
        <v>-15.750999999999999</v>
      </c>
      <c r="O556" s="184"/>
      <c r="P556" s="184"/>
      <c r="Q556" s="184">
        <v>-5.7770000000000001</v>
      </c>
      <c r="R556" s="184"/>
      <c r="S556" s="120" t="s">
        <v>1998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44530</v>
      </c>
      <c r="E557" s="184">
        <v>24.7563</v>
      </c>
      <c r="F557" s="184">
        <v>2.3591000000000002</v>
      </c>
      <c r="G557" s="184">
        <v>-0.25800000000000001</v>
      </c>
      <c r="H557" s="184">
        <v>2.9081999999999999</v>
      </c>
      <c r="I557" s="184">
        <v>2.5933000000000002</v>
      </c>
      <c r="J557" s="184">
        <v>2.6554000000000002</v>
      </c>
      <c r="K557" s="184">
        <v>39.078000000000003</v>
      </c>
      <c r="L557" s="184">
        <v>21.362300000000001</v>
      </c>
      <c r="M557" s="184">
        <v>16.339200000000002</v>
      </c>
      <c r="N557" s="184">
        <v>11.6897</v>
      </c>
      <c r="O557" s="184">
        <v>5.2157</v>
      </c>
      <c r="P557" s="184">
        <v>4.7050000000000001</v>
      </c>
      <c r="Q557" s="184">
        <v>7.9363999999999999</v>
      </c>
      <c r="R557" s="184">
        <v>8.9346999999999994</v>
      </c>
      <c r="S557" s="120" t="s">
        <v>1998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44530</v>
      </c>
      <c r="E558" s="184">
        <v>23.420200000000001</v>
      </c>
      <c r="F558" s="184">
        <v>1.8703000000000001</v>
      </c>
      <c r="G558" s="184">
        <v>-0.70130000000000003</v>
      </c>
      <c r="H558" s="184">
        <v>2.4502000000000002</v>
      </c>
      <c r="I558" s="184">
        <v>2.1280000000000001</v>
      </c>
      <c r="J558" s="184">
        <v>2.1909000000000001</v>
      </c>
      <c r="K558" s="184">
        <v>38.547199999999997</v>
      </c>
      <c r="L558" s="184">
        <v>20.7958</v>
      </c>
      <c r="M558" s="184">
        <v>15.745900000000001</v>
      </c>
      <c r="N558" s="184">
        <v>11.087400000000001</v>
      </c>
      <c r="O558" s="184">
        <v>4.5888</v>
      </c>
      <c r="P558" s="184">
        <v>4.0162000000000004</v>
      </c>
      <c r="Q558" s="184">
        <v>7.718</v>
      </c>
      <c r="R558" s="184">
        <v>8.3236000000000008</v>
      </c>
      <c r="S558" s="120" t="s">
        <v>1998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16.176345161290318</v>
      </c>
      <c r="G559" s="186">
        <v>6.3261951612903244</v>
      </c>
      <c r="H559" s="186">
        <v>8.9882854838709694</v>
      </c>
      <c r="I559" s="186">
        <v>7.4153387096774184</v>
      </c>
      <c r="J559" s="186">
        <v>7.0891838709677453</v>
      </c>
      <c r="K559" s="186">
        <v>6.6724564516129021</v>
      </c>
      <c r="L559" s="186">
        <v>6.0609758064516139</v>
      </c>
      <c r="M559" s="186">
        <v>7.047240322580647</v>
      </c>
      <c r="N559" s="186">
        <v>3.9287467741935465</v>
      </c>
      <c r="O559" s="186">
        <v>7.5925781818181806</v>
      </c>
      <c r="P559" s="186">
        <v>5.8925568627450984</v>
      </c>
      <c r="Q559" s="186">
        <v>6.4116225806451608</v>
      </c>
      <c r="R559" s="186">
        <v>5.9704033333333353</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15.6568</v>
      </c>
      <c r="G560" s="186">
        <v>5.1177000000000001</v>
      </c>
      <c r="H560" s="186">
        <v>8.9383999999999997</v>
      </c>
      <c r="I560" s="186">
        <v>7.1916500000000001</v>
      </c>
      <c r="J560" s="186">
        <v>7.5626999999999995</v>
      </c>
      <c r="K560" s="186">
        <v>4.6713500000000003</v>
      </c>
      <c r="L560" s="186">
        <v>4.6311499999999999</v>
      </c>
      <c r="M560" s="186">
        <v>6.3717000000000006</v>
      </c>
      <c r="N560" s="186">
        <v>3.7276500000000001</v>
      </c>
      <c r="O560" s="186">
        <v>7.6891999999999996</v>
      </c>
      <c r="P560" s="186">
        <v>5.9566999999999997</v>
      </c>
      <c r="Q560" s="186">
        <v>7.7168000000000001</v>
      </c>
      <c r="R560" s="186">
        <v>6.8933999999999997</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44530</v>
      </c>
      <c r="E563" s="184">
        <v>50.52</v>
      </c>
      <c r="F563" s="184">
        <v>-0.41399999999999998</v>
      </c>
      <c r="G563" s="184">
        <v>-0.39429999999999998</v>
      </c>
      <c r="H563" s="184">
        <v>-2.093</v>
      </c>
      <c r="I563" s="184">
        <v>-5.1623999999999999</v>
      </c>
      <c r="J563" s="184">
        <v>-1.9029</v>
      </c>
      <c r="K563" s="184">
        <v>0.59740000000000004</v>
      </c>
      <c r="L563" s="184">
        <v>5.4036999999999997</v>
      </c>
      <c r="M563" s="184">
        <v>7.4664999999999999</v>
      </c>
      <c r="N563" s="184">
        <v>19.630600000000001</v>
      </c>
      <c r="O563" s="184">
        <v>9.9677000000000007</v>
      </c>
      <c r="P563" s="184">
        <v>12.178599999999999</v>
      </c>
      <c r="Q563" s="184">
        <v>11.2685</v>
      </c>
      <c r="R563" s="184">
        <v>12.4877</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44530</v>
      </c>
      <c r="E564" s="184">
        <v>54.73</v>
      </c>
      <c r="F564" s="184">
        <v>-0.41849999999999998</v>
      </c>
      <c r="G564" s="184">
        <v>-0.40039999999999998</v>
      </c>
      <c r="H564" s="184">
        <v>-2.093</v>
      </c>
      <c r="I564" s="184">
        <v>-5.1473000000000004</v>
      </c>
      <c r="J564" s="184">
        <v>-1.8472</v>
      </c>
      <c r="K564" s="184">
        <v>0.75480000000000003</v>
      </c>
      <c r="L564" s="184">
        <v>5.7584999999999997</v>
      </c>
      <c r="M564" s="184">
        <v>7.9912999999999998</v>
      </c>
      <c r="N564" s="184">
        <v>20.417999999999999</v>
      </c>
      <c r="O564" s="184">
        <v>10.712</v>
      </c>
      <c r="P564" s="184">
        <v>13.133800000000001</v>
      </c>
      <c r="Q564" s="184">
        <v>15.212899999999999</v>
      </c>
      <c r="R564" s="184">
        <v>13.2149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44530</v>
      </c>
      <c r="E565" s="184">
        <v>41.5</v>
      </c>
      <c r="F565" s="184">
        <v>-0.43190000000000001</v>
      </c>
      <c r="G565" s="184">
        <v>-0.40799999999999997</v>
      </c>
      <c r="H565" s="184">
        <v>-2.0996000000000001</v>
      </c>
      <c r="I565" s="184">
        <v>-5.1645000000000003</v>
      </c>
      <c r="J565" s="184">
        <v>-1.8913</v>
      </c>
      <c r="K565" s="184">
        <v>0.72819999999999996</v>
      </c>
      <c r="L565" s="184">
        <v>5.8403</v>
      </c>
      <c r="M565" s="184">
        <v>8.2138000000000009</v>
      </c>
      <c r="N565" s="184">
        <v>20.254999999999999</v>
      </c>
      <c r="O565" s="184">
        <v>10.776400000000001</v>
      </c>
      <c r="P565" s="184">
        <v>12.9169</v>
      </c>
      <c r="Q565" s="184">
        <v>11.0152</v>
      </c>
      <c r="R565" s="184">
        <v>13.294</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44530</v>
      </c>
      <c r="E566" s="184">
        <v>41.5</v>
      </c>
      <c r="F566" s="184">
        <v>-0.43190000000000001</v>
      </c>
      <c r="G566" s="184">
        <v>-0.40799999999999997</v>
      </c>
      <c r="H566" s="184">
        <v>-2.0996000000000001</v>
      </c>
      <c r="I566" s="184">
        <v>-5.1645000000000003</v>
      </c>
      <c r="J566" s="184">
        <v>-1.8913</v>
      </c>
      <c r="K566" s="184">
        <v>0.72819999999999996</v>
      </c>
      <c r="L566" s="184">
        <v>5.8403</v>
      </c>
      <c r="M566" s="184">
        <v>8.2138000000000009</v>
      </c>
      <c r="N566" s="184">
        <v>20.254999999999999</v>
      </c>
      <c r="O566" s="184">
        <v>10.776400000000001</v>
      </c>
      <c r="P566" s="184">
        <v>12.9169</v>
      </c>
      <c r="Q566" s="184">
        <v>11.0152</v>
      </c>
      <c r="R566" s="184">
        <v>13.294</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44530</v>
      </c>
      <c r="E567" s="184">
        <v>45.03</v>
      </c>
      <c r="F567" s="184">
        <v>-0.42020000000000002</v>
      </c>
      <c r="G567" s="184">
        <v>-0.42020000000000002</v>
      </c>
      <c r="H567" s="184">
        <v>-2.1086999999999998</v>
      </c>
      <c r="I567" s="184">
        <v>-5.1600999999999999</v>
      </c>
      <c r="J567" s="184">
        <v>-1.8312999999999999</v>
      </c>
      <c r="K567" s="184">
        <v>0.9415</v>
      </c>
      <c r="L567" s="184">
        <v>6.3030999999999997</v>
      </c>
      <c r="M567" s="184">
        <v>8.8995999999999995</v>
      </c>
      <c r="N567" s="184">
        <v>21.276599999999998</v>
      </c>
      <c r="O567" s="184">
        <v>11.8393</v>
      </c>
      <c r="P567" s="184">
        <v>14.047599999999999</v>
      </c>
      <c r="Q567" s="184">
        <v>16.017499999999998</v>
      </c>
      <c r="R567" s="184">
        <v>14.3368</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44530</v>
      </c>
      <c r="E568" s="184">
        <v>80.810400000000001</v>
      </c>
      <c r="F568" s="184">
        <v>0.19939999999999999</v>
      </c>
      <c r="G568" s="184">
        <v>0.31319999999999998</v>
      </c>
      <c r="H568" s="184">
        <v>-1.9927999999999999</v>
      </c>
      <c r="I568" s="184">
        <v>-5.7378</v>
      </c>
      <c r="J568" s="184">
        <v>-2.2136</v>
      </c>
      <c r="K568" s="184">
        <v>0.95679999999999998</v>
      </c>
      <c r="L568" s="184">
        <v>15.6942</v>
      </c>
      <c r="M568" s="184">
        <v>22.829699999999999</v>
      </c>
      <c r="N568" s="184">
        <v>34.157899999999998</v>
      </c>
      <c r="O568" s="184">
        <v>21.043099999999999</v>
      </c>
      <c r="P568" s="184">
        <v>19.7546</v>
      </c>
      <c r="Q568" s="184">
        <v>20.862100000000002</v>
      </c>
      <c r="R568" s="184">
        <v>23.9695</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44530</v>
      </c>
      <c r="E569" s="184">
        <v>73.595299999999995</v>
      </c>
      <c r="F569" s="184">
        <v>0.1971</v>
      </c>
      <c r="G569" s="184">
        <v>0.30409999999999998</v>
      </c>
      <c r="H569" s="184">
        <v>-2.0089000000000001</v>
      </c>
      <c r="I569" s="184">
        <v>-5.7687999999999997</v>
      </c>
      <c r="J569" s="184">
        <v>-2.2848000000000002</v>
      </c>
      <c r="K569" s="184">
        <v>0.75460000000000005</v>
      </c>
      <c r="L569" s="184">
        <v>15.212300000000001</v>
      </c>
      <c r="M569" s="184">
        <v>22.044499999999999</v>
      </c>
      <c r="N569" s="184">
        <v>33.0077</v>
      </c>
      <c r="O569" s="184">
        <v>20.008800000000001</v>
      </c>
      <c r="P569" s="184">
        <v>18.6311</v>
      </c>
      <c r="Q569" s="184">
        <v>18.213999999999999</v>
      </c>
      <c r="R569" s="184">
        <v>22.9514</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44530</v>
      </c>
      <c r="E570" s="184">
        <v>70.55</v>
      </c>
      <c r="F570" s="184">
        <v>0.3271</v>
      </c>
      <c r="G570" s="184">
        <v>-0.15570000000000001</v>
      </c>
      <c r="H570" s="184">
        <v>-2.984</v>
      </c>
      <c r="I570" s="184">
        <v>-5.8705999999999996</v>
      </c>
      <c r="J570" s="184">
        <v>-3.4222999999999999</v>
      </c>
      <c r="K570" s="184">
        <v>3.2791999999999999</v>
      </c>
      <c r="L570" s="184">
        <v>18.412199999999999</v>
      </c>
      <c r="M570" s="184">
        <v>26.162400000000002</v>
      </c>
      <c r="N570" s="184">
        <v>42.066000000000003</v>
      </c>
      <c r="O570" s="184">
        <v>18.647500000000001</v>
      </c>
      <c r="P570" s="184">
        <v>13.7149</v>
      </c>
      <c r="Q570" s="184">
        <v>9.2236999999999991</v>
      </c>
      <c r="R570" s="184">
        <v>26.116099999999999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44530</v>
      </c>
      <c r="E571" s="184">
        <v>77.209999999999994</v>
      </c>
      <c r="F571" s="184">
        <v>0.33789999999999998</v>
      </c>
      <c r="G571" s="184">
        <v>-0.1552</v>
      </c>
      <c r="H571" s="184">
        <v>-2.9781</v>
      </c>
      <c r="I571" s="184">
        <v>-5.83</v>
      </c>
      <c r="J571" s="184">
        <v>-3.3424999999999998</v>
      </c>
      <c r="K571" s="184">
        <v>3.4986999999999999</v>
      </c>
      <c r="L571" s="184">
        <v>18.894400000000001</v>
      </c>
      <c r="M571" s="184">
        <v>26.927499999999998</v>
      </c>
      <c r="N571" s="184">
        <v>43.167099999999998</v>
      </c>
      <c r="O571" s="184">
        <v>19.5289</v>
      </c>
      <c r="P571" s="184">
        <v>14.6629</v>
      </c>
      <c r="Q571" s="184">
        <v>10.179600000000001</v>
      </c>
      <c r="R571" s="184">
        <v>27.023399999999999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44530</v>
      </c>
      <c r="E572" s="184">
        <v>59.320999999999998</v>
      </c>
      <c r="F572" s="184">
        <v>0.67200000000000004</v>
      </c>
      <c r="G572" s="184">
        <v>0.30769999999999997</v>
      </c>
      <c r="H572" s="184">
        <v>-2.3361999999999998</v>
      </c>
      <c r="I572" s="184">
        <v>-5.3121</v>
      </c>
      <c r="J572" s="184">
        <v>-3.2393999999999998</v>
      </c>
      <c r="K572" s="184">
        <v>2.0558999999999998</v>
      </c>
      <c r="L572" s="184">
        <v>11.890499999999999</v>
      </c>
      <c r="M572" s="184">
        <v>17.015499999999999</v>
      </c>
      <c r="N572" s="184">
        <v>30.6342</v>
      </c>
      <c r="O572" s="184">
        <v>18.3993</v>
      </c>
      <c r="P572" s="184">
        <v>15.300800000000001</v>
      </c>
      <c r="Q572" s="184">
        <v>11.8386</v>
      </c>
      <c r="R572" s="184">
        <v>20.494499999999999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44530</v>
      </c>
      <c r="E573" s="184">
        <v>63.988999999999997</v>
      </c>
      <c r="F573" s="184">
        <v>0.67649999999999999</v>
      </c>
      <c r="G573" s="184">
        <v>0.32140000000000002</v>
      </c>
      <c r="H573" s="184">
        <v>-2.3113000000000001</v>
      </c>
      <c r="I573" s="184">
        <v>-5.2632000000000003</v>
      </c>
      <c r="J573" s="184">
        <v>-3.1276999999999999</v>
      </c>
      <c r="K573" s="184">
        <v>2.3955000000000002</v>
      </c>
      <c r="L573" s="184">
        <v>12.646800000000001</v>
      </c>
      <c r="M573" s="184">
        <v>18.200500000000002</v>
      </c>
      <c r="N573" s="184">
        <v>32.3919</v>
      </c>
      <c r="O573" s="184">
        <v>19.865500000000001</v>
      </c>
      <c r="P573" s="184">
        <v>16.656400000000001</v>
      </c>
      <c r="Q573" s="184">
        <v>16.005800000000001</v>
      </c>
      <c r="R573" s="184">
        <v>22.035399999999999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44530</v>
      </c>
      <c r="E574" s="184">
        <v>17.5</v>
      </c>
      <c r="F574" s="184">
        <v>1.0392999999999999</v>
      </c>
      <c r="G574" s="184">
        <v>0.63249999999999995</v>
      </c>
      <c r="H574" s="184">
        <v>-1.1298999999999999</v>
      </c>
      <c r="I574" s="184">
        <v>-4.5801999999999996</v>
      </c>
      <c r="J574" s="184">
        <v>-0.79369999999999996</v>
      </c>
      <c r="K574" s="184">
        <v>1.3905000000000001</v>
      </c>
      <c r="L574" s="184">
        <v>18.724599999999999</v>
      </c>
      <c r="M574" s="184">
        <v>33.894399999999997</v>
      </c>
      <c r="N574" s="184">
        <v>50.602400000000003</v>
      </c>
      <c r="O574" s="184">
        <v>27.892900000000001</v>
      </c>
      <c r="P574" s="184"/>
      <c r="Q574" s="184">
        <v>15.952999999999999</v>
      </c>
      <c r="R574" s="184">
        <v>38.932400000000001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44530</v>
      </c>
      <c r="E575" s="184">
        <v>17.010000000000002</v>
      </c>
      <c r="F575" s="184">
        <v>1.0095000000000001</v>
      </c>
      <c r="G575" s="184">
        <v>0.65090000000000003</v>
      </c>
      <c r="H575" s="184">
        <v>-1.1620999999999999</v>
      </c>
      <c r="I575" s="184">
        <v>-4.5990000000000002</v>
      </c>
      <c r="J575" s="184">
        <v>-0.87409999999999999</v>
      </c>
      <c r="K575" s="184">
        <v>1.25</v>
      </c>
      <c r="L575" s="184">
        <v>18.454000000000001</v>
      </c>
      <c r="M575" s="184">
        <v>33.307200000000002</v>
      </c>
      <c r="N575" s="184">
        <v>49.604199999999999</v>
      </c>
      <c r="O575" s="184">
        <v>26.993200000000002</v>
      </c>
      <c r="P575" s="184"/>
      <c r="Q575" s="184">
        <v>15.0852</v>
      </c>
      <c r="R575" s="184">
        <v>37.970700000000001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44530</v>
      </c>
      <c r="E576" s="184">
        <v>20.84</v>
      </c>
      <c r="F576" s="184">
        <v>0.92010000000000003</v>
      </c>
      <c r="G576" s="184">
        <v>0.62770000000000004</v>
      </c>
      <c r="H576" s="184">
        <v>-1.7444999999999999</v>
      </c>
      <c r="I576" s="184">
        <v>-5.4016999999999999</v>
      </c>
      <c r="J576" s="184">
        <v>-1.6516999999999999</v>
      </c>
      <c r="K576" s="184">
        <v>-0.43</v>
      </c>
      <c r="L576" s="184">
        <v>15.9711</v>
      </c>
      <c r="M576" s="184">
        <v>30.904499999999999</v>
      </c>
      <c r="N576" s="184">
        <v>47.1751</v>
      </c>
      <c r="O576" s="184">
        <v>26.086600000000001</v>
      </c>
      <c r="P576" s="184"/>
      <c r="Q576" s="184">
        <v>26.556000000000001</v>
      </c>
      <c r="R576" s="184">
        <v>34.333100000000002</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44530</v>
      </c>
      <c r="E577" s="184">
        <v>20.170000000000002</v>
      </c>
      <c r="F577" s="184">
        <v>0.90049999999999997</v>
      </c>
      <c r="G577" s="184">
        <v>0.59850000000000003</v>
      </c>
      <c r="H577" s="184">
        <v>-1.7535000000000001</v>
      </c>
      <c r="I577" s="184">
        <v>-5.4382999999999999</v>
      </c>
      <c r="J577" s="184">
        <v>-1.7535000000000001</v>
      </c>
      <c r="K577" s="184">
        <v>-0.64039999999999997</v>
      </c>
      <c r="L577" s="184">
        <v>15.5212</v>
      </c>
      <c r="M577" s="184">
        <v>30.129000000000001</v>
      </c>
      <c r="N577" s="184">
        <v>45.842399999999998</v>
      </c>
      <c r="O577" s="184">
        <v>24.721800000000002</v>
      </c>
      <c r="P577" s="184"/>
      <c r="Q577" s="184">
        <v>25.236499999999999</v>
      </c>
      <c r="R577" s="184">
        <v>32.969499999999996</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44530</v>
      </c>
      <c r="E578" s="184">
        <v>110.8</v>
      </c>
      <c r="F578" s="184">
        <v>0.69979999999999998</v>
      </c>
      <c r="G578" s="184">
        <v>0.3805</v>
      </c>
      <c r="H578" s="184">
        <v>-1.9988999999999999</v>
      </c>
      <c r="I578" s="184">
        <v>-4.9905999999999997</v>
      </c>
      <c r="J578" s="184">
        <v>-1.4410000000000001</v>
      </c>
      <c r="K578" s="184">
        <v>1.0488</v>
      </c>
      <c r="L578" s="184">
        <v>16.815999999999999</v>
      </c>
      <c r="M578" s="184">
        <v>29.620999999999999</v>
      </c>
      <c r="N578" s="184">
        <v>46.502699999999997</v>
      </c>
      <c r="O578" s="184">
        <v>28.667200000000001</v>
      </c>
      <c r="P578" s="184">
        <v>22.423100000000002</v>
      </c>
      <c r="Q578" s="184">
        <v>19.0609</v>
      </c>
      <c r="R578" s="184">
        <v>36.186300000000003</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44530</v>
      </c>
      <c r="E579" s="184">
        <v>99.09</v>
      </c>
      <c r="F579" s="184">
        <v>0.70120000000000005</v>
      </c>
      <c r="G579" s="184">
        <v>0.37480000000000002</v>
      </c>
      <c r="H579" s="184">
        <v>-2.0171999999999999</v>
      </c>
      <c r="I579" s="184">
        <v>-5.0133999999999999</v>
      </c>
      <c r="J579" s="184">
        <v>-1.5206</v>
      </c>
      <c r="K579" s="184">
        <v>0.81389999999999996</v>
      </c>
      <c r="L579" s="184">
        <v>16.275500000000001</v>
      </c>
      <c r="M579" s="184">
        <v>28.654900000000001</v>
      </c>
      <c r="N579" s="184">
        <v>44.995600000000003</v>
      </c>
      <c r="O579" s="184">
        <v>27.266300000000001</v>
      </c>
      <c r="P579" s="184">
        <v>20.9832</v>
      </c>
      <c r="Q579" s="184">
        <v>19.6736</v>
      </c>
      <c r="R579" s="184">
        <v>34.766300000000001</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44530</v>
      </c>
      <c r="E580" s="184">
        <v>106.15</v>
      </c>
      <c r="F580" s="184">
        <v>0.70199999999999996</v>
      </c>
      <c r="G580" s="184">
        <v>0.37830000000000003</v>
      </c>
      <c r="H580" s="184">
        <v>-2.0124</v>
      </c>
      <c r="I580" s="184">
        <v>-5.0111999999999997</v>
      </c>
      <c r="J580" s="184">
        <v>-1.5032000000000001</v>
      </c>
      <c r="K580" s="184">
        <v>0.86470000000000002</v>
      </c>
      <c r="L580" s="184">
        <v>16.4053</v>
      </c>
      <c r="M580" s="184">
        <v>28.948</v>
      </c>
      <c r="N580" s="184">
        <v>45.570500000000003</v>
      </c>
      <c r="O580" s="184">
        <v>28.0017</v>
      </c>
      <c r="P580" s="184">
        <v>21.792300000000001</v>
      </c>
      <c r="Q580" s="184">
        <v>20.320399999999999</v>
      </c>
      <c r="R580" s="184">
        <v>35.440300000000001</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44530</v>
      </c>
      <c r="E581" s="184">
        <v>121.73</v>
      </c>
      <c r="F581" s="184">
        <v>0.1069</v>
      </c>
      <c r="G581" s="184">
        <v>0.14810000000000001</v>
      </c>
      <c r="H581" s="184">
        <v>-2.8957000000000002</v>
      </c>
      <c r="I581" s="184">
        <v>-5.8692000000000002</v>
      </c>
      <c r="J581" s="184">
        <v>-2.8104</v>
      </c>
      <c r="K581" s="184">
        <v>1.5178</v>
      </c>
      <c r="L581" s="184">
        <v>14.440200000000001</v>
      </c>
      <c r="M581" s="184">
        <v>22.551100000000002</v>
      </c>
      <c r="N581" s="184">
        <v>43.363599999999998</v>
      </c>
      <c r="O581" s="184">
        <v>24.363399999999999</v>
      </c>
      <c r="P581" s="184">
        <v>20.834499999999998</v>
      </c>
      <c r="Q581" s="184">
        <v>17.063300000000002</v>
      </c>
      <c r="R581" s="184">
        <v>31.3233</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44530</v>
      </c>
      <c r="E582" s="184">
        <v>113.91</v>
      </c>
      <c r="F582" s="184">
        <v>0.1055</v>
      </c>
      <c r="G582" s="184">
        <v>0.14069999999999999</v>
      </c>
      <c r="H582" s="184">
        <v>-2.9148999999999998</v>
      </c>
      <c r="I582" s="184">
        <v>-5.9138999999999999</v>
      </c>
      <c r="J582" s="184">
        <v>-2.9148999999999998</v>
      </c>
      <c r="K582" s="184">
        <v>1.1903999999999999</v>
      </c>
      <c r="L582" s="184">
        <v>13.694000000000001</v>
      </c>
      <c r="M582" s="184">
        <v>21.387499999999999</v>
      </c>
      <c r="N582" s="184">
        <v>41.608699999999999</v>
      </c>
      <c r="O582" s="184">
        <v>23.0594</v>
      </c>
      <c r="P582" s="184">
        <v>19.6905</v>
      </c>
      <c r="Q582" s="184">
        <v>20.486999999999998</v>
      </c>
      <c r="R582" s="184">
        <v>29.8611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44530</v>
      </c>
      <c r="E583" s="184">
        <v>84.611000000000004</v>
      </c>
      <c r="F583" s="184">
        <v>0.53710000000000002</v>
      </c>
      <c r="G583" s="184">
        <v>-3.6600000000000001E-2</v>
      </c>
      <c r="H583" s="184">
        <v>-2.8487</v>
      </c>
      <c r="I583" s="184">
        <v>-5.8464999999999998</v>
      </c>
      <c r="J583" s="184">
        <v>-3.8740999999999999</v>
      </c>
      <c r="K583" s="184">
        <v>-0.48570000000000002</v>
      </c>
      <c r="L583" s="184">
        <v>11.713900000000001</v>
      </c>
      <c r="M583" s="184">
        <v>22.788399999999999</v>
      </c>
      <c r="N583" s="184">
        <v>43.710500000000003</v>
      </c>
      <c r="O583" s="184">
        <v>22.003</v>
      </c>
      <c r="P583" s="184">
        <v>17.721499999999999</v>
      </c>
      <c r="Q583" s="184">
        <v>18.2759</v>
      </c>
      <c r="R583" s="184">
        <v>24.8216</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44530</v>
      </c>
      <c r="E584" s="184">
        <v>78.825000000000003</v>
      </c>
      <c r="F584" s="184">
        <v>0.53439999999999999</v>
      </c>
      <c r="G584" s="184">
        <v>-4.82E-2</v>
      </c>
      <c r="H584" s="184">
        <v>-2.8675000000000002</v>
      </c>
      <c r="I584" s="184">
        <v>-5.8827999999999996</v>
      </c>
      <c r="J584" s="184">
        <v>-3.9563000000000001</v>
      </c>
      <c r="K584" s="184">
        <v>-0.72540000000000004</v>
      </c>
      <c r="L584" s="184">
        <v>11.180899999999999</v>
      </c>
      <c r="M584" s="184">
        <v>21.912600000000001</v>
      </c>
      <c r="N584" s="184">
        <v>42.3322</v>
      </c>
      <c r="O584" s="184">
        <v>20.817900000000002</v>
      </c>
      <c r="P584" s="184">
        <v>16.5062</v>
      </c>
      <c r="Q584" s="184">
        <v>14.887600000000001</v>
      </c>
      <c r="R584" s="184">
        <v>23.646000000000001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44530</v>
      </c>
      <c r="E585" s="184">
        <v>76.510000000000005</v>
      </c>
      <c r="F585" s="184">
        <v>0.3805</v>
      </c>
      <c r="G585" s="184">
        <v>-0.36459999999999998</v>
      </c>
      <c r="H585" s="184">
        <v>-2.9430000000000001</v>
      </c>
      <c r="I585" s="184">
        <v>-5.6597</v>
      </c>
      <c r="J585" s="184">
        <v>-3.0291999999999999</v>
      </c>
      <c r="K585" s="184">
        <v>0.88339999999999996</v>
      </c>
      <c r="L585" s="184">
        <v>12.448600000000001</v>
      </c>
      <c r="M585" s="184">
        <v>18.436499999999999</v>
      </c>
      <c r="N585" s="184">
        <v>36.4788</v>
      </c>
      <c r="O585" s="184">
        <v>17.8612</v>
      </c>
      <c r="P585" s="184">
        <v>15.2644</v>
      </c>
      <c r="Q585" s="184">
        <v>15.2182</v>
      </c>
      <c r="R585" s="184">
        <v>21.903199999999998</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44530</v>
      </c>
      <c r="E586" s="184">
        <v>68.739999999999995</v>
      </c>
      <c r="F586" s="184">
        <v>0.36499999999999999</v>
      </c>
      <c r="G586" s="184">
        <v>-0.39119999999999999</v>
      </c>
      <c r="H586" s="184">
        <v>-2.9781</v>
      </c>
      <c r="I586" s="184">
        <v>-5.7323000000000004</v>
      </c>
      <c r="J586" s="184">
        <v>-3.1831</v>
      </c>
      <c r="K586" s="184">
        <v>0.45300000000000001</v>
      </c>
      <c r="L586" s="184">
        <v>11.4823</v>
      </c>
      <c r="M586" s="184">
        <v>16.924600000000002</v>
      </c>
      <c r="N586" s="184">
        <v>34.179200000000002</v>
      </c>
      <c r="O586" s="184">
        <v>15.8345</v>
      </c>
      <c r="P586" s="184">
        <v>13.538600000000001</v>
      </c>
      <c r="Q586" s="184">
        <v>16.083200000000001</v>
      </c>
      <c r="R586" s="184">
        <v>19.847799999999999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44530</v>
      </c>
      <c r="E587" s="184">
        <v>847.64009999999996</v>
      </c>
      <c r="F587" s="184">
        <v>0.1118</v>
      </c>
      <c r="G587" s="184">
        <v>-0.54630000000000001</v>
      </c>
      <c r="H587" s="184">
        <v>-3.6514000000000002</v>
      </c>
      <c r="I587" s="184">
        <v>-6.2980999999999998</v>
      </c>
      <c r="J587" s="184">
        <v>-3.3163999999999998</v>
      </c>
      <c r="K587" s="184">
        <v>4.5880000000000001</v>
      </c>
      <c r="L587" s="184">
        <v>13.4877</v>
      </c>
      <c r="M587" s="184">
        <v>21.4649</v>
      </c>
      <c r="N587" s="184">
        <v>41.929499999999997</v>
      </c>
      <c r="O587" s="184">
        <v>16.207799999999999</v>
      </c>
      <c r="P587" s="184">
        <v>13.6747</v>
      </c>
      <c r="Q587" s="184">
        <v>21.647300000000001</v>
      </c>
      <c r="R587" s="184">
        <v>21.548999999999999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44530</v>
      </c>
      <c r="E588" s="184">
        <v>917.43510000000003</v>
      </c>
      <c r="F588" s="184">
        <v>0.114</v>
      </c>
      <c r="G588" s="184">
        <v>-0.53739999999999999</v>
      </c>
      <c r="H588" s="184">
        <v>-3.6362999999999999</v>
      </c>
      <c r="I588" s="184">
        <v>-6.2686000000000002</v>
      </c>
      <c r="J588" s="184">
        <v>-3.2477</v>
      </c>
      <c r="K588" s="184">
        <v>4.8070000000000004</v>
      </c>
      <c r="L588" s="184">
        <v>13.9711</v>
      </c>
      <c r="M588" s="184">
        <v>22.243500000000001</v>
      </c>
      <c r="N588" s="184">
        <v>43.150500000000001</v>
      </c>
      <c r="O588" s="184">
        <v>17.2849</v>
      </c>
      <c r="P588" s="184">
        <v>14.7675</v>
      </c>
      <c r="Q588" s="184">
        <v>16.0838</v>
      </c>
      <c r="R588" s="184">
        <v>22.645700000000001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44530</v>
      </c>
      <c r="E589" s="184">
        <v>556.75800000000004</v>
      </c>
      <c r="F589" s="184">
        <v>-0.1512</v>
      </c>
      <c r="G589" s="184">
        <v>-0.73280000000000001</v>
      </c>
      <c r="H589" s="184">
        <v>-3.4207999999999998</v>
      </c>
      <c r="I589" s="184">
        <v>-5.4560000000000004</v>
      </c>
      <c r="J589" s="184">
        <v>-2.8178000000000001</v>
      </c>
      <c r="K589" s="184">
        <v>2.9615</v>
      </c>
      <c r="L589" s="184">
        <v>13.1309</v>
      </c>
      <c r="M589" s="184">
        <v>20.997299999999999</v>
      </c>
      <c r="N589" s="184">
        <v>43.466200000000001</v>
      </c>
      <c r="O589" s="184">
        <v>17.785799999999998</v>
      </c>
      <c r="P589" s="184">
        <v>16.3841</v>
      </c>
      <c r="Q589" s="184">
        <v>21.180199999999999</v>
      </c>
      <c r="R589" s="184">
        <v>22.313700000000001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44530</v>
      </c>
      <c r="E590" s="184">
        <v>584.80700000000002</v>
      </c>
      <c r="F590" s="184">
        <v>-0.1497</v>
      </c>
      <c r="G590" s="184">
        <v>-0.72770000000000001</v>
      </c>
      <c r="H590" s="184">
        <v>-3.4121999999999999</v>
      </c>
      <c r="I590" s="184">
        <v>-5.4396000000000004</v>
      </c>
      <c r="J590" s="184">
        <v>-2.7793000000000001</v>
      </c>
      <c r="K590" s="184">
        <v>3.0785999999999998</v>
      </c>
      <c r="L590" s="184">
        <v>13.3912</v>
      </c>
      <c r="M590" s="184">
        <v>21.3902</v>
      </c>
      <c r="N590" s="184">
        <v>44.092199999999998</v>
      </c>
      <c r="O590" s="184">
        <v>18.341000000000001</v>
      </c>
      <c r="P590" s="184">
        <v>17.024799999999999</v>
      </c>
      <c r="Q590" s="184">
        <v>16.7605</v>
      </c>
      <c r="R590" s="184">
        <v>22.878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44530</v>
      </c>
      <c r="E591" s="184">
        <v>2371.53089465018</v>
      </c>
      <c r="F591" s="184">
        <v>0.48280000000000001</v>
      </c>
      <c r="G591" s="184">
        <v>9.01E-2</v>
      </c>
      <c r="H591" s="184">
        <v>-2.3445</v>
      </c>
      <c r="I591" s="184">
        <v>-4.2403000000000004</v>
      </c>
      <c r="J591" s="184">
        <v>-1.6458999999999999</v>
      </c>
      <c r="K591" s="184">
        <v>4.3971999999999998</v>
      </c>
      <c r="L591" s="184">
        <v>17.716999999999999</v>
      </c>
      <c r="M591" s="184">
        <v>24.814</v>
      </c>
      <c r="N591" s="184">
        <v>43.713299999999997</v>
      </c>
      <c r="O591" s="184">
        <v>13.937900000000001</v>
      </c>
      <c r="P591" s="184">
        <v>11.8917</v>
      </c>
      <c r="Q591" s="184">
        <v>23.727900000000002</v>
      </c>
      <c r="R591" s="184">
        <v>18.385000000000002</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44530</v>
      </c>
      <c r="E592" s="184">
        <v>767.60599999999999</v>
      </c>
      <c r="F592" s="184">
        <v>0.48459999999999998</v>
      </c>
      <c r="G592" s="184">
        <v>9.7299999999999998E-2</v>
      </c>
      <c r="H592" s="184">
        <v>-2.3329</v>
      </c>
      <c r="I592" s="184">
        <v>-4.2168999999999999</v>
      </c>
      <c r="J592" s="184">
        <v>-1.5902000000000001</v>
      </c>
      <c r="K592" s="184">
        <v>4.5678000000000001</v>
      </c>
      <c r="L592" s="184">
        <v>18.073799999999999</v>
      </c>
      <c r="M592" s="184">
        <v>25.3474</v>
      </c>
      <c r="N592" s="184">
        <v>44.535200000000003</v>
      </c>
      <c r="O592" s="184">
        <v>14.6058</v>
      </c>
      <c r="P592" s="184">
        <v>12.611499999999999</v>
      </c>
      <c r="Q592" s="184">
        <v>13.710900000000001</v>
      </c>
      <c r="R592" s="184">
        <v>19.0703</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44530</v>
      </c>
      <c r="E593" s="184">
        <v>54.8444</v>
      </c>
      <c r="F593" s="184">
        <v>0.37209999999999999</v>
      </c>
      <c r="G593" s="184">
        <v>-0.16839999999999999</v>
      </c>
      <c r="H593" s="184">
        <v>-3.0747</v>
      </c>
      <c r="I593" s="184">
        <v>-6.0766</v>
      </c>
      <c r="J593" s="184">
        <v>-4.0521000000000003</v>
      </c>
      <c r="K593" s="184">
        <v>1.6546000000000001</v>
      </c>
      <c r="L593" s="184">
        <v>14.757400000000001</v>
      </c>
      <c r="M593" s="184">
        <v>21.006</v>
      </c>
      <c r="N593" s="184">
        <v>37.037700000000001</v>
      </c>
      <c r="O593" s="184">
        <v>16.308399999999999</v>
      </c>
      <c r="P593" s="184">
        <v>14.2379</v>
      </c>
      <c r="Q593" s="184">
        <v>12.089600000000001</v>
      </c>
      <c r="R593" s="184">
        <v>19.963799999999999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44530</v>
      </c>
      <c r="E594" s="184">
        <v>59.319000000000003</v>
      </c>
      <c r="F594" s="184">
        <v>0.3755</v>
      </c>
      <c r="G594" s="184">
        <v>-0.1547</v>
      </c>
      <c r="H594" s="184">
        <v>-3.0514999999999999</v>
      </c>
      <c r="I594" s="184">
        <v>-6.0308999999999999</v>
      </c>
      <c r="J594" s="184">
        <v>-3.9462000000000002</v>
      </c>
      <c r="K594" s="184">
        <v>1.9770000000000001</v>
      </c>
      <c r="L594" s="184">
        <v>15.493600000000001</v>
      </c>
      <c r="M594" s="184">
        <v>22.168399999999998</v>
      </c>
      <c r="N594" s="184">
        <v>38.788699999999999</v>
      </c>
      <c r="O594" s="184">
        <v>17.696100000000001</v>
      </c>
      <c r="P594" s="184">
        <v>15.3812</v>
      </c>
      <c r="Q594" s="184">
        <v>15.0739</v>
      </c>
      <c r="R594" s="184">
        <v>21.490300000000001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44530</v>
      </c>
      <c r="E595" s="184">
        <v>582.21</v>
      </c>
      <c r="F595" s="184">
        <v>0.1565</v>
      </c>
      <c r="G595" s="184">
        <v>-0.20399999999999999</v>
      </c>
      <c r="H595" s="184">
        <v>-3.5693000000000001</v>
      </c>
      <c r="I595" s="184">
        <v>-5.9526000000000003</v>
      </c>
      <c r="J595" s="184">
        <v>-3.6825999999999999</v>
      </c>
      <c r="K595" s="184">
        <v>1.9936</v>
      </c>
      <c r="L595" s="184">
        <v>14.7958</v>
      </c>
      <c r="M595" s="184">
        <v>21.2988</v>
      </c>
      <c r="N595" s="184">
        <v>41.667299999999997</v>
      </c>
      <c r="O595" s="184">
        <v>17.872699999999998</v>
      </c>
      <c r="P595" s="184">
        <v>15.010400000000001</v>
      </c>
      <c r="Q595" s="184">
        <v>19.993099999999998</v>
      </c>
      <c r="R595" s="184">
        <v>22.4255</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44530</v>
      </c>
      <c r="E596" s="184">
        <v>631.23</v>
      </c>
      <c r="F596" s="184">
        <v>0.1603</v>
      </c>
      <c r="G596" s="184">
        <v>-0.19450000000000001</v>
      </c>
      <c r="H596" s="184">
        <v>-3.5539000000000001</v>
      </c>
      <c r="I596" s="184">
        <v>-5.9241999999999999</v>
      </c>
      <c r="J596" s="184">
        <v>-3.6158000000000001</v>
      </c>
      <c r="K596" s="184">
        <v>2.1937000000000002</v>
      </c>
      <c r="L596" s="184">
        <v>15.250999999999999</v>
      </c>
      <c r="M596" s="184">
        <v>21.9344</v>
      </c>
      <c r="N596" s="184">
        <v>42.647599999999997</v>
      </c>
      <c r="O596" s="184">
        <v>18.715900000000001</v>
      </c>
      <c r="P596" s="184">
        <v>16.043600000000001</v>
      </c>
      <c r="Q596" s="184">
        <v>16.715900000000001</v>
      </c>
      <c r="R596" s="184">
        <v>23.249300000000002</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44530</v>
      </c>
      <c r="E597" s="184">
        <v>15.44</v>
      </c>
      <c r="F597" s="184">
        <v>0</v>
      </c>
      <c r="G597" s="184">
        <v>-0.45129999999999998</v>
      </c>
      <c r="H597" s="184">
        <v>-4.8089000000000004</v>
      </c>
      <c r="I597" s="184">
        <v>-8.2591000000000001</v>
      </c>
      <c r="J597" s="184">
        <v>-4.8674999999999997</v>
      </c>
      <c r="K597" s="184">
        <v>4.4654999999999996</v>
      </c>
      <c r="L597" s="184">
        <v>11.641400000000001</v>
      </c>
      <c r="M597" s="184">
        <v>16.616299999999999</v>
      </c>
      <c r="N597" s="184">
        <v>32.874400000000001</v>
      </c>
      <c r="O597" s="184">
        <v>15.2584</v>
      </c>
      <c r="P597" s="184"/>
      <c r="Q597" s="184">
        <v>12.481299999999999</v>
      </c>
      <c r="R597" s="184">
        <v>16.482800000000001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44530</v>
      </c>
      <c r="E598" s="184">
        <v>15.89</v>
      </c>
      <c r="F598" s="184">
        <v>0</v>
      </c>
      <c r="G598" s="184">
        <v>-0.43859999999999999</v>
      </c>
      <c r="H598" s="184">
        <v>-4.7933000000000003</v>
      </c>
      <c r="I598" s="184">
        <v>-8.2563999999999993</v>
      </c>
      <c r="J598" s="184">
        <v>-4.7933000000000003</v>
      </c>
      <c r="K598" s="184">
        <v>4.6082999999999998</v>
      </c>
      <c r="L598" s="184">
        <v>11.901400000000001</v>
      </c>
      <c r="M598" s="184">
        <v>16.924199999999999</v>
      </c>
      <c r="N598" s="184">
        <v>33.417299999999997</v>
      </c>
      <c r="O598" s="184">
        <v>15.9466</v>
      </c>
      <c r="P598" s="184"/>
      <c r="Q598" s="184">
        <v>13.3597</v>
      </c>
      <c r="R598" s="184">
        <v>17.0397</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44530</v>
      </c>
      <c r="E599" s="184">
        <v>40.79</v>
      </c>
      <c r="F599" s="184">
        <v>-0.34200000000000003</v>
      </c>
      <c r="G599" s="184">
        <v>-0.73009999999999997</v>
      </c>
      <c r="H599" s="184">
        <v>-4.2039</v>
      </c>
      <c r="I599" s="184">
        <v>-7.2321999999999997</v>
      </c>
      <c r="J599" s="184">
        <v>-4.6962999999999999</v>
      </c>
      <c r="K599" s="184">
        <v>1.0404</v>
      </c>
      <c r="L599" s="184">
        <v>11.9374</v>
      </c>
      <c r="M599" s="184">
        <v>17.8902</v>
      </c>
      <c r="N599" s="184">
        <v>30.402799999999999</v>
      </c>
      <c r="O599" s="184">
        <v>13.5107</v>
      </c>
      <c r="P599" s="184">
        <v>14.1485</v>
      </c>
      <c r="Q599" s="184">
        <v>18.6342</v>
      </c>
      <c r="R599" s="184">
        <v>16.5946</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44530</v>
      </c>
      <c r="E600" s="184">
        <v>37.020000000000003</v>
      </c>
      <c r="F600" s="184">
        <v>-0.3231</v>
      </c>
      <c r="G600" s="184">
        <v>-0.75070000000000003</v>
      </c>
      <c r="H600" s="184">
        <v>-4.2172999999999998</v>
      </c>
      <c r="I600" s="184">
        <v>-7.2645</v>
      </c>
      <c r="J600" s="184">
        <v>-4.7839999999999998</v>
      </c>
      <c r="K600" s="184">
        <v>0.73470000000000002</v>
      </c>
      <c r="L600" s="184">
        <v>11.2714</v>
      </c>
      <c r="M600" s="184">
        <v>16.856100000000001</v>
      </c>
      <c r="N600" s="184">
        <v>28.854900000000001</v>
      </c>
      <c r="O600" s="184">
        <v>12.073600000000001</v>
      </c>
      <c r="P600" s="184">
        <v>12.5075</v>
      </c>
      <c r="Q600" s="184">
        <v>17.244</v>
      </c>
      <c r="R600" s="184">
        <v>15.207599999999999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44530</v>
      </c>
      <c r="E601" s="184">
        <v>102.44</v>
      </c>
      <c r="F601" s="184">
        <v>0.30349999999999999</v>
      </c>
      <c r="G601" s="184">
        <v>-0.47610000000000002</v>
      </c>
      <c r="H601" s="184">
        <v>-3.5950000000000002</v>
      </c>
      <c r="I601" s="184">
        <v>-6.8811999999999998</v>
      </c>
      <c r="J601" s="184">
        <v>-4.1542000000000003</v>
      </c>
      <c r="K601" s="184">
        <v>4</v>
      </c>
      <c r="L601" s="184">
        <v>12.670500000000001</v>
      </c>
      <c r="M601" s="184">
        <v>26.250900000000001</v>
      </c>
      <c r="N601" s="184">
        <v>54.883600000000001</v>
      </c>
      <c r="O601" s="184">
        <v>21.445699999999999</v>
      </c>
      <c r="P601" s="184">
        <v>19.8096</v>
      </c>
      <c r="Q601" s="184">
        <v>18.6388</v>
      </c>
      <c r="R601" s="184">
        <v>31.1265</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44530</v>
      </c>
      <c r="E602" s="184">
        <v>92.99</v>
      </c>
      <c r="F602" s="184">
        <v>0.30199999999999999</v>
      </c>
      <c r="G602" s="184">
        <v>-0.49220000000000003</v>
      </c>
      <c r="H602" s="184">
        <v>-3.6173000000000002</v>
      </c>
      <c r="I602" s="184">
        <v>-6.9261999999999997</v>
      </c>
      <c r="J602" s="184">
        <v>-4.2525000000000004</v>
      </c>
      <c r="K602" s="184">
        <v>3.7025000000000001</v>
      </c>
      <c r="L602" s="184">
        <v>12.036099999999999</v>
      </c>
      <c r="M602" s="184">
        <v>25.205300000000001</v>
      </c>
      <c r="N602" s="184">
        <v>53.1708</v>
      </c>
      <c r="O602" s="184">
        <v>20.064499999999999</v>
      </c>
      <c r="P602" s="184">
        <v>18.4376</v>
      </c>
      <c r="Q602" s="184">
        <v>18.811399999999999</v>
      </c>
      <c r="R602" s="184">
        <v>29.723199999999999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44530</v>
      </c>
      <c r="E603" s="184">
        <v>14.05</v>
      </c>
      <c r="F603" s="184">
        <v>0.1426</v>
      </c>
      <c r="G603" s="184">
        <v>-0.35460000000000003</v>
      </c>
      <c r="H603" s="184">
        <v>-2.4983</v>
      </c>
      <c r="I603" s="184">
        <v>-5.4508999999999999</v>
      </c>
      <c r="J603" s="184">
        <v>-3.0366</v>
      </c>
      <c r="K603" s="184">
        <v>1.5173000000000001</v>
      </c>
      <c r="L603" s="184">
        <v>12.4</v>
      </c>
      <c r="M603" s="184">
        <v>17.770299999999999</v>
      </c>
      <c r="N603" s="184">
        <v>30.334</v>
      </c>
      <c r="O603" s="184">
        <v>14.6069</v>
      </c>
      <c r="P603" s="184"/>
      <c r="Q603" s="184">
        <v>9.0472000000000001</v>
      </c>
      <c r="R603" s="184">
        <v>17.199000000000002</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44530</v>
      </c>
      <c r="E604" s="184">
        <v>13.15</v>
      </c>
      <c r="F604" s="184">
        <v>0.15229999999999999</v>
      </c>
      <c r="G604" s="184">
        <v>-0.30330000000000001</v>
      </c>
      <c r="H604" s="184">
        <v>-2.5204</v>
      </c>
      <c r="I604" s="184">
        <v>-5.4637000000000002</v>
      </c>
      <c r="J604" s="184">
        <v>-3.1663999999999999</v>
      </c>
      <c r="K604" s="184">
        <v>1.0761000000000001</v>
      </c>
      <c r="L604" s="184">
        <v>11.4407</v>
      </c>
      <c r="M604" s="184">
        <v>16.1661</v>
      </c>
      <c r="N604" s="184">
        <v>26.078600000000002</v>
      </c>
      <c r="O604" s="184">
        <v>12.4298</v>
      </c>
      <c r="P604" s="184"/>
      <c r="Q604" s="184">
        <v>7.2239000000000004</v>
      </c>
      <c r="R604" s="184">
        <v>14.4026</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44530</v>
      </c>
      <c r="E605" s="184">
        <v>82.25</v>
      </c>
      <c r="F605" s="184">
        <v>0.56240000000000001</v>
      </c>
      <c r="G605" s="184">
        <v>2.4299999999999999E-2</v>
      </c>
      <c r="H605" s="184">
        <v>-1.9081999999999999</v>
      </c>
      <c r="I605" s="184">
        <v>-5.3400999999999996</v>
      </c>
      <c r="J605" s="184">
        <v>-2.5589</v>
      </c>
      <c r="K605" s="184">
        <v>3.6678000000000002</v>
      </c>
      <c r="L605" s="184">
        <v>13.9039</v>
      </c>
      <c r="M605" s="184">
        <v>22.651399999999999</v>
      </c>
      <c r="N605" s="184">
        <v>38.631399999999999</v>
      </c>
      <c r="O605" s="184">
        <v>18.705100000000002</v>
      </c>
      <c r="P605" s="184">
        <v>17.124500000000001</v>
      </c>
      <c r="Q605" s="184">
        <v>15.156599999999999</v>
      </c>
      <c r="R605" s="184">
        <v>24.336300000000001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44530</v>
      </c>
      <c r="E606" s="184">
        <v>93.13</v>
      </c>
      <c r="F606" s="184">
        <v>0.5615</v>
      </c>
      <c r="G606" s="184">
        <v>3.2199999999999999E-2</v>
      </c>
      <c r="H606" s="184">
        <v>-1.8754999999999999</v>
      </c>
      <c r="I606" s="184">
        <v>-5.2979000000000003</v>
      </c>
      <c r="J606" s="184">
        <v>-2.4510000000000001</v>
      </c>
      <c r="K606" s="184">
        <v>3.9744999999999999</v>
      </c>
      <c r="L606" s="184">
        <v>14.593299999999999</v>
      </c>
      <c r="M606" s="184">
        <v>23.793700000000001</v>
      </c>
      <c r="N606" s="184">
        <v>40.361699999999999</v>
      </c>
      <c r="O606" s="184">
        <v>20.199300000000001</v>
      </c>
      <c r="P606" s="184">
        <v>18.7681</v>
      </c>
      <c r="Q606" s="184">
        <v>19.000900000000001</v>
      </c>
      <c r="R606" s="184">
        <v>25.814499999999999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44530</v>
      </c>
      <c r="E607" s="184">
        <v>14.6561</v>
      </c>
      <c r="F607" s="184">
        <v>-0.34139999999999998</v>
      </c>
      <c r="G607" s="184">
        <v>-1.5179</v>
      </c>
      <c r="H607" s="184">
        <v>-2.9847000000000001</v>
      </c>
      <c r="I607" s="184">
        <v>-7.4898999999999996</v>
      </c>
      <c r="J607" s="184">
        <v>-5.1790000000000003</v>
      </c>
      <c r="K607" s="184">
        <v>-1.0425</v>
      </c>
      <c r="L607" s="184">
        <v>1.4396</v>
      </c>
      <c r="M607" s="184">
        <v>11.7234</v>
      </c>
      <c r="N607" s="184">
        <v>28.7011</v>
      </c>
      <c r="O607" s="184"/>
      <c r="P607" s="184"/>
      <c r="Q607" s="184">
        <v>19.754100000000001</v>
      </c>
      <c r="R607" s="184">
        <v>17.9253</v>
      </c>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44530</v>
      </c>
      <c r="E608" s="184">
        <v>13.9909</v>
      </c>
      <c r="F608" s="184">
        <v>-0.34760000000000002</v>
      </c>
      <c r="G608" s="184">
        <v>-1.5405</v>
      </c>
      <c r="H608" s="184">
        <v>-3.0240999999999998</v>
      </c>
      <c r="I608" s="184">
        <v>-7.5654000000000003</v>
      </c>
      <c r="J608" s="184">
        <v>-5.3569000000000004</v>
      </c>
      <c r="K608" s="184">
        <v>-1.5848</v>
      </c>
      <c r="L608" s="184">
        <v>0.31480000000000002</v>
      </c>
      <c r="M608" s="184">
        <v>9.8798999999999992</v>
      </c>
      <c r="N608" s="184">
        <v>25.8842</v>
      </c>
      <c r="O608" s="184"/>
      <c r="P608" s="184"/>
      <c r="Q608" s="184">
        <v>17.159500000000001</v>
      </c>
      <c r="R608" s="184">
        <v>15.370799999999999</v>
      </c>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44530</v>
      </c>
      <c r="E609" s="184">
        <v>28.212</v>
      </c>
      <c r="F609" s="184">
        <v>0.23480000000000001</v>
      </c>
      <c r="G609" s="184">
        <v>-7.2999999999999995E-2</v>
      </c>
      <c r="H609" s="184">
        <v>-3.1530999999999998</v>
      </c>
      <c r="I609" s="184">
        <v>-6.7492000000000001</v>
      </c>
      <c r="J609" s="184">
        <v>-3.3031000000000001</v>
      </c>
      <c r="K609" s="184">
        <v>3.7885</v>
      </c>
      <c r="L609" s="184">
        <v>15.484299999999999</v>
      </c>
      <c r="M609" s="184">
        <v>21.746700000000001</v>
      </c>
      <c r="N609" s="184">
        <v>38.289400000000001</v>
      </c>
      <c r="O609" s="184">
        <v>20.841699999999999</v>
      </c>
      <c r="P609" s="184">
        <v>18.453600000000002</v>
      </c>
      <c r="Q609" s="184">
        <v>7.8784000000000001</v>
      </c>
      <c r="R609" s="184">
        <v>24.5337</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44530</v>
      </c>
      <c r="E610" s="184">
        <v>30.988700000000001</v>
      </c>
      <c r="F610" s="184">
        <v>0.23710000000000001</v>
      </c>
      <c r="G610" s="184">
        <v>-6.4500000000000002E-2</v>
      </c>
      <c r="H610" s="184">
        <v>-3.1391</v>
      </c>
      <c r="I610" s="184">
        <v>-6.7221000000000002</v>
      </c>
      <c r="J610" s="184">
        <v>-3.2391999999999999</v>
      </c>
      <c r="K610" s="184">
        <v>3.9851000000000001</v>
      </c>
      <c r="L610" s="184">
        <v>15.926600000000001</v>
      </c>
      <c r="M610" s="184">
        <v>22.4419</v>
      </c>
      <c r="N610" s="184">
        <v>39.335799999999999</v>
      </c>
      <c r="O610" s="184">
        <v>21.748999999999999</v>
      </c>
      <c r="P610" s="184">
        <v>19.4512</v>
      </c>
      <c r="Q610" s="184">
        <v>17.881</v>
      </c>
      <c r="R610" s="184">
        <v>25.4681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44530</v>
      </c>
      <c r="E611" s="184">
        <v>70.474999999999994</v>
      </c>
      <c r="F611" s="184">
        <v>0.26600000000000001</v>
      </c>
      <c r="G611" s="184">
        <v>-0.25619999999999998</v>
      </c>
      <c r="H611" s="184">
        <v>-2.5160999999999998</v>
      </c>
      <c r="I611" s="184">
        <v>-5.1875999999999998</v>
      </c>
      <c r="J611" s="184">
        <v>-0.53490000000000004</v>
      </c>
      <c r="K611" s="184">
        <v>2.4956999999999998</v>
      </c>
      <c r="L611" s="184">
        <v>13.2401</v>
      </c>
      <c r="M611" s="184">
        <v>21.935400000000001</v>
      </c>
      <c r="N611" s="184">
        <v>38.795900000000003</v>
      </c>
      <c r="O611" s="184">
        <v>19.663499999999999</v>
      </c>
      <c r="P611" s="184">
        <v>16.366</v>
      </c>
      <c r="Q611" s="184">
        <v>12.9542</v>
      </c>
      <c r="R611" s="184">
        <v>23.317499999999999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44530</v>
      </c>
      <c r="E612" s="184">
        <v>78.878</v>
      </c>
      <c r="F612" s="184">
        <v>0.26950000000000002</v>
      </c>
      <c r="G612" s="184">
        <v>-0.24160000000000001</v>
      </c>
      <c r="H612" s="184">
        <v>-2.4922</v>
      </c>
      <c r="I612" s="184">
        <v>-5.1387999999999998</v>
      </c>
      <c r="J612" s="184">
        <v>-0.41909999999999997</v>
      </c>
      <c r="K612" s="184">
        <v>2.8395999999999999</v>
      </c>
      <c r="L612" s="184">
        <v>14.0136</v>
      </c>
      <c r="M612" s="184">
        <v>23.1814</v>
      </c>
      <c r="N612" s="184">
        <v>40.685299999999998</v>
      </c>
      <c r="O612" s="184">
        <v>21.1737</v>
      </c>
      <c r="P612" s="184">
        <v>17.8505</v>
      </c>
      <c r="Q612" s="184">
        <v>16.4251</v>
      </c>
      <c r="R612" s="184">
        <v>24.931100000000001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44530</v>
      </c>
      <c r="E613" s="184">
        <v>83.007999999999996</v>
      </c>
      <c r="F613" s="184">
        <v>1.0148999999999999</v>
      </c>
      <c r="G613" s="184">
        <v>0.73660000000000003</v>
      </c>
      <c r="H613" s="184">
        <v>-1.9154</v>
      </c>
      <c r="I613" s="184">
        <v>-4.8390000000000004</v>
      </c>
      <c r="J613" s="184">
        <v>-0.6321</v>
      </c>
      <c r="K613" s="184">
        <v>1.228</v>
      </c>
      <c r="L613" s="184">
        <v>11.5909</v>
      </c>
      <c r="M613" s="184">
        <v>20.226500000000001</v>
      </c>
      <c r="N613" s="184">
        <v>32.914900000000003</v>
      </c>
      <c r="O613" s="184">
        <v>14.3011</v>
      </c>
      <c r="P613" s="184">
        <v>14.4848</v>
      </c>
      <c r="Q613" s="184">
        <v>15.1166</v>
      </c>
      <c r="R613" s="184">
        <v>19.959399999999999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44530</v>
      </c>
      <c r="E614" s="184">
        <v>78.364999999999995</v>
      </c>
      <c r="F614" s="184">
        <v>1.0132000000000001</v>
      </c>
      <c r="G614" s="184">
        <v>0.7288</v>
      </c>
      <c r="H614" s="184">
        <v>-1.9285000000000001</v>
      </c>
      <c r="I614" s="184">
        <v>-4.8657000000000004</v>
      </c>
      <c r="J614" s="184">
        <v>-0.69699999999999995</v>
      </c>
      <c r="K614" s="184">
        <v>1.0366</v>
      </c>
      <c r="L614" s="184">
        <v>11.1623</v>
      </c>
      <c r="M614" s="184">
        <v>19.5518</v>
      </c>
      <c r="N614" s="184">
        <v>31.965399999999999</v>
      </c>
      <c r="O614" s="184">
        <v>13.6058</v>
      </c>
      <c r="P614" s="184">
        <v>13.714700000000001</v>
      </c>
      <c r="Q614" s="184">
        <v>13.9483</v>
      </c>
      <c r="R614" s="184">
        <v>19.172000000000001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189</v>
      </c>
      <c r="C615" s="180">
        <v>120270</v>
      </c>
      <c r="D615" s="183">
        <v>44530</v>
      </c>
      <c r="E615" s="184">
        <v>107.6994</v>
      </c>
      <c r="F615" s="184">
        <v>0.40579999999999999</v>
      </c>
      <c r="G615" s="184">
        <v>0.42880000000000001</v>
      </c>
      <c r="H615" s="184">
        <v>-2.3153999999999999</v>
      </c>
      <c r="I615" s="184">
        <v>-5.0949999999999998</v>
      </c>
      <c r="J615" s="184">
        <v>-2.5907</v>
      </c>
      <c r="K615" s="184">
        <v>1.9345000000000001</v>
      </c>
      <c r="L615" s="184">
        <v>15.3834</v>
      </c>
      <c r="M615" s="184">
        <v>22.979299999999999</v>
      </c>
      <c r="N615" s="184">
        <v>34.684399999999997</v>
      </c>
      <c r="O615" s="184">
        <v>16.709099999999999</v>
      </c>
      <c r="P615" s="184">
        <v>16.3203</v>
      </c>
      <c r="Q615" s="184">
        <v>15.4109</v>
      </c>
      <c r="R615" s="184">
        <v>18.343900000000001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2025</v>
      </c>
      <c r="C616" s="180">
        <v>100865</v>
      </c>
      <c r="D616" s="183">
        <v>44530</v>
      </c>
      <c r="E616" s="184">
        <v>98.335700000000003</v>
      </c>
      <c r="F616" s="184">
        <v>0.40250000000000002</v>
      </c>
      <c r="G616" s="184">
        <v>0.41510000000000002</v>
      </c>
      <c r="H616" s="184">
        <v>-2.3386</v>
      </c>
      <c r="I616" s="184">
        <v>-5.1402000000000001</v>
      </c>
      <c r="J616" s="184">
        <v>-2.6981999999999999</v>
      </c>
      <c r="K616" s="184">
        <v>1.6087</v>
      </c>
      <c r="L616" s="184">
        <v>14.6386</v>
      </c>
      <c r="M616" s="184">
        <v>21.7974</v>
      </c>
      <c r="N616" s="184">
        <v>32.979700000000001</v>
      </c>
      <c r="O616" s="184">
        <v>15.3408</v>
      </c>
      <c r="P616" s="184">
        <v>14.9359</v>
      </c>
      <c r="Q616" s="184">
        <v>9.9810999999999996</v>
      </c>
      <c r="R616" s="184">
        <v>16.861499999999999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44530</v>
      </c>
      <c r="E617" s="184">
        <v>20.0975</v>
      </c>
      <c r="F617" s="184">
        <v>0.17699999999999999</v>
      </c>
      <c r="G617" s="184">
        <v>1.89E-2</v>
      </c>
      <c r="H617" s="184">
        <v>-2.2751999999999999</v>
      </c>
      <c r="I617" s="184">
        <v>-5.2942999999999998</v>
      </c>
      <c r="J617" s="184">
        <v>-3.6812</v>
      </c>
      <c r="K617" s="184">
        <v>0.96150000000000002</v>
      </c>
      <c r="L617" s="184">
        <v>15.2895</v>
      </c>
      <c r="M617" s="184">
        <v>25.986499999999999</v>
      </c>
      <c r="N617" s="184">
        <v>47.998800000000003</v>
      </c>
      <c r="O617" s="184">
        <v>19.4954</v>
      </c>
      <c r="P617" s="184">
        <v>14.7117</v>
      </c>
      <c r="Q617" s="184">
        <v>14.6043</v>
      </c>
      <c r="R617" s="184">
        <v>26.052800000000001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44530</v>
      </c>
      <c r="E618" s="184">
        <v>18.184699999999999</v>
      </c>
      <c r="F618" s="184">
        <v>0.1724</v>
      </c>
      <c r="G618" s="184">
        <v>5.0000000000000001E-4</v>
      </c>
      <c r="H618" s="184">
        <v>-2.3052999999999999</v>
      </c>
      <c r="I618" s="184">
        <v>-5.3531000000000004</v>
      </c>
      <c r="J618" s="184">
        <v>-3.8172000000000001</v>
      </c>
      <c r="K618" s="184">
        <v>0.54020000000000001</v>
      </c>
      <c r="L618" s="184">
        <v>14.317399999999999</v>
      </c>
      <c r="M618" s="184">
        <v>24.417200000000001</v>
      </c>
      <c r="N618" s="184">
        <v>45.568399999999997</v>
      </c>
      <c r="O618" s="184">
        <v>17.492000000000001</v>
      </c>
      <c r="P618" s="184">
        <v>12.5044</v>
      </c>
      <c r="Q618" s="184">
        <v>12.387600000000001</v>
      </c>
      <c r="R618" s="184">
        <v>23.9741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44530</v>
      </c>
      <c r="E619" s="184">
        <v>33.249000000000002</v>
      </c>
      <c r="F619" s="184">
        <v>0.32290000000000002</v>
      </c>
      <c r="G619" s="184">
        <v>-0.20710000000000001</v>
      </c>
      <c r="H619" s="184">
        <v>-2.9283000000000001</v>
      </c>
      <c r="I619" s="184">
        <v>-5.5292000000000003</v>
      </c>
      <c r="J619" s="184">
        <v>-2.7494000000000001</v>
      </c>
      <c r="K619" s="184">
        <v>2.0314999999999999</v>
      </c>
      <c r="L619" s="184">
        <v>13.292199999999999</v>
      </c>
      <c r="M619" s="184">
        <v>22.8215</v>
      </c>
      <c r="N619" s="184">
        <v>42.461100000000002</v>
      </c>
      <c r="O619" s="184">
        <v>24.413599999999999</v>
      </c>
      <c r="P619" s="184">
        <v>22.727699999999999</v>
      </c>
      <c r="Q619" s="184">
        <v>22.463899999999999</v>
      </c>
      <c r="R619" s="184">
        <v>28.769500000000001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44530</v>
      </c>
      <c r="E620" s="184">
        <v>30.538</v>
      </c>
      <c r="F620" s="184">
        <v>0.31859999999999999</v>
      </c>
      <c r="G620" s="184">
        <v>-0.21890000000000001</v>
      </c>
      <c r="H620" s="184">
        <v>-2.9523000000000001</v>
      </c>
      <c r="I620" s="184">
        <v>-5.5750000000000002</v>
      </c>
      <c r="J620" s="184">
        <v>-2.8597000000000001</v>
      </c>
      <c r="K620" s="184">
        <v>1.7018</v>
      </c>
      <c r="L620" s="184">
        <v>12.557600000000001</v>
      </c>
      <c r="M620" s="184">
        <v>21.602399999999999</v>
      </c>
      <c r="N620" s="184">
        <v>40.488599999999998</v>
      </c>
      <c r="O620" s="184">
        <v>22.512699999999999</v>
      </c>
      <c r="P620" s="184">
        <v>21.015599999999999</v>
      </c>
      <c r="Q620" s="184">
        <v>20.7196</v>
      </c>
      <c r="R620" s="184">
        <v>26.915700000000001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44530</v>
      </c>
      <c r="E621" s="184">
        <v>29.076000000000001</v>
      </c>
      <c r="F621" s="184">
        <v>0.31909999999999999</v>
      </c>
      <c r="G621" s="184">
        <v>-8.3000000000000001E-3</v>
      </c>
      <c r="H621" s="184">
        <v>-2.2740999999999998</v>
      </c>
      <c r="I621" s="184">
        <v>-5.0709999999999997</v>
      </c>
      <c r="J621" s="184">
        <v>-2.0255000000000001</v>
      </c>
      <c r="K621" s="184">
        <v>-0.45119999999999999</v>
      </c>
      <c r="L621" s="184">
        <v>15.5814</v>
      </c>
      <c r="M621" s="184">
        <v>22.4191</v>
      </c>
      <c r="N621" s="184">
        <v>42.009399999999999</v>
      </c>
      <c r="O621" s="184">
        <v>18.551500000000001</v>
      </c>
      <c r="P621" s="184">
        <v>17.208200000000001</v>
      </c>
      <c r="Q621" s="184">
        <v>16.8264</v>
      </c>
      <c r="R621" s="184">
        <v>21.134499999999999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44530</v>
      </c>
      <c r="E622" s="184">
        <v>26.513200000000001</v>
      </c>
      <c r="F622" s="184">
        <v>0.31519999999999998</v>
      </c>
      <c r="G622" s="184">
        <v>-2.1899999999999999E-2</v>
      </c>
      <c r="H622" s="184">
        <v>-2.2972999999999999</v>
      </c>
      <c r="I622" s="184">
        <v>-5.1165000000000003</v>
      </c>
      <c r="J622" s="184">
        <v>-2.1343000000000001</v>
      </c>
      <c r="K622" s="184">
        <v>-0.7732</v>
      </c>
      <c r="L622" s="184">
        <v>14.821</v>
      </c>
      <c r="M622" s="184">
        <v>21.223700000000001</v>
      </c>
      <c r="N622" s="184">
        <v>40.160600000000002</v>
      </c>
      <c r="O622" s="184">
        <v>16.9937</v>
      </c>
      <c r="P622" s="184">
        <v>15.674300000000001</v>
      </c>
      <c r="Q622" s="184">
        <v>15.2662</v>
      </c>
      <c r="R622" s="184">
        <v>19.5335</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2007</v>
      </c>
      <c r="C623" s="180">
        <v>135654</v>
      </c>
      <c r="D623" s="183">
        <v>44530</v>
      </c>
      <c r="E623" s="184">
        <v>22.377400000000002</v>
      </c>
      <c r="F623" s="184">
        <v>0.1105</v>
      </c>
      <c r="G623" s="184">
        <v>-0.30740000000000001</v>
      </c>
      <c r="H623" s="184">
        <v>-3.0064000000000002</v>
      </c>
      <c r="I623" s="184">
        <v>-6.2145000000000001</v>
      </c>
      <c r="J623" s="184">
        <v>-3.3485999999999998</v>
      </c>
      <c r="K623" s="184">
        <v>3.5280999999999998</v>
      </c>
      <c r="L623" s="184">
        <v>14.4565</v>
      </c>
      <c r="M623" s="184">
        <v>19.255199999999999</v>
      </c>
      <c r="N623" s="184">
        <v>35.215000000000003</v>
      </c>
      <c r="O623" s="184">
        <v>15.968</v>
      </c>
      <c r="P623" s="184">
        <v>14.8123</v>
      </c>
      <c r="Q623" s="184">
        <v>14.5662</v>
      </c>
      <c r="R623" s="184">
        <v>18.820699999999999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2008</v>
      </c>
      <c r="C624" s="180">
        <v>135655</v>
      </c>
      <c r="D624" s="183">
        <v>44530</v>
      </c>
      <c r="E624" s="184">
        <v>20.234100000000002</v>
      </c>
      <c r="F624" s="184">
        <v>0.10489999999999999</v>
      </c>
      <c r="G624" s="184">
        <v>-0.3281</v>
      </c>
      <c r="H624" s="184">
        <v>-3.0417999999999998</v>
      </c>
      <c r="I624" s="184">
        <v>-6.2824</v>
      </c>
      <c r="J624" s="184">
        <v>-3.5087999999999999</v>
      </c>
      <c r="K624" s="184">
        <v>3.0596000000000001</v>
      </c>
      <c r="L624" s="184">
        <v>13.3811</v>
      </c>
      <c r="M624" s="184">
        <v>17.553999999999998</v>
      </c>
      <c r="N624" s="184">
        <v>32.632199999999997</v>
      </c>
      <c r="O624" s="184">
        <v>13.888</v>
      </c>
      <c r="P624" s="184">
        <v>12.8589</v>
      </c>
      <c r="Q624" s="184">
        <v>12.635300000000001</v>
      </c>
      <c r="R624" s="184">
        <v>16.707100000000001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44530</v>
      </c>
      <c r="E625" s="184">
        <v>74.747699999999995</v>
      </c>
      <c r="F625" s="184">
        <v>-0.2545</v>
      </c>
      <c r="G625" s="184">
        <v>-0.55769999999999997</v>
      </c>
      <c r="H625" s="184">
        <v>-3.6919</v>
      </c>
      <c r="I625" s="184">
        <v>-6.2023999999999999</v>
      </c>
      <c r="J625" s="184">
        <v>-3.8757999999999999</v>
      </c>
      <c r="K625" s="184">
        <v>0.71679999999999999</v>
      </c>
      <c r="L625" s="184">
        <v>13.132199999999999</v>
      </c>
      <c r="M625" s="184">
        <v>21.418399999999998</v>
      </c>
      <c r="N625" s="184">
        <v>45.586399999999998</v>
      </c>
      <c r="O625" s="184">
        <v>11.6501</v>
      </c>
      <c r="P625" s="184">
        <v>9.0449999999999999</v>
      </c>
      <c r="Q625" s="184">
        <v>13.218299999999999</v>
      </c>
      <c r="R625" s="184">
        <v>16.8065</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44530</v>
      </c>
      <c r="E626" s="184">
        <v>80.008200000000002</v>
      </c>
      <c r="F626" s="184">
        <v>-0.25230000000000002</v>
      </c>
      <c r="G626" s="184">
        <v>-0.54920000000000002</v>
      </c>
      <c r="H626" s="184">
        <v>-3.6789999999999998</v>
      </c>
      <c r="I626" s="184">
        <v>-6.1760999999999999</v>
      </c>
      <c r="J626" s="184">
        <v>-3.8117000000000001</v>
      </c>
      <c r="K626" s="184">
        <v>0.91269999999999996</v>
      </c>
      <c r="L626" s="184">
        <v>13.5351</v>
      </c>
      <c r="M626" s="184">
        <v>22.072199999999999</v>
      </c>
      <c r="N626" s="184">
        <v>46.634</v>
      </c>
      <c r="O626" s="184">
        <v>12.4473</v>
      </c>
      <c r="P626" s="184">
        <v>9.9326000000000008</v>
      </c>
      <c r="Q626" s="184">
        <v>14.037800000000001</v>
      </c>
      <c r="R626" s="184">
        <v>17.638400000000001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44530</v>
      </c>
      <c r="E627" s="184">
        <v>18.7193</v>
      </c>
      <c r="F627" s="184">
        <v>0.86539999999999995</v>
      </c>
      <c r="G627" s="184">
        <v>0.249</v>
      </c>
      <c r="H627" s="184">
        <v>-2.2307000000000001</v>
      </c>
      <c r="I627" s="184">
        <v>-4.2359</v>
      </c>
      <c r="J627" s="184">
        <v>-0.94669999999999999</v>
      </c>
      <c r="K627" s="184">
        <v>5.3795000000000002</v>
      </c>
      <c r="L627" s="184">
        <v>16.032599999999999</v>
      </c>
      <c r="M627" s="184">
        <v>28.6904</v>
      </c>
      <c r="N627" s="184">
        <v>41.0627</v>
      </c>
      <c r="O627" s="184"/>
      <c r="P627" s="184"/>
      <c r="Q627" s="184">
        <v>30.4863</v>
      </c>
      <c r="R627" s="184">
        <v>31.664200000000001</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44530</v>
      </c>
      <c r="E628" s="184">
        <v>18.184100000000001</v>
      </c>
      <c r="F628" s="184">
        <v>0.86199999999999999</v>
      </c>
      <c r="G628" s="184">
        <v>0.2354</v>
      </c>
      <c r="H628" s="184">
        <v>-2.2549000000000001</v>
      </c>
      <c r="I628" s="184">
        <v>-4.2831000000000001</v>
      </c>
      <c r="J628" s="184">
        <v>-1.0588</v>
      </c>
      <c r="K628" s="184">
        <v>5.0345000000000004</v>
      </c>
      <c r="L628" s="184">
        <v>15.266500000000001</v>
      </c>
      <c r="M628" s="184">
        <v>27.456600000000002</v>
      </c>
      <c r="N628" s="184">
        <v>39.302300000000002</v>
      </c>
      <c r="O628" s="184"/>
      <c r="P628" s="184"/>
      <c r="Q628" s="184">
        <v>28.889600000000002</v>
      </c>
      <c r="R628" s="184">
        <v>30.0396</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44530</v>
      </c>
      <c r="E629" s="184">
        <v>24.89</v>
      </c>
      <c r="F629" s="184">
        <v>0.60629999999999995</v>
      </c>
      <c r="G629" s="184">
        <v>8.0399999999999999E-2</v>
      </c>
      <c r="H629" s="184">
        <v>-2.2387999999999999</v>
      </c>
      <c r="I629" s="184">
        <v>-4.306</v>
      </c>
      <c r="J629" s="184">
        <v>-0.63870000000000005</v>
      </c>
      <c r="K629" s="184">
        <v>4.1422999999999996</v>
      </c>
      <c r="L629" s="184">
        <v>13.3941</v>
      </c>
      <c r="M629" s="184">
        <v>25.643599999999999</v>
      </c>
      <c r="N629" s="184">
        <v>46.6706</v>
      </c>
      <c r="O629" s="184">
        <v>20.692900000000002</v>
      </c>
      <c r="P629" s="184">
        <v>18.3827</v>
      </c>
      <c r="Q629" s="184">
        <v>16.486699999999999</v>
      </c>
      <c r="R629" s="184">
        <v>26.557099999999998</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44530</v>
      </c>
      <c r="E630" s="184">
        <v>22.95</v>
      </c>
      <c r="F630" s="184">
        <v>0.56969999999999998</v>
      </c>
      <c r="G630" s="184">
        <v>4.36E-2</v>
      </c>
      <c r="H630" s="184">
        <v>-2.2989000000000002</v>
      </c>
      <c r="I630" s="184">
        <v>-4.375</v>
      </c>
      <c r="J630" s="184">
        <v>-0.7782</v>
      </c>
      <c r="K630" s="184">
        <v>3.7991999999999999</v>
      </c>
      <c r="L630" s="184">
        <v>12.721</v>
      </c>
      <c r="M630" s="184">
        <v>24.525200000000002</v>
      </c>
      <c r="N630" s="184">
        <v>44.977899999999998</v>
      </c>
      <c r="O630" s="184">
        <v>19.036100000000001</v>
      </c>
      <c r="P630" s="184">
        <v>16.630800000000001</v>
      </c>
      <c r="Q630" s="184">
        <v>14.9155</v>
      </c>
      <c r="R630" s="184">
        <v>25.0002</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44530</v>
      </c>
      <c r="E631" s="184">
        <v>887.06824396727404</v>
      </c>
      <c r="F631" s="184">
        <v>-1.67E-2</v>
      </c>
      <c r="G631" s="184">
        <v>-0.17</v>
      </c>
      <c r="H631" s="184">
        <v>-3.1751999999999998</v>
      </c>
      <c r="I631" s="184">
        <v>-6.3281999999999998</v>
      </c>
      <c r="J631" s="184">
        <v>-3.3003</v>
      </c>
      <c r="K631" s="184">
        <v>3.5371000000000001</v>
      </c>
      <c r="L631" s="184">
        <v>14.411799999999999</v>
      </c>
      <c r="M631" s="184">
        <v>22.0899</v>
      </c>
      <c r="N631" s="184">
        <v>39.988799999999998</v>
      </c>
      <c r="O631" s="184">
        <v>16.5608</v>
      </c>
      <c r="P631" s="184">
        <v>13.224500000000001</v>
      </c>
      <c r="Q631" s="184">
        <v>19.080400000000001</v>
      </c>
      <c r="R631" s="184">
        <v>24.252600000000001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44530</v>
      </c>
      <c r="E632" s="184">
        <v>313.56</v>
      </c>
      <c r="F632" s="184">
        <v>-1.5900000000000001E-2</v>
      </c>
      <c r="G632" s="184">
        <v>-0.1656</v>
      </c>
      <c r="H632" s="184">
        <v>-3.1684000000000001</v>
      </c>
      <c r="I632" s="184">
        <v>-6.3105000000000002</v>
      </c>
      <c r="J632" s="184">
        <v>-3.2639999999999998</v>
      </c>
      <c r="K632" s="184">
        <v>3.6459000000000001</v>
      </c>
      <c r="L632" s="184">
        <v>14.6556</v>
      </c>
      <c r="M632" s="184">
        <v>22.474799999999998</v>
      </c>
      <c r="N632" s="184">
        <v>40.572000000000003</v>
      </c>
      <c r="O632" s="184">
        <v>17.002700000000001</v>
      </c>
      <c r="P632" s="184">
        <v>13.735200000000001</v>
      </c>
      <c r="Q632" s="184">
        <v>13.439</v>
      </c>
      <c r="R632" s="184">
        <v>24.7591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44530</v>
      </c>
      <c r="E633" s="184">
        <v>483.80524106519698</v>
      </c>
      <c r="F633" s="184">
        <v>9.4000000000000004E-3</v>
      </c>
      <c r="G633" s="184">
        <v>-0.13389999999999999</v>
      </c>
      <c r="H633" s="184">
        <v>-3.1173999999999999</v>
      </c>
      <c r="I633" s="184">
        <v>-6.2770000000000001</v>
      </c>
      <c r="J633" s="184">
        <v>-3.2490000000000001</v>
      </c>
      <c r="K633" s="184">
        <v>3.6252</v>
      </c>
      <c r="L633" s="184">
        <v>14.330500000000001</v>
      </c>
      <c r="M633" s="184">
        <v>22.007100000000001</v>
      </c>
      <c r="N633" s="184">
        <v>39.869199999999999</v>
      </c>
      <c r="O633" s="184">
        <v>16.786999999999999</v>
      </c>
      <c r="P633" s="184">
        <v>15.978300000000001</v>
      </c>
      <c r="Q633" s="184">
        <v>16.302700000000002</v>
      </c>
      <c r="R633" s="184">
        <v>24.375399999999999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44530</v>
      </c>
      <c r="E634" s="184">
        <v>335.91</v>
      </c>
      <c r="F634" s="184">
        <v>8.8999999999999999E-3</v>
      </c>
      <c r="G634" s="184">
        <v>-0.1278</v>
      </c>
      <c r="H634" s="184">
        <v>-3.1065999999999998</v>
      </c>
      <c r="I634" s="184">
        <v>-6.2568000000000001</v>
      </c>
      <c r="J634" s="184">
        <v>-3.2042999999999999</v>
      </c>
      <c r="K634" s="184">
        <v>3.7624</v>
      </c>
      <c r="L634" s="184">
        <v>14.6372</v>
      </c>
      <c r="M634" s="184">
        <v>22.496500000000001</v>
      </c>
      <c r="N634" s="184">
        <v>40.606900000000003</v>
      </c>
      <c r="O634" s="184">
        <v>17.378299999999999</v>
      </c>
      <c r="P634" s="184">
        <v>16.5959</v>
      </c>
      <c r="Q634" s="184">
        <v>16.554500000000001</v>
      </c>
      <c r="R634" s="184">
        <v>25.017299999999999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44530</v>
      </c>
      <c r="E635" s="184">
        <v>216.6343</v>
      </c>
      <c r="F635" s="184">
        <v>-0.52990000000000004</v>
      </c>
      <c r="G635" s="184">
        <v>-1.7521</v>
      </c>
      <c r="H635" s="184">
        <v>-3.6189</v>
      </c>
      <c r="I635" s="184">
        <v>-4.6554000000000002</v>
      </c>
      <c r="J635" s="184">
        <v>1.0494000000000001</v>
      </c>
      <c r="K635" s="184">
        <v>6.6559999999999997</v>
      </c>
      <c r="L635" s="184">
        <v>15.7606</v>
      </c>
      <c r="M635" s="184">
        <v>43.057099999999998</v>
      </c>
      <c r="N635" s="184">
        <v>74.866100000000003</v>
      </c>
      <c r="O635" s="184">
        <v>33.2378</v>
      </c>
      <c r="P635" s="184">
        <v>24.755600000000001</v>
      </c>
      <c r="Q635" s="184">
        <v>15.240399999999999</v>
      </c>
      <c r="R635" s="184">
        <v>49.698500000000003</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44530</v>
      </c>
      <c r="E636" s="184">
        <v>231.15780000000001</v>
      </c>
      <c r="F636" s="184">
        <v>-0.52439999999999998</v>
      </c>
      <c r="G636" s="184">
        <v>-1.7324999999999999</v>
      </c>
      <c r="H636" s="184">
        <v>-3.5831</v>
      </c>
      <c r="I636" s="184">
        <v>-4.5831999999999997</v>
      </c>
      <c r="J636" s="184">
        <v>1.2255</v>
      </c>
      <c r="K636" s="184">
        <v>7.2244000000000002</v>
      </c>
      <c r="L636" s="184">
        <v>16.991199999999999</v>
      </c>
      <c r="M636" s="184">
        <v>45.3855</v>
      </c>
      <c r="N636" s="184">
        <v>78.674800000000005</v>
      </c>
      <c r="O636" s="184">
        <v>35.4983</v>
      </c>
      <c r="P636" s="184">
        <v>26.1629</v>
      </c>
      <c r="Q636" s="184">
        <v>22.076899999999998</v>
      </c>
      <c r="R636" s="184">
        <v>52.679900000000004</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44530</v>
      </c>
      <c r="E637" s="184">
        <v>74.38</v>
      </c>
      <c r="F637" s="184">
        <v>-0.21460000000000001</v>
      </c>
      <c r="G637" s="184">
        <v>-0.90590000000000004</v>
      </c>
      <c r="H637" s="184">
        <v>-4.4204999999999997</v>
      </c>
      <c r="I637" s="184">
        <v>-6.9085999999999999</v>
      </c>
      <c r="J637" s="184">
        <v>-4.6043000000000003</v>
      </c>
      <c r="K637" s="184">
        <v>-1.9767999999999999</v>
      </c>
      <c r="L637" s="184">
        <v>4.8639999999999999</v>
      </c>
      <c r="M637" s="184">
        <v>13.9923</v>
      </c>
      <c r="N637" s="184">
        <v>29.785399999999999</v>
      </c>
      <c r="O637" s="184">
        <v>12.0464</v>
      </c>
      <c r="P637" s="184">
        <v>11.0899</v>
      </c>
      <c r="Q637" s="184">
        <v>16.7667</v>
      </c>
      <c r="R637" s="184">
        <v>18.387899999999998</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44530</v>
      </c>
      <c r="E638" s="184">
        <v>73.12</v>
      </c>
      <c r="F638" s="184">
        <v>-0.21829999999999999</v>
      </c>
      <c r="G638" s="184">
        <v>-0.9214</v>
      </c>
      <c r="H638" s="184">
        <v>-4.4432999999999998</v>
      </c>
      <c r="I638" s="184">
        <v>-6.9364999999999997</v>
      </c>
      <c r="J638" s="184">
        <v>-4.6551</v>
      </c>
      <c r="K638" s="184">
        <v>-2.0889000000000002</v>
      </c>
      <c r="L638" s="184">
        <v>4.6066000000000003</v>
      </c>
      <c r="M638" s="184">
        <v>13.5756</v>
      </c>
      <c r="N638" s="184">
        <v>29.1645</v>
      </c>
      <c r="O638" s="184">
        <v>11.5162</v>
      </c>
      <c r="P638" s="184">
        <v>10.691000000000001</v>
      </c>
      <c r="Q638" s="184">
        <v>16.425599999999999</v>
      </c>
      <c r="R638" s="184">
        <v>17.805399999999999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44530</v>
      </c>
      <c r="E639" s="184">
        <v>231.08260000000001</v>
      </c>
      <c r="F639" s="184">
        <v>-1.54E-2</v>
      </c>
      <c r="G639" s="184">
        <v>-0.7873</v>
      </c>
      <c r="H639" s="184">
        <v>-3.3942000000000001</v>
      </c>
      <c r="I639" s="184">
        <v>-6.3292000000000002</v>
      </c>
      <c r="J639" s="184">
        <v>-3.0196000000000001</v>
      </c>
      <c r="K639" s="184">
        <v>2.7404999999999999</v>
      </c>
      <c r="L639" s="184">
        <v>12.9771</v>
      </c>
      <c r="M639" s="184">
        <v>21.6692</v>
      </c>
      <c r="N639" s="184">
        <v>40.076099999999997</v>
      </c>
      <c r="O639" s="184">
        <v>17.8809</v>
      </c>
      <c r="P639" s="184">
        <v>14.5404</v>
      </c>
      <c r="Q639" s="184">
        <v>14.786</v>
      </c>
      <c r="R639" s="184">
        <v>24.1755</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44530</v>
      </c>
      <c r="E640" s="184">
        <v>680.08651619029501</v>
      </c>
      <c r="F640" s="184">
        <v>-1.72E-2</v>
      </c>
      <c r="G640" s="184">
        <v>-0.79259999999999997</v>
      </c>
      <c r="H640" s="184">
        <v>-3.4041999999999999</v>
      </c>
      <c r="I640" s="184">
        <v>-6.3503999999999996</v>
      </c>
      <c r="J640" s="184">
        <v>-3.0718000000000001</v>
      </c>
      <c r="K640" s="184">
        <v>2.5813999999999999</v>
      </c>
      <c r="L640" s="184">
        <v>12.6319</v>
      </c>
      <c r="M640" s="184">
        <v>21.101299999999998</v>
      </c>
      <c r="N640" s="184">
        <v>39.197400000000002</v>
      </c>
      <c r="O640" s="184">
        <v>17.1645</v>
      </c>
      <c r="P640" s="184">
        <v>13.797000000000001</v>
      </c>
      <c r="Q640" s="184">
        <v>15.845700000000001</v>
      </c>
      <c r="R640" s="184">
        <v>23.4008</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44530</v>
      </c>
      <c r="E641" s="184">
        <v>25.535</v>
      </c>
      <c r="F641" s="184">
        <v>1.1612</v>
      </c>
      <c r="G641" s="184">
        <v>0.94599999999999995</v>
      </c>
      <c r="H641" s="184">
        <v>0.58379999999999999</v>
      </c>
      <c r="I641" s="184">
        <v>-1.0808</v>
      </c>
      <c r="J641" s="184">
        <v>4.2279</v>
      </c>
      <c r="K641" s="184">
        <v>10.4823</v>
      </c>
      <c r="L641" s="184">
        <v>20.7409</v>
      </c>
      <c r="M641" s="184">
        <v>32.801099999999998</v>
      </c>
      <c r="N641" s="184">
        <v>53.051699999999997</v>
      </c>
      <c r="O641" s="184">
        <v>26.244399999999999</v>
      </c>
      <c r="P641" s="184">
        <v>17.595600000000001</v>
      </c>
      <c r="Q641" s="184">
        <v>14.8322</v>
      </c>
      <c r="R641" s="184">
        <v>34.860900000000001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44530</v>
      </c>
      <c r="E642" s="184">
        <v>24.871500000000001</v>
      </c>
      <c r="F642" s="184">
        <v>1.1604000000000001</v>
      </c>
      <c r="G642" s="184">
        <v>0.94199999999999995</v>
      </c>
      <c r="H642" s="184">
        <v>0.57709999999999995</v>
      </c>
      <c r="I642" s="184">
        <v>-1.0940000000000001</v>
      </c>
      <c r="J642" s="184">
        <v>4.1961000000000004</v>
      </c>
      <c r="K642" s="184">
        <v>10.385</v>
      </c>
      <c r="L642" s="184">
        <v>20.525400000000001</v>
      </c>
      <c r="M642" s="184">
        <v>32.4495</v>
      </c>
      <c r="N642" s="184">
        <v>52.5092</v>
      </c>
      <c r="O642" s="184">
        <v>25.695699999999999</v>
      </c>
      <c r="P642" s="184">
        <v>17.0655</v>
      </c>
      <c r="Q642" s="184">
        <v>14.388999999999999</v>
      </c>
      <c r="R642" s="184">
        <v>34.39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44530</v>
      </c>
      <c r="E643" s="184">
        <v>27.026599999999998</v>
      </c>
      <c r="F643" s="184">
        <v>1.1289</v>
      </c>
      <c r="G643" s="184">
        <v>0.873</v>
      </c>
      <c r="H643" s="184">
        <v>0.44</v>
      </c>
      <c r="I643" s="184">
        <v>-1.2583</v>
      </c>
      <c r="J643" s="184">
        <v>3.9373</v>
      </c>
      <c r="K643" s="184">
        <v>9.9947999999999997</v>
      </c>
      <c r="L643" s="184">
        <v>20.746099999999998</v>
      </c>
      <c r="M643" s="184">
        <v>32.593800000000002</v>
      </c>
      <c r="N643" s="184">
        <v>52.152799999999999</v>
      </c>
      <c r="O643" s="184">
        <v>27.5976</v>
      </c>
      <c r="P643" s="184">
        <v>18.724699999999999</v>
      </c>
      <c r="Q643" s="184">
        <v>16.029</v>
      </c>
      <c r="R643" s="184">
        <v>36.265000000000001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44530</v>
      </c>
      <c r="E644" s="184">
        <v>26.331900000000001</v>
      </c>
      <c r="F644" s="184">
        <v>1.1279999999999999</v>
      </c>
      <c r="G644" s="184">
        <v>0.86919999999999997</v>
      </c>
      <c r="H644" s="184">
        <v>0.43330000000000002</v>
      </c>
      <c r="I644" s="184">
        <v>-1.2718</v>
      </c>
      <c r="J644" s="184">
        <v>3.9053</v>
      </c>
      <c r="K644" s="184">
        <v>9.8979999999999997</v>
      </c>
      <c r="L644" s="184">
        <v>20.530899999999999</v>
      </c>
      <c r="M644" s="184">
        <v>32.242699999999999</v>
      </c>
      <c r="N644" s="184">
        <v>51.618600000000001</v>
      </c>
      <c r="O644" s="184">
        <v>27.047599999999999</v>
      </c>
      <c r="P644" s="184">
        <v>18.2028</v>
      </c>
      <c r="Q644" s="184">
        <v>15.577299999999999</v>
      </c>
      <c r="R644" s="184">
        <v>35.795200000000001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44530</v>
      </c>
      <c r="E645" s="184">
        <v>26.7258</v>
      </c>
      <c r="F645" s="184">
        <v>1.1137999999999999</v>
      </c>
      <c r="G645" s="184">
        <v>0.8901</v>
      </c>
      <c r="H645" s="184">
        <v>0.53569999999999995</v>
      </c>
      <c r="I645" s="184">
        <v>-1.1656</v>
      </c>
      <c r="J645" s="184">
        <v>4.3573000000000004</v>
      </c>
      <c r="K645" s="184">
        <v>10.3223</v>
      </c>
      <c r="L645" s="184">
        <v>20.7624</v>
      </c>
      <c r="M645" s="184">
        <v>32.836599999999997</v>
      </c>
      <c r="N645" s="184">
        <v>53.017000000000003</v>
      </c>
      <c r="O645" s="184">
        <v>27.965299999999999</v>
      </c>
      <c r="P645" s="184">
        <v>19.252800000000001</v>
      </c>
      <c r="Q645" s="184">
        <v>18.9269</v>
      </c>
      <c r="R645" s="184">
        <v>36.235999999999997</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44530</v>
      </c>
      <c r="E646" s="184">
        <v>25.446400000000001</v>
      </c>
      <c r="F646" s="184">
        <v>1.1126</v>
      </c>
      <c r="G646" s="184">
        <v>0.88529999999999998</v>
      </c>
      <c r="H646" s="184">
        <v>0.52700000000000002</v>
      </c>
      <c r="I646" s="184">
        <v>-1.1829000000000001</v>
      </c>
      <c r="J646" s="184">
        <v>4.3159000000000001</v>
      </c>
      <c r="K646" s="184">
        <v>10.1972</v>
      </c>
      <c r="L646" s="184">
        <v>20.486599999999999</v>
      </c>
      <c r="M646" s="184">
        <v>32.385100000000001</v>
      </c>
      <c r="N646" s="184">
        <v>52.313499999999998</v>
      </c>
      <c r="O646" s="184">
        <v>27.265999999999998</v>
      </c>
      <c r="P646" s="184">
        <v>18.332699999999999</v>
      </c>
      <c r="Q646" s="184">
        <v>17.9026</v>
      </c>
      <c r="R646" s="184">
        <v>35.595599999999997</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44530</v>
      </c>
      <c r="E647" s="184">
        <v>30.552199999999999</v>
      </c>
      <c r="F647" s="184">
        <v>0.68579999999999997</v>
      </c>
      <c r="G647" s="184">
        <v>-0.81520000000000004</v>
      </c>
      <c r="H647" s="184">
        <v>-2.3776000000000002</v>
      </c>
      <c r="I647" s="184">
        <v>-3.9824999999999999</v>
      </c>
      <c r="J647" s="184">
        <v>-2.0840999999999998</v>
      </c>
      <c r="K647" s="184">
        <v>5.9905999999999997</v>
      </c>
      <c r="L647" s="184">
        <v>29.011900000000001</v>
      </c>
      <c r="M647" s="184">
        <v>47.866599999999998</v>
      </c>
      <c r="N647" s="184">
        <v>74.218599999999995</v>
      </c>
      <c r="O647" s="184">
        <v>35.0471</v>
      </c>
      <c r="P647" s="184"/>
      <c r="Q647" s="184">
        <v>27.009499999999999</v>
      </c>
      <c r="R647" s="184">
        <v>45.759300000000003</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44530</v>
      </c>
      <c r="E648" s="184">
        <v>29.577500000000001</v>
      </c>
      <c r="F648" s="184">
        <v>0.68459999999999999</v>
      </c>
      <c r="G648" s="184">
        <v>-0.82020000000000004</v>
      </c>
      <c r="H648" s="184">
        <v>-2.3858000000000001</v>
      </c>
      <c r="I648" s="184">
        <v>-3.9990999999999999</v>
      </c>
      <c r="J648" s="184">
        <v>-2.1225000000000001</v>
      </c>
      <c r="K648" s="184">
        <v>5.8705999999999996</v>
      </c>
      <c r="L648" s="184">
        <v>28.7165</v>
      </c>
      <c r="M648" s="184">
        <v>47.363599999999998</v>
      </c>
      <c r="N648" s="184">
        <v>73.417100000000005</v>
      </c>
      <c r="O648" s="184">
        <v>34.316299999999998</v>
      </c>
      <c r="P648" s="184"/>
      <c r="Q648" s="184">
        <v>26.1309</v>
      </c>
      <c r="R648" s="184">
        <v>45.062199999999997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44530</v>
      </c>
      <c r="E649" s="184">
        <v>16.5916</v>
      </c>
      <c r="F649" s="184">
        <v>0.75419999999999998</v>
      </c>
      <c r="G649" s="184">
        <v>0.157</v>
      </c>
      <c r="H649" s="184">
        <v>-1.8568</v>
      </c>
      <c r="I649" s="184">
        <v>-3.9916</v>
      </c>
      <c r="J649" s="184">
        <v>-1.6264000000000001</v>
      </c>
      <c r="K649" s="184">
        <v>5.5385</v>
      </c>
      <c r="L649" s="184">
        <v>14.5085</v>
      </c>
      <c r="M649" s="184">
        <v>23.392499999999998</v>
      </c>
      <c r="N649" s="184">
        <v>40.709299999999999</v>
      </c>
      <c r="O649" s="184">
        <v>20.769400000000001</v>
      </c>
      <c r="P649" s="184"/>
      <c r="Q649" s="184">
        <v>14.740500000000001</v>
      </c>
      <c r="R649" s="184">
        <v>23.513400000000001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44530</v>
      </c>
      <c r="E650" s="184">
        <v>16.1859</v>
      </c>
      <c r="F650" s="184">
        <v>0.75260000000000005</v>
      </c>
      <c r="G650" s="184">
        <v>0.1522</v>
      </c>
      <c r="H650" s="184">
        <v>-1.8644000000000001</v>
      </c>
      <c r="I650" s="184">
        <v>-4.0061999999999998</v>
      </c>
      <c r="J650" s="184">
        <v>-1.6605000000000001</v>
      </c>
      <c r="K650" s="184">
        <v>5.4318999999999997</v>
      </c>
      <c r="L650" s="184">
        <v>14.274900000000001</v>
      </c>
      <c r="M650" s="184">
        <v>23.038</v>
      </c>
      <c r="N650" s="184">
        <v>40.170400000000001</v>
      </c>
      <c r="O650" s="184">
        <v>20.1037</v>
      </c>
      <c r="P650" s="184"/>
      <c r="Q650" s="184">
        <v>13.9717</v>
      </c>
      <c r="R650" s="184">
        <v>22.912600000000001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44530</v>
      </c>
      <c r="E651" s="184">
        <v>17.920200000000001</v>
      </c>
      <c r="F651" s="184">
        <v>0.94069999999999998</v>
      </c>
      <c r="G651" s="184">
        <v>-0.14149999999999999</v>
      </c>
      <c r="H651" s="184">
        <v>-2.0497000000000001</v>
      </c>
      <c r="I651" s="184">
        <v>-3.9754</v>
      </c>
      <c r="J651" s="184">
        <v>-1.9301999999999999</v>
      </c>
      <c r="K651" s="184">
        <v>3.9641999999999999</v>
      </c>
      <c r="L651" s="184">
        <v>12.011100000000001</v>
      </c>
      <c r="M651" s="184">
        <v>23.174700000000001</v>
      </c>
      <c r="N651" s="184">
        <v>40.744900000000001</v>
      </c>
      <c r="O651" s="184">
        <v>21.752199999999998</v>
      </c>
      <c r="P651" s="184"/>
      <c r="Q651" s="184">
        <v>18.8658</v>
      </c>
      <c r="R651" s="184">
        <v>26.126200000000001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44530</v>
      </c>
      <c r="E652" s="184">
        <v>17.487100000000002</v>
      </c>
      <c r="F652" s="184">
        <v>0.93969999999999998</v>
      </c>
      <c r="G652" s="184">
        <v>-0.14560000000000001</v>
      </c>
      <c r="H652" s="184">
        <v>-2.0571999999999999</v>
      </c>
      <c r="I652" s="184">
        <v>-3.9904000000000002</v>
      </c>
      <c r="J652" s="184">
        <v>-1.9643999999999999</v>
      </c>
      <c r="K652" s="184">
        <v>3.8599000000000001</v>
      </c>
      <c r="L652" s="184">
        <v>11.7829</v>
      </c>
      <c r="M652" s="184">
        <v>22.822500000000002</v>
      </c>
      <c r="N652" s="184">
        <v>40.191800000000001</v>
      </c>
      <c r="O652" s="184">
        <v>20.962700000000002</v>
      </c>
      <c r="P652" s="184"/>
      <c r="Q652" s="184">
        <v>18.007400000000001</v>
      </c>
      <c r="R652" s="184">
        <v>25.481000000000002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44530</v>
      </c>
      <c r="E653" s="184">
        <v>81.122500000000002</v>
      </c>
      <c r="F653" s="184">
        <v>-8.1900000000000001E-2</v>
      </c>
      <c r="G653" s="184">
        <v>-0.14349999999999999</v>
      </c>
      <c r="H653" s="184">
        <v>-2.4558</v>
      </c>
      <c r="I653" s="184">
        <v>-4.8437000000000001</v>
      </c>
      <c r="J653" s="184">
        <v>-2.0766</v>
      </c>
      <c r="K653" s="184">
        <v>6.1992000000000003</v>
      </c>
      <c r="L653" s="184">
        <v>23.189900000000002</v>
      </c>
      <c r="M653" s="184">
        <v>37.802</v>
      </c>
      <c r="N653" s="184">
        <v>55.981400000000001</v>
      </c>
      <c r="O653" s="184">
        <v>34.5747</v>
      </c>
      <c r="P653" s="184">
        <v>25.073899999999998</v>
      </c>
      <c r="Q653" s="184">
        <v>24.143799999999999</v>
      </c>
      <c r="R653" s="184">
        <v>43.211300000000001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44530</v>
      </c>
      <c r="E654" s="184">
        <v>59.134900000000002</v>
      </c>
      <c r="F654" s="184">
        <v>0.31209999999999999</v>
      </c>
      <c r="G654" s="184">
        <v>-0.71809999999999996</v>
      </c>
      <c r="H654" s="184">
        <v>-2.3351000000000002</v>
      </c>
      <c r="I654" s="184">
        <v>-4.0191999999999997</v>
      </c>
      <c r="J654" s="184">
        <v>-1.9549000000000001</v>
      </c>
      <c r="K654" s="184">
        <v>4.0233999999999996</v>
      </c>
      <c r="L654" s="184">
        <v>23.662500000000001</v>
      </c>
      <c r="M654" s="184">
        <v>35.476700000000001</v>
      </c>
      <c r="N654" s="184">
        <v>56.495800000000003</v>
      </c>
      <c r="O654" s="184">
        <v>37.389899999999997</v>
      </c>
      <c r="P654" s="184">
        <v>26.834399999999999</v>
      </c>
      <c r="Q654" s="184">
        <v>26.029399999999999</v>
      </c>
      <c r="R654" s="184">
        <v>44.458199999999998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44530</v>
      </c>
      <c r="E655" s="184">
        <v>57.310600000000001</v>
      </c>
      <c r="F655" s="184">
        <v>0.311</v>
      </c>
      <c r="G655" s="184">
        <v>-0.72240000000000004</v>
      </c>
      <c r="H655" s="184">
        <v>-2.3424999999999998</v>
      </c>
      <c r="I655" s="184">
        <v>-4.0339999999999998</v>
      </c>
      <c r="J655" s="184">
        <v>-1.9893000000000001</v>
      </c>
      <c r="K655" s="184">
        <v>3.9186000000000001</v>
      </c>
      <c r="L655" s="184">
        <v>23.411300000000001</v>
      </c>
      <c r="M655" s="184">
        <v>35.064300000000003</v>
      </c>
      <c r="N655" s="184">
        <v>55.837800000000001</v>
      </c>
      <c r="O655" s="184">
        <v>36.651000000000003</v>
      </c>
      <c r="P655" s="184">
        <v>26.167200000000001</v>
      </c>
      <c r="Q655" s="184">
        <v>25.516400000000001</v>
      </c>
      <c r="R655" s="184">
        <v>43.8001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44530</v>
      </c>
      <c r="E656" s="184">
        <v>16.201699999999999</v>
      </c>
      <c r="F656" s="184">
        <v>-6.8500000000000005E-2</v>
      </c>
      <c r="G656" s="184">
        <v>-0.37259999999999999</v>
      </c>
      <c r="H656" s="184">
        <v>-3.1652999999999998</v>
      </c>
      <c r="I656" s="184">
        <v>-5.7816000000000001</v>
      </c>
      <c r="J656" s="184">
        <v>-3.097</v>
      </c>
      <c r="K656" s="184">
        <v>2.5411000000000001</v>
      </c>
      <c r="L656" s="184">
        <v>14.565200000000001</v>
      </c>
      <c r="M656" s="184">
        <v>19.366199999999999</v>
      </c>
      <c r="N656" s="184">
        <v>27.6126</v>
      </c>
      <c r="O656" s="184"/>
      <c r="P656" s="184"/>
      <c r="Q656" s="184">
        <v>18.453399999999998</v>
      </c>
      <c r="R656" s="184">
        <v>19.826499999999999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44530</v>
      </c>
      <c r="E657" s="184">
        <v>15.3467</v>
      </c>
      <c r="F657" s="184">
        <v>-7.3599999999999999E-2</v>
      </c>
      <c r="G657" s="184">
        <v>-0.39269999999999999</v>
      </c>
      <c r="H657" s="184">
        <v>-3.1985999999999999</v>
      </c>
      <c r="I657" s="184">
        <v>-5.8479000000000001</v>
      </c>
      <c r="J657" s="184">
        <v>-3.2486000000000002</v>
      </c>
      <c r="K657" s="184">
        <v>2.0792999999999999</v>
      </c>
      <c r="L657" s="184">
        <v>13.5296</v>
      </c>
      <c r="M657" s="184">
        <v>17.739999999999998</v>
      </c>
      <c r="N657" s="184">
        <v>25.295500000000001</v>
      </c>
      <c r="O657" s="184"/>
      <c r="P657" s="184"/>
      <c r="Q657" s="184">
        <v>16.2209</v>
      </c>
      <c r="R657" s="184">
        <v>17.6233</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44530</v>
      </c>
      <c r="E658" s="184">
        <v>143.83619999999999</v>
      </c>
      <c r="F658" s="184">
        <v>0.17249999999999999</v>
      </c>
      <c r="G658" s="184">
        <v>-8.6699999999999999E-2</v>
      </c>
      <c r="H658" s="184">
        <v>-2.9064999999999999</v>
      </c>
      <c r="I658" s="184">
        <v>-5.3907999999999996</v>
      </c>
      <c r="J658" s="184">
        <v>-2.7441</v>
      </c>
      <c r="K658" s="184">
        <v>0.58199999999999996</v>
      </c>
      <c r="L658" s="184">
        <v>13.0566</v>
      </c>
      <c r="M658" s="184">
        <v>18.898499999999999</v>
      </c>
      <c r="N658" s="184">
        <v>36.522599999999997</v>
      </c>
      <c r="O658" s="184">
        <v>14.623100000000001</v>
      </c>
      <c r="P658" s="184">
        <v>12.539</v>
      </c>
      <c r="Q658" s="184">
        <v>15.480700000000001</v>
      </c>
      <c r="R658" s="184">
        <v>18.460599999999999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44530</v>
      </c>
      <c r="E659" s="184">
        <v>149.21799999999999</v>
      </c>
      <c r="F659" s="184">
        <v>0.17349999999999999</v>
      </c>
      <c r="G659" s="184">
        <v>-8.2799999999999999E-2</v>
      </c>
      <c r="H659" s="184">
        <v>-2.8997999999999999</v>
      </c>
      <c r="I659" s="184">
        <v>-5.3777999999999997</v>
      </c>
      <c r="J659" s="184">
        <v>-2.7138</v>
      </c>
      <c r="K659" s="184">
        <v>0.67200000000000004</v>
      </c>
      <c r="L659" s="184">
        <v>13.324199999999999</v>
      </c>
      <c r="M659" s="184">
        <v>19.400500000000001</v>
      </c>
      <c r="N659" s="184">
        <v>37.219900000000003</v>
      </c>
      <c r="O659" s="184">
        <v>15.107799999999999</v>
      </c>
      <c r="P659" s="184">
        <v>13.0875</v>
      </c>
      <c r="Q659" s="184">
        <v>13.383800000000001</v>
      </c>
      <c r="R659" s="184">
        <v>18.982099999999999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44530</v>
      </c>
      <c r="E660" s="184">
        <v>18.3291</v>
      </c>
      <c r="F660" s="184">
        <v>1.6859999999999999</v>
      </c>
      <c r="G660" s="184">
        <v>-1.4692000000000001</v>
      </c>
      <c r="H660" s="184">
        <v>-3.0960000000000001</v>
      </c>
      <c r="I660" s="184">
        <v>-5.8747999999999996</v>
      </c>
      <c r="J660" s="184">
        <v>-1.575</v>
      </c>
      <c r="K660" s="184">
        <v>6.4821999999999997</v>
      </c>
      <c r="L660" s="184">
        <v>25.648499999999999</v>
      </c>
      <c r="M660" s="184">
        <v>49.545999999999999</v>
      </c>
      <c r="N660" s="184">
        <v>80.346000000000004</v>
      </c>
      <c r="O660" s="184">
        <v>20.81</v>
      </c>
      <c r="P660" s="184">
        <v>12.7643</v>
      </c>
      <c r="Q660" s="184">
        <v>12.786199999999999</v>
      </c>
      <c r="R660" s="184">
        <v>40.267400000000002</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44530</v>
      </c>
      <c r="E661" s="184">
        <v>17.9133</v>
      </c>
      <c r="F661" s="184">
        <v>1.6848000000000001</v>
      </c>
      <c r="G661" s="184">
        <v>-1.4713000000000001</v>
      </c>
      <c r="H661" s="184">
        <v>-3.0996000000000001</v>
      </c>
      <c r="I661" s="184">
        <v>-5.8815</v>
      </c>
      <c r="J661" s="184">
        <v>-1.5904</v>
      </c>
      <c r="K661" s="184">
        <v>6.4360999999999997</v>
      </c>
      <c r="L661" s="184">
        <v>25.539100000000001</v>
      </c>
      <c r="M661" s="184">
        <v>49.374600000000001</v>
      </c>
      <c r="N661" s="184">
        <v>80.063900000000004</v>
      </c>
      <c r="O661" s="184">
        <v>20.539100000000001</v>
      </c>
      <c r="P661" s="184">
        <v>12.2637</v>
      </c>
      <c r="Q661" s="184">
        <v>12.273400000000001</v>
      </c>
      <c r="R661" s="184">
        <v>40.044400000000003</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44530</v>
      </c>
      <c r="E662" s="184">
        <v>15.7905</v>
      </c>
      <c r="F662" s="184">
        <v>1.756</v>
      </c>
      <c r="G662" s="184">
        <v>-1.4307000000000001</v>
      </c>
      <c r="H662" s="184">
        <v>-2.9453999999999998</v>
      </c>
      <c r="I662" s="184">
        <v>-5.8127000000000004</v>
      </c>
      <c r="J662" s="184">
        <v>-1.2000999999999999</v>
      </c>
      <c r="K662" s="184">
        <v>6.9534000000000002</v>
      </c>
      <c r="L662" s="184">
        <v>26.191800000000001</v>
      </c>
      <c r="M662" s="184">
        <v>50.643999999999998</v>
      </c>
      <c r="N662" s="184">
        <v>82.367800000000003</v>
      </c>
      <c r="O662" s="184">
        <v>21.505700000000001</v>
      </c>
      <c r="P662" s="184"/>
      <c r="Q662" s="184">
        <v>10.2296</v>
      </c>
      <c r="R662" s="184">
        <v>40.927900000000001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44530</v>
      </c>
      <c r="E663" s="184">
        <v>15.5047</v>
      </c>
      <c r="F663" s="184">
        <v>1.7562</v>
      </c>
      <c r="G663" s="184">
        <v>-1.4317</v>
      </c>
      <c r="H663" s="184">
        <v>-2.9470000000000001</v>
      </c>
      <c r="I663" s="184">
        <v>-5.8163999999999998</v>
      </c>
      <c r="J663" s="184">
        <v>-1.2093</v>
      </c>
      <c r="K663" s="184">
        <v>6.9238</v>
      </c>
      <c r="L663" s="184">
        <v>26.121099999999998</v>
      </c>
      <c r="M663" s="184">
        <v>50.513500000000001</v>
      </c>
      <c r="N663" s="184">
        <v>82.163899999999998</v>
      </c>
      <c r="O663" s="184">
        <v>21.273599999999998</v>
      </c>
      <c r="P663" s="184"/>
      <c r="Q663" s="184">
        <v>9.8011999999999997</v>
      </c>
      <c r="R663" s="184">
        <v>40.773699999999998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44530</v>
      </c>
      <c r="E664" s="184">
        <v>15.637499999999999</v>
      </c>
      <c r="F664" s="184">
        <v>1.4710000000000001</v>
      </c>
      <c r="G664" s="184">
        <v>-1.3469</v>
      </c>
      <c r="H664" s="184">
        <v>-3.0472999999999999</v>
      </c>
      <c r="I664" s="184">
        <v>-5.8249000000000004</v>
      </c>
      <c r="J664" s="184">
        <v>-1.7319</v>
      </c>
      <c r="K664" s="184">
        <v>6.0990000000000002</v>
      </c>
      <c r="L664" s="184">
        <v>25.384899999999998</v>
      </c>
      <c r="M664" s="184">
        <v>51.6511</v>
      </c>
      <c r="N664" s="184">
        <v>85.623699999999999</v>
      </c>
      <c r="O664" s="184">
        <v>21.959399999999999</v>
      </c>
      <c r="P664" s="184"/>
      <c r="Q664" s="184">
        <v>10.674300000000001</v>
      </c>
      <c r="R664" s="184">
        <v>42.360599999999998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44530</v>
      </c>
      <c r="E665" s="184">
        <v>15.328099999999999</v>
      </c>
      <c r="F665" s="184">
        <v>1.4709000000000001</v>
      </c>
      <c r="G665" s="184">
        <v>-1.349</v>
      </c>
      <c r="H665" s="184">
        <v>-3.0510999999999999</v>
      </c>
      <c r="I665" s="184">
        <v>-5.8314000000000004</v>
      </c>
      <c r="J665" s="184">
        <v>-1.7485999999999999</v>
      </c>
      <c r="K665" s="184">
        <v>6.0481999999999996</v>
      </c>
      <c r="L665" s="184">
        <v>25.263300000000001</v>
      </c>
      <c r="M665" s="184">
        <v>51.411099999999998</v>
      </c>
      <c r="N665" s="184">
        <v>85.180099999999996</v>
      </c>
      <c r="O665" s="184">
        <v>21.570499999999999</v>
      </c>
      <c r="P665" s="184"/>
      <c r="Q665" s="184">
        <v>10.1737</v>
      </c>
      <c r="R665" s="184">
        <v>41.963799999999999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44530</v>
      </c>
      <c r="E666" s="184">
        <v>15.010199999999999</v>
      </c>
      <c r="F666" s="184">
        <v>1.5678000000000001</v>
      </c>
      <c r="G666" s="184">
        <v>-1.101</v>
      </c>
      <c r="H666" s="184">
        <v>-2.8679999999999999</v>
      </c>
      <c r="I666" s="184">
        <v>-5.6981999999999999</v>
      </c>
      <c r="J666" s="184">
        <v>-1.4120999999999999</v>
      </c>
      <c r="K666" s="184">
        <v>6.6921999999999997</v>
      </c>
      <c r="L666" s="184">
        <v>29.168900000000001</v>
      </c>
      <c r="M666" s="184">
        <v>55.689700000000002</v>
      </c>
      <c r="N666" s="184">
        <v>90.050600000000003</v>
      </c>
      <c r="O666" s="184">
        <v>21.951899999999998</v>
      </c>
      <c r="P666" s="184"/>
      <c r="Q666" s="184">
        <v>10.215999999999999</v>
      </c>
      <c r="R666" s="184">
        <v>42.390099999999997</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44530</v>
      </c>
      <c r="E667" s="184">
        <v>14.445499999999999</v>
      </c>
      <c r="F667" s="184">
        <v>1.5679000000000001</v>
      </c>
      <c r="G667" s="184">
        <v>-1.1029</v>
      </c>
      <c r="H667" s="184">
        <v>-2.8711000000000002</v>
      </c>
      <c r="I667" s="184">
        <v>-5.7050999999999998</v>
      </c>
      <c r="J667" s="184">
        <v>-1.4275</v>
      </c>
      <c r="K667" s="184">
        <v>6.6435000000000004</v>
      </c>
      <c r="L667" s="184">
        <v>29.0503</v>
      </c>
      <c r="M667" s="184">
        <v>55.4617</v>
      </c>
      <c r="N667" s="184">
        <v>89.638199999999998</v>
      </c>
      <c r="O667" s="184">
        <v>21.4069</v>
      </c>
      <c r="P667" s="184"/>
      <c r="Q667" s="184">
        <v>9.2083999999999993</v>
      </c>
      <c r="R667" s="184">
        <v>42.038200000000003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44530</v>
      </c>
      <c r="E668" s="184">
        <v>21.238499999999998</v>
      </c>
      <c r="F668" s="184">
        <v>0.14949999999999999</v>
      </c>
      <c r="G668" s="184">
        <v>7.2599999999999998E-2</v>
      </c>
      <c r="H668" s="184">
        <v>-2.9217</v>
      </c>
      <c r="I668" s="184">
        <v>-5.3327999999999998</v>
      </c>
      <c r="J668" s="184">
        <v>-3.4468999999999999</v>
      </c>
      <c r="K668" s="184">
        <v>0.84040000000000004</v>
      </c>
      <c r="L668" s="184">
        <v>11.485799999999999</v>
      </c>
      <c r="M668" s="184">
        <v>19.0672</v>
      </c>
      <c r="N668" s="184">
        <v>36.359299999999998</v>
      </c>
      <c r="O668" s="184">
        <v>16.651700000000002</v>
      </c>
      <c r="P668" s="184">
        <v>14.129099999999999</v>
      </c>
      <c r="Q668" s="184">
        <v>11.9217</v>
      </c>
      <c r="R668" s="184">
        <v>22.492999999999999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44530</v>
      </c>
      <c r="E669" s="184">
        <v>20.761800000000001</v>
      </c>
      <c r="F669" s="184">
        <v>0.14860000000000001</v>
      </c>
      <c r="G669" s="184">
        <v>6.8400000000000002E-2</v>
      </c>
      <c r="H669" s="184">
        <v>-2.9283000000000001</v>
      </c>
      <c r="I669" s="184">
        <v>-5.3455000000000004</v>
      </c>
      <c r="J669" s="184">
        <v>-3.4765999999999999</v>
      </c>
      <c r="K669" s="184">
        <v>0.74970000000000003</v>
      </c>
      <c r="L669" s="184">
        <v>11.3263</v>
      </c>
      <c r="M669" s="184">
        <v>18.913399999999999</v>
      </c>
      <c r="N669" s="184">
        <v>36.177799999999998</v>
      </c>
      <c r="O669" s="184">
        <v>16.3781</v>
      </c>
      <c r="P669" s="184">
        <v>13.809100000000001</v>
      </c>
      <c r="Q669" s="184">
        <v>11.5425</v>
      </c>
      <c r="R669" s="184">
        <v>22.303999999999998</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44530</v>
      </c>
      <c r="E670" s="184">
        <v>23.251000000000001</v>
      </c>
      <c r="F670" s="184">
        <v>0.1978</v>
      </c>
      <c r="G670" s="184">
        <v>0.15809999999999999</v>
      </c>
      <c r="H670" s="184">
        <v>-2.8228</v>
      </c>
      <c r="I670" s="184">
        <v>-5.2294999999999998</v>
      </c>
      <c r="J670" s="184">
        <v>-3.1854</v>
      </c>
      <c r="K670" s="184">
        <v>1.4804999999999999</v>
      </c>
      <c r="L670" s="184">
        <v>11.8331</v>
      </c>
      <c r="M670" s="184">
        <v>19.174800000000001</v>
      </c>
      <c r="N670" s="184">
        <v>36.080599999999997</v>
      </c>
      <c r="O670" s="184">
        <v>17.331600000000002</v>
      </c>
      <c r="P670" s="184">
        <v>15.031700000000001</v>
      </c>
      <c r="Q670" s="184">
        <v>15.9587</v>
      </c>
      <c r="R670" s="184">
        <v>22.8734</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44530</v>
      </c>
      <c r="E671" s="184">
        <v>22.725300000000001</v>
      </c>
      <c r="F671" s="184">
        <v>0.1971</v>
      </c>
      <c r="G671" s="184">
        <v>0.156</v>
      </c>
      <c r="H671" s="184">
        <v>-2.8260000000000001</v>
      </c>
      <c r="I671" s="184">
        <v>-5.2362000000000002</v>
      </c>
      <c r="J671" s="184">
        <v>-3.2006000000000001</v>
      </c>
      <c r="K671" s="184">
        <v>1.4340999999999999</v>
      </c>
      <c r="L671" s="184">
        <v>11.7326</v>
      </c>
      <c r="M671" s="184">
        <v>19.019300000000001</v>
      </c>
      <c r="N671" s="184">
        <v>35.848599999999998</v>
      </c>
      <c r="O671" s="184">
        <v>17.025300000000001</v>
      </c>
      <c r="P671" s="184">
        <v>14.5609</v>
      </c>
      <c r="Q671" s="184">
        <v>15.494300000000001</v>
      </c>
      <c r="R671" s="184">
        <v>22.6447</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44530</v>
      </c>
      <c r="E672" s="184">
        <v>15.2921</v>
      </c>
      <c r="F672" s="184">
        <v>1.7845</v>
      </c>
      <c r="G672" s="184">
        <v>-0.77859999999999996</v>
      </c>
      <c r="H672" s="184">
        <v>-2.5695000000000001</v>
      </c>
      <c r="I672" s="184">
        <v>-5.1406000000000001</v>
      </c>
      <c r="J672" s="184">
        <v>9.0999999999999998E-2</v>
      </c>
      <c r="K672" s="184">
        <v>7.8373999999999997</v>
      </c>
      <c r="L672" s="184">
        <v>26.3309</v>
      </c>
      <c r="M672" s="184">
        <v>47.878300000000003</v>
      </c>
      <c r="N672" s="184">
        <v>81.545199999999994</v>
      </c>
      <c r="O672" s="184">
        <v>21.837199999999999</v>
      </c>
      <c r="P672" s="184"/>
      <c r="Q672" s="184">
        <v>12.236599999999999</v>
      </c>
      <c r="R672" s="184">
        <v>38.072299999999998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44530</v>
      </c>
      <c r="E673" s="184">
        <v>14.931900000000001</v>
      </c>
      <c r="F673" s="184">
        <v>1.7839</v>
      </c>
      <c r="G673" s="184">
        <v>-0.78269999999999995</v>
      </c>
      <c r="H673" s="184">
        <v>-2.5764999999999998</v>
      </c>
      <c r="I673" s="184">
        <v>-5.1551</v>
      </c>
      <c r="J673" s="184">
        <v>5.6300000000000003E-2</v>
      </c>
      <c r="K673" s="184">
        <v>7.7290999999999999</v>
      </c>
      <c r="L673" s="184">
        <v>26.118300000000001</v>
      </c>
      <c r="M673" s="184">
        <v>47.576099999999997</v>
      </c>
      <c r="N673" s="184">
        <v>81.078299999999999</v>
      </c>
      <c r="O673" s="184">
        <v>21.355399999999999</v>
      </c>
      <c r="P673" s="184"/>
      <c r="Q673" s="184">
        <v>11.511799999999999</v>
      </c>
      <c r="R673" s="184">
        <v>37.752000000000002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44530</v>
      </c>
      <c r="E674" s="184">
        <v>17.597100000000001</v>
      </c>
      <c r="F674" s="184">
        <v>1.9749000000000001</v>
      </c>
      <c r="G674" s="184">
        <v>-0.66610000000000003</v>
      </c>
      <c r="H674" s="184">
        <v>-2.3788</v>
      </c>
      <c r="I674" s="184">
        <v>-4.9097999999999997</v>
      </c>
      <c r="J674" s="184">
        <v>0.54910000000000003</v>
      </c>
      <c r="K674" s="184">
        <v>8.7448999999999995</v>
      </c>
      <c r="L674" s="184">
        <v>26.4877</v>
      </c>
      <c r="M674" s="184">
        <v>46.9253</v>
      </c>
      <c r="N674" s="184">
        <v>80.202100000000002</v>
      </c>
      <c r="O674" s="184">
        <v>21.896799999999999</v>
      </c>
      <c r="P674" s="184"/>
      <c r="Q674" s="184">
        <v>17.9421</v>
      </c>
      <c r="R674" s="184">
        <v>38.3523</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44530</v>
      </c>
      <c r="E675" s="184">
        <v>17.3874</v>
      </c>
      <c r="F675" s="184">
        <v>1.9746999999999999</v>
      </c>
      <c r="G675" s="184">
        <v>-0.6673</v>
      </c>
      <c r="H675" s="184">
        <v>-2.3805000000000001</v>
      </c>
      <c r="I675" s="184">
        <v>-4.9141000000000004</v>
      </c>
      <c r="J675" s="184">
        <v>0.53890000000000005</v>
      </c>
      <c r="K675" s="184">
        <v>8.7126999999999999</v>
      </c>
      <c r="L675" s="184">
        <v>26.315999999999999</v>
      </c>
      <c r="M675" s="184">
        <v>46.620199999999997</v>
      </c>
      <c r="N675" s="184">
        <v>79.697999999999993</v>
      </c>
      <c r="O675" s="184">
        <v>21.5108</v>
      </c>
      <c r="P675" s="184"/>
      <c r="Q675" s="184">
        <v>17.529900000000001</v>
      </c>
      <c r="R675" s="184">
        <v>37.9602</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44530</v>
      </c>
      <c r="E680" s="184">
        <v>29.903700000000001</v>
      </c>
      <c r="F680" s="184">
        <v>0.64449999999999996</v>
      </c>
      <c r="G680" s="184">
        <v>4.1799999999999997E-2</v>
      </c>
      <c r="H680" s="184">
        <v>-2.9030999999999998</v>
      </c>
      <c r="I680" s="184">
        <v>-5.6734</v>
      </c>
      <c r="J680" s="184">
        <v>-3.4851000000000001</v>
      </c>
      <c r="K680" s="184">
        <v>3.0678999999999998</v>
      </c>
      <c r="L680" s="184">
        <v>12.9925</v>
      </c>
      <c r="M680" s="184">
        <v>17.948399999999999</v>
      </c>
      <c r="N680" s="184">
        <v>37.020800000000001</v>
      </c>
      <c r="O680" s="184">
        <v>19.301100000000002</v>
      </c>
      <c r="P680" s="184">
        <v>17.451599999999999</v>
      </c>
      <c r="Q680" s="184">
        <v>16.588699999999999</v>
      </c>
      <c r="R680" s="184">
        <v>20.654900000000001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44530</v>
      </c>
      <c r="E681" s="184">
        <v>27.2483</v>
      </c>
      <c r="F681" s="184">
        <v>0.64080000000000004</v>
      </c>
      <c r="G681" s="184">
        <v>2.7900000000000001E-2</v>
      </c>
      <c r="H681" s="184">
        <v>-2.9258999999999999</v>
      </c>
      <c r="I681" s="184">
        <v>-5.7175000000000002</v>
      </c>
      <c r="J681" s="184">
        <v>-3.5878000000000001</v>
      </c>
      <c r="K681" s="184">
        <v>2.7519999999999998</v>
      </c>
      <c r="L681" s="184">
        <v>12.292299999999999</v>
      </c>
      <c r="M681" s="184">
        <v>16.833200000000001</v>
      </c>
      <c r="N681" s="184">
        <v>35.264200000000002</v>
      </c>
      <c r="O681" s="184">
        <v>17.5991</v>
      </c>
      <c r="P681" s="184">
        <v>15.9186</v>
      </c>
      <c r="Q681" s="184">
        <v>15.0794</v>
      </c>
      <c r="R681" s="184">
        <v>19.007000000000001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44530</v>
      </c>
      <c r="E682" s="184">
        <v>115.88</v>
      </c>
      <c r="F682" s="184">
        <v>6.9099999999999995E-2</v>
      </c>
      <c r="G682" s="184">
        <v>-0.42109999999999997</v>
      </c>
      <c r="H682" s="184">
        <v>-3.2317</v>
      </c>
      <c r="I682" s="184">
        <v>-6.2384000000000004</v>
      </c>
      <c r="J682" s="184">
        <v>-4.3894000000000002</v>
      </c>
      <c r="K682" s="184">
        <v>-0.69410000000000005</v>
      </c>
      <c r="L682" s="184">
        <v>6.9596</v>
      </c>
      <c r="M682" s="184">
        <v>14.8805</v>
      </c>
      <c r="N682" s="184">
        <v>26.162199999999999</v>
      </c>
      <c r="O682" s="184">
        <v>13.694599999999999</v>
      </c>
      <c r="P682" s="184">
        <v>14.968400000000001</v>
      </c>
      <c r="Q682" s="184">
        <v>13.089499999999999</v>
      </c>
      <c r="R682" s="184">
        <v>16.896100000000001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44530</v>
      </c>
      <c r="E683" s="184">
        <v>165.26963458006199</v>
      </c>
      <c r="F683" s="184">
        <v>6.4399999999999999E-2</v>
      </c>
      <c r="G683" s="184">
        <v>-0.43909999999999999</v>
      </c>
      <c r="H683" s="184">
        <v>-3.2536</v>
      </c>
      <c r="I683" s="184">
        <v>-6.2698999999999998</v>
      </c>
      <c r="J683" s="184">
        <v>-4.4512999999999998</v>
      </c>
      <c r="K683" s="184">
        <v>-0.88339999999999996</v>
      </c>
      <c r="L683" s="184">
        <v>6.5498000000000003</v>
      </c>
      <c r="M683" s="184">
        <v>14.2332</v>
      </c>
      <c r="N683" s="184">
        <v>25.308</v>
      </c>
      <c r="O683" s="184">
        <v>12.870200000000001</v>
      </c>
      <c r="P683" s="184">
        <v>14.2323</v>
      </c>
      <c r="Q683" s="184">
        <v>11.539400000000001</v>
      </c>
      <c r="R683" s="184">
        <v>16.016200000000001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44530</v>
      </c>
      <c r="E684" s="184">
        <v>41.22</v>
      </c>
      <c r="F684" s="184">
        <v>7.2800000000000004E-2</v>
      </c>
      <c r="G684" s="184">
        <v>-7.2700000000000001E-2</v>
      </c>
      <c r="H684" s="184">
        <v>-2.7601</v>
      </c>
      <c r="I684" s="184">
        <v>-5.4804000000000004</v>
      </c>
      <c r="J684" s="184">
        <v>-2.6223000000000001</v>
      </c>
      <c r="K684" s="184">
        <v>2.665</v>
      </c>
      <c r="L684" s="184">
        <v>18.278300000000002</v>
      </c>
      <c r="M684" s="184">
        <v>24.946999999999999</v>
      </c>
      <c r="N684" s="184">
        <v>42.777999999999999</v>
      </c>
      <c r="O684" s="184">
        <v>21.009499999999999</v>
      </c>
      <c r="P684" s="184">
        <v>15.8909</v>
      </c>
      <c r="Q684" s="184">
        <v>15.305400000000001</v>
      </c>
      <c r="R684" s="184">
        <v>26.982600000000001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44530</v>
      </c>
      <c r="E685" s="184">
        <v>43.35</v>
      </c>
      <c r="F685" s="184">
        <v>9.2399999999999996E-2</v>
      </c>
      <c r="G685" s="184">
        <v>-6.9199999999999998E-2</v>
      </c>
      <c r="H685" s="184">
        <v>-2.7591000000000001</v>
      </c>
      <c r="I685" s="184">
        <v>-5.4526000000000003</v>
      </c>
      <c r="J685" s="184">
        <v>-2.5842999999999998</v>
      </c>
      <c r="K685" s="184">
        <v>2.8226</v>
      </c>
      <c r="L685" s="184">
        <v>18.6371</v>
      </c>
      <c r="M685" s="184">
        <v>25.542999999999999</v>
      </c>
      <c r="N685" s="184">
        <v>43.638199999999998</v>
      </c>
      <c r="O685" s="184">
        <v>21.543900000000001</v>
      </c>
      <c r="P685" s="184">
        <v>16.5716</v>
      </c>
      <c r="Q685" s="184">
        <v>14.331899999999999</v>
      </c>
      <c r="R685" s="184">
        <v>27.670300000000001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44530</v>
      </c>
      <c r="E696" s="184">
        <v>155.75839999999999</v>
      </c>
      <c r="F696" s="184">
        <v>0.38669999999999999</v>
      </c>
      <c r="G696" s="184">
        <v>-0.22289999999999999</v>
      </c>
      <c r="H696" s="184">
        <v>-2.681</v>
      </c>
      <c r="I696" s="184">
        <v>-5.2869999999999999</v>
      </c>
      <c r="J696" s="184">
        <v>-1.6983999999999999</v>
      </c>
      <c r="K696" s="184">
        <v>3.0364</v>
      </c>
      <c r="L696" s="184">
        <v>17.5504</v>
      </c>
      <c r="M696" s="184">
        <v>24.396699999999999</v>
      </c>
      <c r="N696" s="184">
        <v>41.430999999999997</v>
      </c>
      <c r="O696" s="184">
        <v>21.781099999999999</v>
      </c>
      <c r="P696" s="184">
        <v>17.416699999999999</v>
      </c>
      <c r="Q696" s="184">
        <v>15.689399999999999</v>
      </c>
      <c r="R696" s="184">
        <v>27.2043</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44530</v>
      </c>
      <c r="E697" s="184">
        <v>144.37379999999999</v>
      </c>
      <c r="F697" s="184">
        <v>0.38369999999999999</v>
      </c>
      <c r="G697" s="184">
        <v>-0.23499999999999999</v>
      </c>
      <c r="H697" s="184">
        <v>-2.7017000000000002</v>
      </c>
      <c r="I697" s="184">
        <v>-5.3273999999999999</v>
      </c>
      <c r="J697" s="184">
        <v>-1.794</v>
      </c>
      <c r="K697" s="184">
        <v>2.7921</v>
      </c>
      <c r="L697" s="184">
        <v>17.0075</v>
      </c>
      <c r="M697" s="184">
        <v>23.523900000000001</v>
      </c>
      <c r="N697" s="184">
        <v>40.116199999999999</v>
      </c>
      <c r="O697" s="184">
        <v>20.660799999999998</v>
      </c>
      <c r="P697" s="184">
        <v>16.3538</v>
      </c>
      <c r="Q697" s="184">
        <v>12.416700000000001</v>
      </c>
      <c r="R697" s="184">
        <v>26.026700000000002</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44530</v>
      </c>
      <c r="E698" s="184">
        <v>224.640410469535</v>
      </c>
      <c r="F698" s="184">
        <v>0.20219999999999999</v>
      </c>
      <c r="G698" s="184">
        <v>9.7799999999999998E-2</v>
      </c>
      <c r="H698" s="184">
        <v>-2.4230999999999998</v>
      </c>
      <c r="I698" s="184">
        <v>-4.9785000000000004</v>
      </c>
      <c r="J698" s="184">
        <v>-2.9727999999999999</v>
      </c>
      <c r="K698" s="184">
        <v>1.2318</v>
      </c>
      <c r="L698" s="184">
        <v>13.4575</v>
      </c>
      <c r="M698" s="184">
        <v>19.7315</v>
      </c>
      <c r="N698" s="184">
        <v>35.0974</v>
      </c>
      <c r="O698" s="184">
        <v>15.811400000000001</v>
      </c>
      <c r="P698" s="184">
        <v>14.21</v>
      </c>
      <c r="Q698" s="184">
        <v>18.116099999999999</v>
      </c>
      <c r="R698" s="184">
        <v>18.874099999999999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0.43856475409836065</v>
      </c>
      <c r="G699" s="186">
        <v>-0.23465901639344269</v>
      </c>
      <c r="H699" s="186">
        <v>-2.614247540983607</v>
      </c>
      <c r="I699" s="186">
        <v>-5.3275950819672131</v>
      </c>
      <c r="J699" s="186">
        <v>-2.1931163934426228</v>
      </c>
      <c r="K699" s="186">
        <v>3.1143950819672148</v>
      </c>
      <c r="L699" s="186">
        <v>15.346634426229507</v>
      </c>
      <c r="M699" s="186">
        <v>25.678949180327869</v>
      </c>
      <c r="N699" s="186">
        <v>44.716307377049191</v>
      </c>
      <c r="O699" s="186">
        <v>19.932068965517246</v>
      </c>
      <c r="P699" s="186">
        <v>16.267311956521745</v>
      </c>
      <c r="Q699" s="186">
        <v>16.140441803278687</v>
      </c>
      <c r="R699" s="186">
        <v>26.50881967213115</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0.31364999999999998</v>
      </c>
      <c r="G700" s="186">
        <v>-0.16699999999999998</v>
      </c>
      <c r="H700" s="186">
        <v>-2.8243999999999998</v>
      </c>
      <c r="I700" s="186">
        <v>-5.42</v>
      </c>
      <c r="J700" s="186">
        <v>-2.6065</v>
      </c>
      <c r="K700" s="186">
        <v>2.7462499999999999</v>
      </c>
      <c r="L700" s="186">
        <v>14.448350000000001</v>
      </c>
      <c r="M700" s="186">
        <v>22.48565</v>
      </c>
      <c r="N700" s="186">
        <v>40.7271</v>
      </c>
      <c r="O700" s="186">
        <v>19.512149999999998</v>
      </c>
      <c r="P700" s="186">
        <v>15.7826</v>
      </c>
      <c r="Q700" s="186">
        <v>15.63335</v>
      </c>
      <c r="R700" s="186">
        <v>24.21405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774</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775</v>
      </c>
      <c r="B703" s="180" t="s">
        <v>776</v>
      </c>
      <c r="C703" s="180">
        <v>132180</v>
      </c>
      <c r="D703" s="183">
        <v>44530</v>
      </c>
      <c r="E703" s="184">
        <v>33.186399999999999</v>
      </c>
      <c r="F703" s="184">
        <v>0.22919999999999999</v>
      </c>
      <c r="G703" s="184">
        <v>-0.12759999999999999</v>
      </c>
      <c r="H703" s="184">
        <v>-1.847</v>
      </c>
      <c r="I703" s="184">
        <v>-4.0118</v>
      </c>
      <c r="J703" s="184">
        <v>-1.9581</v>
      </c>
      <c r="K703" s="184">
        <v>0.87970000000000004</v>
      </c>
      <c r="L703" s="184">
        <v>8.5643999999999991</v>
      </c>
      <c r="M703" s="184">
        <v>14.538600000000001</v>
      </c>
      <c r="N703" s="184">
        <v>25.059000000000001</v>
      </c>
      <c r="O703" s="184">
        <v>15.0473</v>
      </c>
      <c r="P703" s="184">
        <v>12.866</v>
      </c>
      <c r="Q703" s="184">
        <v>12.017899999999999</v>
      </c>
      <c r="R703" s="184">
        <v>19.279599999999999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775</v>
      </c>
      <c r="B704" s="180" t="s">
        <v>777</v>
      </c>
      <c r="C704" s="180">
        <v>132186</v>
      </c>
      <c r="D704" s="183">
        <v>44530</v>
      </c>
      <c r="E704" s="184">
        <v>35.427300000000002</v>
      </c>
      <c r="F704" s="184">
        <v>0.23139999999999999</v>
      </c>
      <c r="G704" s="184">
        <v>-0.1187</v>
      </c>
      <c r="H704" s="184">
        <v>-1.8315999999999999</v>
      </c>
      <c r="I704" s="184">
        <v>-3.9801000000000002</v>
      </c>
      <c r="J704" s="184">
        <v>-1.877</v>
      </c>
      <c r="K704" s="184">
        <v>1.1257999999999999</v>
      </c>
      <c r="L704" s="184">
        <v>9.1275999999999993</v>
      </c>
      <c r="M704" s="184">
        <v>15.41</v>
      </c>
      <c r="N704" s="184">
        <v>26.3767</v>
      </c>
      <c r="O704" s="184">
        <v>16.099299999999999</v>
      </c>
      <c r="P704" s="184">
        <v>13.8271</v>
      </c>
      <c r="Q704" s="184">
        <v>13.453099999999999</v>
      </c>
      <c r="R704" s="184">
        <v>20.433299999999999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775</v>
      </c>
      <c r="B705" s="180" t="s">
        <v>778</v>
      </c>
      <c r="C705" s="180">
        <v>102107</v>
      </c>
      <c r="D705" s="183">
        <v>44530</v>
      </c>
      <c r="E705" s="184">
        <v>116.9734</v>
      </c>
      <c r="F705" s="184">
        <v>3.8699999999999998E-2</v>
      </c>
      <c r="G705" s="184">
        <v>-0.1573</v>
      </c>
      <c r="H705" s="184">
        <v>-2.5821999999999998</v>
      </c>
      <c r="I705" s="184">
        <v>-4.4870000000000001</v>
      </c>
      <c r="J705" s="184">
        <v>-2.6478000000000002</v>
      </c>
      <c r="K705" s="184">
        <v>2.6594000000000002</v>
      </c>
      <c r="L705" s="184">
        <v>10.3261</v>
      </c>
      <c r="M705" s="184">
        <v>16.891999999999999</v>
      </c>
      <c r="N705" s="184">
        <v>38.0991</v>
      </c>
      <c r="O705" s="184">
        <v>13.9367</v>
      </c>
      <c r="P705" s="184">
        <v>11.6264</v>
      </c>
      <c r="Q705" s="184">
        <v>14.631</v>
      </c>
      <c r="R705" s="184">
        <v>18.151</v>
      </c>
      <c r="S705" s="120"/>
      <c r="T705" s="123"/>
      <c r="U705" s="124"/>
      <c r="V705" s="124"/>
      <c r="W705" s="124"/>
      <c r="X705" s="124"/>
      <c r="Y705" s="124"/>
      <c r="Z705" s="124"/>
      <c r="AA705" s="124"/>
      <c r="AB705" s="124"/>
      <c r="AC705" s="124"/>
      <c r="AD705" s="124"/>
      <c r="AE705" s="124"/>
      <c r="AF705" s="124"/>
      <c r="AG705" s="124"/>
      <c r="AH705" s="124"/>
    </row>
    <row r="706" spans="1:34" x14ac:dyDescent="0.3">
      <c r="A706" s="180" t="s">
        <v>775</v>
      </c>
      <c r="B706" s="180" t="s">
        <v>779</v>
      </c>
      <c r="C706" s="180">
        <v>118512</v>
      </c>
      <c r="D706" s="183">
        <v>44530</v>
      </c>
      <c r="E706" s="184">
        <v>122.04510000000001</v>
      </c>
      <c r="F706" s="184">
        <v>0.04</v>
      </c>
      <c r="G706" s="184">
        <v>-0.1522</v>
      </c>
      <c r="H706" s="184">
        <v>-2.5735999999999999</v>
      </c>
      <c r="I706" s="184">
        <v>-4.47</v>
      </c>
      <c r="J706" s="184">
        <v>-2.6082999999999998</v>
      </c>
      <c r="K706" s="184">
        <v>2.7841</v>
      </c>
      <c r="L706" s="184">
        <v>10.5854</v>
      </c>
      <c r="M706" s="184">
        <v>17.293700000000001</v>
      </c>
      <c r="N706" s="184">
        <v>38.778500000000001</v>
      </c>
      <c r="O706" s="184">
        <v>14.593</v>
      </c>
      <c r="P706" s="184">
        <v>12.210599999999999</v>
      </c>
      <c r="Q706" s="184">
        <v>12.7096</v>
      </c>
      <c r="R706" s="184">
        <v>18.921700000000001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775</v>
      </c>
      <c r="B707" s="180" t="s">
        <v>780</v>
      </c>
      <c r="C707" s="180">
        <v>102109</v>
      </c>
      <c r="D707" s="183">
        <v>44530</v>
      </c>
      <c r="E707" s="184">
        <v>78.218900000000005</v>
      </c>
      <c r="F707" s="184">
        <v>3.1099999999999999E-2</v>
      </c>
      <c r="G707" s="184">
        <v>0.14099999999999999</v>
      </c>
      <c r="H707" s="184">
        <v>-1.4956</v>
      </c>
      <c r="I707" s="184">
        <v>-2.7892000000000001</v>
      </c>
      <c r="J707" s="184">
        <v>-1.4460999999999999</v>
      </c>
      <c r="K707" s="184">
        <v>2.7999000000000001</v>
      </c>
      <c r="L707" s="184">
        <v>11.158799999999999</v>
      </c>
      <c r="M707" s="184">
        <v>17.866299999999999</v>
      </c>
      <c r="N707" s="184">
        <v>36.665100000000002</v>
      </c>
      <c r="O707" s="184">
        <v>10.9137</v>
      </c>
      <c r="P707" s="184">
        <v>9.6079000000000008</v>
      </c>
      <c r="Q707" s="184">
        <v>12.098100000000001</v>
      </c>
      <c r="R707" s="184">
        <v>12.9488</v>
      </c>
      <c r="S707" s="120"/>
      <c r="T707" s="123"/>
      <c r="U707" s="124"/>
      <c r="V707" s="124"/>
      <c r="W707" s="124"/>
      <c r="X707" s="124"/>
      <c r="Y707" s="124"/>
      <c r="Z707" s="124"/>
      <c r="AA707" s="124"/>
      <c r="AB707" s="124"/>
      <c r="AC707" s="124"/>
      <c r="AD707" s="124"/>
      <c r="AE707" s="124"/>
      <c r="AF707" s="124"/>
      <c r="AG707" s="124"/>
      <c r="AH707" s="124"/>
    </row>
    <row r="708" spans="1:34" x14ac:dyDescent="0.3">
      <c r="A708" s="180" t="s">
        <v>775</v>
      </c>
      <c r="B708" s="180" t="s">
        <v>781</v>
      </c>
      <c r="C708" s="180">
        <v>118514</v>
      </c>
      <c r="D708" s="183">
        <v>44530</v>
      </c>
      <c r="E708" s="184">
        <v>82.343599999999995</v>
      </c>
      <c r="F708" s="184">
        <v>3.2199999999999999E-2</v>
      </c>
      <c r="G708" s="184">
        <v>0.1457</v>
      </c>
      <c r="H708" s="184">
        <v>-1.4876</v>
      </c>
      <c r="I708" s="184">
        <v>-2.7730999999999999</v>
      </c>
      <c r="J708" s="184">
        <v>-1.4088000000000001</v>
      </c>
      <c r="K708" s="184">
        <v>2.9173</v>
      </c>
      <c r="L708" s="184">
        <v>11.422800000000001</v>
      </c>
      <c r="M708" s="184">
        <v>18.2928</v>
      </c>
      <c r="N708" s="184">
        <v>37.358600000000003</v>
      </c>
      <c r="O708" s="184">
        <v>11.563499999999999</v>
      </c>
      <c r="P708" s="184">
        <v>10.288600000000001</v>
      </c>
      <c r="Q708" s="184">
        <v>11.082800000000001</v>
      </c>
      <c r="R708" s="184">
        <v>13.6585</v>
      </c>
      <c r="S708" s="120"/>
      <c r="T708" s="123"/>
      <c r="U708" s="124"/>
      <c r="V708" s="124"/>
      <c r="W708" s="124"/>
      <c r="X708" s="124"/>
      <c r="Y708" s="124"/>
      <c r="Z708" s="124"/>
      <c r="AA708" s="124"/>
      <c r="AB708" s="124"/>
      <c r="AC708" s="124"/>
      <c r="AD708" s="124"/>
      <c r="AE708" s="124"/>
      <c r="AF708" s="124"/>
      <c r="AG708" s="124"/>
      <c r="AH708" s="124"/>
    </row>
    <row r="709" spans="1:34" x14ac:dyDescent="0.3">
      <c r="A709" s="180" t="s">
        <v>775</v>
      </c>
      <c r="B709" s="180" t="s">
        <v>782</v>
      </c>
      <c r="C709" s="180">
        <v>129065</v>
      </c>
      <c r="D709" s="183">
        <v>44530</v>
      </c>
      <c r="E709" s="184">
        <v>26.5413</v>
      </c>
      <c r="F709" s="184">
        <v>0.44390000000000002</v>
      </c>
      <c r="G709" s="184">
        <v>0.13200000000000001</v>
      </c>
      <c r="H709" s="184">
        <v>-1.9958</v>
      </c>
      <c r="I709" s="184">
        <v>-3.9683999999999999</v>
      </c>
      <c r="J709" s="184">
        <v>-1.9074</v>
      </c>
      <c r="K709" s="184">
        <v>1.9219999999999999</v>
      </c>
      <c r="L709" s="184">
        <v>11.6419</v>
      </c>
      <c r="M709" s="184">
        <v>17.964500000000001</v>
      </c>
      <c r="N709" s="184">
        <v>31.261299999999999</v>
      </c>
      <c r="O709" s="184">
        <v>16.061599999999999</v>
      </c>
      <c r="P709" s="184">
        <v>13.634399999999999</v>
      </c>
      <c r="Q709" s="184">
        <v>13.720700000000001</v>
      </c>
      <c r="R709" s="184">
        <v>20.227599999999999</v>
      </c>
      <c r="S709" s="120" t="s">
        <v>1995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775</v>
      </c>
      <c r="B710" s="180" t="s">
        <v>783</v>
      </c>
      <c r="C710" s="180">
        <v>129200</v>
      </c>
      <c r="D710" s="183">
        <v>44530</v>
      </c>
      <c r="E710" s="184">
        <v>27.148700000000002</v>
      </c>
      <c r="F710" s="184">
        <v>0.4451</v>
      </c>
      <c r="G710" s="184">
        <v>0.1361</v>
      </c>
      <c r="H710" s="184">
        <v>-1.9892000000000001</v>
      </c>
      <c r="I710" s="184">
        <v>-3.9552</v>
      </c>
      <c r="J710" s="184">
        <v>-1.8769</v>
      </c>
      <c r="K710" s="184">
        <v>2.0125000000000002</v>
      </c>
      <c r="L710" s="184">
        <v>11.8423</v>
      </c>
      <c r="M710" s="184">
        <v>18.279499999999999</v>
      </c>
      <c r="N710" s="184">
        <v>31.726500000000001</v>
      </c>
      <c r="O710" s="184">
        <v>16.457899999999999</v>
      </c>
      <c r="P710" s="184">
        <v>13.9902</v>
      </c>
      <c r="Q710" s="184">
        <v>14.0602</v>
      </c>
      <c r="R710" s="184">
        <v>20.656099999999999</v>
      </c>
      <c r="S710" s="120" t="s">
        <v>1995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775</v>
      </c>
      <c r="B711" s="180" t="s">
        <v>784</v>
      </c>
      <c r="C711" s="180">
        <v>129191</v>
      </c>
      <c r="D711" s="183">
        <v>44530</v>
      </c>
      <c r="E711" s="184">
        <v>24.2714</v>
      </c>
      <c r="F711" s="184">
        <v>0.37590000000000001</v>
      </c>
      <c r="G711" s="184">
        <v>0.12130000000000001</v>
      </c>
      <c r="H711" s="184">
        <v>-1.5958000000000001</v>
      </c>
      <c r="I711" s="184">
        <v>-3.2004999999999999</v>
      </c>
      <c r="J711" s="184">
        <v>-1.4567000000000001</v>
      </c>
      <c r="K711" s="184">
        <v>1.7055</v>
      </c>
      <c r="L711" s="184">
        <v>9.6967999999999996</v>
      </c>
      <c r="M711" s="184">
        <v>15.136699999999999</v>
      </c>
      <c r="N711" s="184">
        <v>25.404399999999999</v>
      </c>
      <c r="O711" s="184">
        <v>14.2296</v>
      </c>
      <c r="P711" s="184">
        <v>12.059200000000001</v>
      </c>
      <c r="Q711" s="184">
        <v>12.3894</v>
      </c>
      <c r="R711" s="184">
        <v>17.643599999999999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775</v>
      </c>
      <c r="B712" s="180" t="s">
        <v>785</v>
      </c>
      <c r="C712" s="180">
        <v>129193</v>
      </c>
      <c r="D712" s="183">
        <v>44530</v>
      </c>
      <c r="E712" s="184">
        <v>24.9648</v>
      </c>
      <c r="F712" s="184">
        <v>0.378</v>
      </c>
      <c r="G712" s="184">
        <v>0.12790000000000001</v>
      </c>
      <c r="H712" s="184">
        <v>-1.5844</v>
      </c>
      <c r="I712" s="184">
        <v>-3.1787000000000001</v>
      </c>
      <c r="J712" s="184">
        <v>-1.4063000000000001</v>
      </c>
      <c r="K712" s="184">
        <v>1.8547</v>
      </c>
      <c r="L712" s="184">
        <v>10.0222</v>
      </c>
      <c r="M712" s="184">
        <v>15.6463</v>
      </c>
      <c r="N712" s="184">
        <v>26.1447</v>
      </c>
      <c r="O712" s="184">
        <v>14.8665</v>
      </c>
      <c r="P712" s="184">
        <v>12.546200000000001</v>
      </c>
      <c r="Q712" s="184">
        <v>12.8071</v>
      </c>
      <c r="R712" s="184">
        <v>18.358599999999999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775</v>
      </c>
      <c r="B713" s="180" t="s">
        <v>786</v>
      </c>
      <c r="C713" s="180">
        <v>143904</v>
      </c>
      <c r="D713" s="183">
        <v>44530</v>
      </c>
      <c r="E713" s="184">
        <v>12.802899999999999</v>
      </c>
      <c r="F713" s="184">
        <v>0.14000000000000001</v>
      </c>
      <c r="G713" s="184">
        <v>-1.0014000000000001</v>
      </c>
      <c r="H713" s="184">
        <v>-4.8331</v>
      </c>
      <c r="I713" s="184">
        <v>-6.3753000000000002</v>
      </c>
      <c r="J713" s="184">
        <v>-3.7852999999999999</v>
      </c>
      <c r="K713" s="184">
        <v>5.7618999999999998</v>
      </c>
      <c r="L713" s="184">
        <v>11.6402</v>
      </c>
      <c r="M713" s="184">
        <v>16.264199999999999</v>
      </c>
      <c r="N713" s="184">
        <v>48.06</v>
      </c>
      <c r="O713" s="184">
        <v>7.6379000000000001</v>
      </c>
      <c r="P713" s="184"/>
      <c r="Q713" s="184">
        <v>7.4816000000000003</v>
      </c>
      <c r="R713" s="184">
        <v>11.023400000000001</v>
      </c>
      <c r="S713" s="120"/>
      <c r="T713" s="123"/>
      <c r="U713" s="124"/>
      <c r="V713" s="124"/>
      <c r="W713" s="124"/>
      <c r="X713" s="124"/>
      <c r="Y713" s="124"/>
      <c r="Z713" s="124"/>
      <c r="AA713" s="124"/>
      <c r="AB713" s="124"/>
      <c r="AC713" s="124"/>
      <c r="AD713" s="124"/>
      <c r="AE713" s="124"/>
      <c r="AF713" s="124"/>
      <c r="AG713" s="124"/>
      <c r="AH713" s="124"/>
    </row>
    <row r="714" spans="1:34" x14ac:dyDescent="0.3">
      <c r="A714" s="180" t="s">
        <v>775</v>
      </c>
      <c r="B714" s="180" t="s">
        <v>787</v>
      </c>
      <c r="C714" s="180">
        <v>143903</v>
      </c>
      <c r="D714" s="183">
        <v>44530</v>
      </c>
      <c r="E714" s="184">
        <v>12.803100000000001</v>
      </c>
      <c r="F714" s="184">
        <v>0.14000000000000001</v>
      </c>
      <c r="G714" s="184">
        <v>-1.0013000000000001</v>
      </c>
      <c r="H714" s="184">
        <v>-4.8330000000000002</v>
      </c>
      <c r="I714" s="184">
        <v>-6.3745000000000003</v>
      </c>
      <c r="J714" s="184">
        <v>-3.7846000000000002</v>
      </c>
      <c r="K714" s="184">
        <v>5.7644000000000002</v>
      </c>
      <c r="L714" s="184">
        <v>11.642899999999999</v>
      </c>
      <c r="M714" s="184">
        <v>16.267099999999999</v>
      </c>
      <c r="N714" s="184">
        <v>48.062399999999997</v>
      </c>
      <c r="O714" s="184">
        <v>7.6384999999999996</v>
      </c>
      <c r="P714" s="184"/>
      <c r="Q714" s="184">
        <v>7.4821</v>
      </c>
      <c r="R714" s="184">
        <v>11.024800000000001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775</v>
      </c>
      <c r="B715" s="180" t="s">
        <v>788</v>
      </c>
      <c r="C715" s="180">
        <v>148033</v>
      </c>
      <c r="D715" s="183">
        <v>44530</v>
      </c>
      <c r="E715" s="184">
        <v>16.3629</v>
      </c>
      <c r="F715" s="184">
        <v>0.16650000000000001</v>
      </c>
      <c r="G715" s="184">
        <v>-0.75929999999999997</v>
      </c>
      <c r="H715" s="184">
        <v>-3.5337000000000001</v>
      </c>
      <c r="I715" s="184">
        <v>-5.7046000000000001</v>
      </c>
      <c r="J715" s="184">
        <v>-3.0960999999999999</v>
      </c>
      <c r="K715" s="184">
        <v>4.8239000000000001</v>
      </c>
      <c r="L715" s="184">
        <v>14.6038</v>
      </c>
      <c r="M715" s="184">
        <v>25.3583</v>
      </c>
      <c r="N715" s="184">
        <v>51.122100000000003</v>
      </c>
      <c r="O715" s="184"/>
      <c r="P715" s="184"/>
      <c r="Q715" s="184">
        <v>32.193399999999997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775</v>
      </c>
      <c r="B716" s="180" t="s">
        <v>789</v>
      </c>
      <c r="C716" s="180">
        <v>148035</v>
      </c>
      <c r="D716" s="183">
        <v>44530</v>
      </c>
      <c r="E716" s="184">
        <v>16.633199999999999</v>
      </c>
      <c r="F716" s="184">
        <v>0.1686</v>
      </c>
      <c r="G716" s="184">
        <v>-0.74890000000000001</v>
      </c>
      <c r="H716" s="184">
        <v>-3.5158</v>
      </c>
      <c r="I716" s="184">
        <v>-5.6695000000000002</v>
      </c>
      <c r="J716" s="184">
        <v>-3.0145</v>
      </c>
      <c r="K716" s="184">
        <v>5.0785999999999998</v>
      </c>
      <c r="L716" s="184">
        <v>15.175599999999999</v>
      </c>
      <c r="M716" s="184">
        <v>26.303799999999999</v>
      </c>
      <c r="N716" s="184">
        <v>52.615000000000002</v>
      </c>
      <c r="O716" s="184"/>
      <c r="P716" s="184"/>
      <c r="Q716" s="184">
        <v>33.426600000000001</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775</v>
      </c>
      <c r="B717" s="180" t="s">
        <v>790</v>
      </c>
      <c r="C717" s="180">
        <v>102133</v>
      </c>
      <c r="D717" s="183">
        <v>44530</v>
      </c>
      <c r="E717" s="184">
        <v>97.113100000000003</v>
      </c>
      <c r="F717" s="184">
        <v>-0.2132</v>
      </c>
      <c r="G717" s="184">
        <v>-0.47499999999999998</v>
      </c>
      <c r="H717" s="184">
        <v>-2.5889000000000002</v>
      </c>
      <c r="I717" s="184">
        <v>-5.1947000000000001</v>
      </c>
      <c r="J717" s="184">
        <v>-3.2204000000000002</v>
      </c>
      <c r="K717" s="184">
        <v>1.7529999999999999</v>
      </c>
      <c r="L717" s="184">
        <v>11.5252</v>
      </c>
      <c r="M717" s="184">
        <v>18.836099999999998</v>
      </c>
      <c r="N717" s="184">
        <v>37.128</v>
      </c>
      <c r="O717" s="184">
        <v>14.9162</v>
      </c>
      <c r="P717" s="184">
        <v>13.1807</v>
      </c>
      <c r="Q717" s="184">
        <v>13.49</v>
      </c>
      <c r="R717" s="184">
        <v>19.1752</v>
      </c>
      <c r="S717" s="120"/>
      <c r="T717" s="123"/>
      <c r="U717" s="124"/>
      <c r="V717" s="124"/>
      <c r="W717" s="124"/>
      <c r="X717" s="124"/>
      <c r="Y717" s="124"/>
      <c r="Z717" s="124"/>
      <c r="AA717" s="124"/>
      <c r="AB717" s="124"/>
      <c r="AC717" s="124"/>
      <c r="AD717" s="124"/>
      <c r="AE717" s="124"/>
      <c r="AF717" s="124"/>
      <c r="AG717" s="124"/>
      <c r="AH717" s="124"/>
    </row>
    <row r="718" spans="1:34" x14ac:dyDescent="0.3">
      <c r="A718" s="180" t="s">
        <v>775</v>
      </c>
      <c r="B718" s="180" t="s">
        <v>791</v>
      </c>
      <c r="C718" s="180">
        <v>120242</v>
      </c>
      <c r="D718" s="183">
        <v>44530</v>
      </c>
      <c r="E718" s="184">
        <v>100.6348</v>
      </c>
      <c r="F718" s="184">
        <v>-0.21229999999999999</v>
      </c>
      <c r="G718" s="184">
        <v>-0.47170000000000001</v>
      </c>
      <c r="H718" s="184">
        <v>-2.5834000000000001</v>
      </c>
      <c r="I718" s="184">
        <v>-5.1837999999999997</v>
      </c>
      <c r="J718" s="184">
        <v>-3.1949000000000001</v>
      </c>
      <c r="K718" s="184">
        <v>1.8277000000000001</v>
      </c>
      <c r="L718" s="184">
        <v>11.6884</v>
      </c>
      <c r="M718" s="184">
        <v>19.116299999999999</v>
      </c>
      <c r="N718" s="184">
        <v>37.598399999999998</v>
      </c>
      <c r="O718" s="184">
        <v>15.3353</v>
      </c>
      <c r="P718" s="184">
        <v>13.5778</v>
      </c>
      <c r="Q718" s="184">
        <v>12.3009</v>
      </c>
      <c r="R718" s="184">
        <v>19.578299999999999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775</v>
      </c>
      <c r="B719" s="180" t="s">
        <v>792</v>
      </c>
      <c r="C719" s="180">
        <v>102135</v>
      </c>
      <c r="D719" s="183">
        <v>44530</v>
      </c>
      <c r="E719" s="184">
        <v>127.78189999999999</v>
      </c>
      <c r="F719" s="184">
        <v>4.9799999999999997E-2</v>
      </c>
      <c r="G719" s="184">
        <v>-0.83609999999999995</v>
      </c>
      <c r="H719" s="184">
        <v>-2.0188999999999999</v>
      </c>
      <c r="I719" s="184">
        <v>-3.8477999999999999</v>
      </c>
      <c r="J719" s="184">
        <v>-2.0611000000000002</v>
      </c>
      <c r="K719" s="184">
        <v>4.1459000000000001</v>
      </c>
      <c r="L719" s="184">
        <v>14.100899999999999</v>
      </c>
      <c r="M719" s="184">
        <v>24.451000000000001</v>
      </c>
      <c r="N719" s="184">
        <v>57.357599999999998</v>
      </c>
      <c r="O719" s="184">
        <v>21.825700000000001</v>
      </c>
      <c r="P719" s="184">
        <v>16.750499999999999</v>
      </c>
      <c r="Q719" s="184">
        <v>15.2371</v>
      </c>
      <c r="R719" s="184">
        <v>33.991999999999997</v>
      </c>
      <c r="S719" s="120"/>
      <c r="T719" s="123"/>
      <c r="U719" s="124"/>
      <c r="V719" s="124"/>
      <c r="W719" s="124"/>
      <c r="X719" s="124"/>
      <c r="Y719" s="124"/>
      <c r="Z719" s="124"/>
      <c r="AA719" s="124"/>
      <c r="AB719" s="124"/>
      <c r="AC719" s="124"/>
      <c r="AD719" s="124"/>
      <c r="AE719" s="124"/>
      <c r="AF719" s="124"/>
      <c r="AG719" s="124"/>
      <c r="AH719" s="124"/>
    </row>
    <row r="720" spans="1:34" x14ac:dyDescent="0.3">
      <c r="A720" s="180" t="s">
        <v>775</v>
      </c>
      <c r="B720" s="180" t="s">
        <v>793</v>
      </c>
      <c r="C720" s="180">
        <v>120700</v>
      </c>
      <c r="D720" s="183">
        <v>44530</v>
      </c>
      <c r="E720" s="184">
        <v>130.578</v>
      </c>
      <c r="F720" s="184">
        <v>5.3900000000000003E-2</v>
      </c>
      <c r="G720" s="184">
        <v>-0.81079999999999997</v>
      </c>
      <c r="H720" s="184">
        <v>-1.9935</v>
      </c>
      <c r="I720" s="184">
        <v>-3.7993999999999999</v>
      </c>
      <c r="J720" s="184">
        <v>-1.9461999999999999</v>
      </c>
      <c r="K720" s="184">
        <v>4.4238</v>
      </c>
      <c r="L720" s="184">
        <v>14.5785</v>
      </c>
      <c r="M720" s="184">
        <v>25.079599999999999</v>
      </c>
      <c r="N720" s="184">
        <v>58.2729</v>
      </c>
      <c r="O720" s="184">
        <v>22.305499999999999</v>
      </c>
      <c r="P720" s="184">
        <v>17.111799999999999</v>
      </c>
      <c r="Q720" s="184">
        <v>15.9504</v>
      </c>
      <c r="R720" s="184">
        <v>34.202199999999998</v>
      </c>
      <c r="S720" s="120"/>
      <c r="T720" s="123"/>
      <c r="U720" s="124"/>
      <c r="V720" s="124"/>
      <c r="W720" s="124"/>
      <c r="X720" s="124"/>
      <c r="Y720" s="124"/>
      <c r="Z720" s="124"/>
      <c r="AA720" s="124"/>
      <c r="AB720" s="124"/>
      <c r="AC720" s="124"/>
      <c r="AD720" s="124"/>
      <c r="AE720" s="124"/>
      <c r="AF720" s="124"/>
      <c r="AG720" s="124"/>
      <c r="AH720" s="124"/>
    </row>
    <row r="721" spans="1:34" x14ac:dyDescent="0.3">
      <c r="A721" s="180" t="s">
        <v>775</v>
      </c>
      <c r="B721" s="180" t="s">
        <v>794</v>
      </c>
      <c r="C721" s="180">
        <v>118485</v>
      </c>
      <c r="D721" s="183">
        <v>44530</v>
      </c>
      <c r="E721" s="184">
        <v>32.703699999999998</v>
      </c>
      <c r="F721" s="184">
        <v>7.3000000000000001E-3</v>
      </c>
      <c r="G721" s="184">
        <v>-0.13339999999999999</v>
      </c>
      <c r="H721" s="184">
        <v>-1.6504000000000001</v>
      </c>
      <c r="I721" s="184">
        <v>-3.3576000000000001</v>
      </c>
      <c r="J721" s="184">
        <v>-1.6173</v>
      </c>
      <c r="K721" s="184">
        <v>1.4156</v>
      </c>
      <c r="L721" s="184">
        <v>10.0838</v>
      </c>
      <c r="M721" s="184">
        <v>15.7006</v>
      </c>
      <c r="N721" s="184">
        <v>26.041799999999999</v>
      </c>
      <c r="O721" s="184">
        <v>12.630699999999999</v>
      </c>
      <c r="P721" s="184">
        <v>10.7193</v>
      </c>
      <c r="Q721" s="184">
        <v>10.650399999999999</v>
      </c>
      <c r="R721" s="184">
        <v>16.3474</v>
      </c>
      <c r="S721" s="120"/>
      <c r="T721" s="123"/>
      <c r="U721" s="124"/>
      <c r="V721" s="124"/>
      <c r="W721" s="124"/>
      <c r="X721" s="124"/>
      <c r="Y721" s="124"/>
      <c r="Z721" s="124"/>
      <c r="AA721" s="124"/>
      <c r="AB721" s="124"/>
      <c r="AC721" s="124"/>
      <c r="AD721" s="124"/>
      <c r="AE721" s="124"/>
      <c r="AF721" s="124"/>
      <c r="AG721" s="124"/>
      <c r="AH721" s="124"/>
    </row>
    <row r="722" spans="1:34" x14ac:dyDescent="0.3">
      <c r="A722" s="180" t="s">
        <v>775</v>
      </c>
      <c r="B722" s="180" t="s">
        <v>795</v>
      </c>
      <c r="C722" s="180">
        <v>112332</v>
      </c>
      <c r="D722" s="183">
        <v>44530</v>
      </c>
      <c r="E722" s="184">
        <v>31.052</v>
      </c>
      <c r="F722" s="184">
        <v>4.7999999999999996E-3</v>
      </c>
      <c r="G722" s="184">
        <v>-0.1431</v>
      </c>
      <c r="H722" s="184">
        <v>-1.6667000000000001</v>
      </c>
      <c r="I722" s="184">
        <v>-3.3896999999999999</v>
      </c>
      <c r="J722" s="184">
        <v>-1.6916</v>
      </c>
      <c r="K722" s="184">
        <v>1.1977</v>
      </c>
      <c r="L722" s="184">
        <v>9.6171000000000006</v>
      </c>
      <c r="M722" s="184">
        <v>14.973800000000001</v>
      </c>
      <c r="N722" s="184">
        <v>24.965299999999999</v>
      </c>
      <c r="O722" s="184">
        <v>11.6633</v>
      </c>
      <c r="P722" s="184">
        <v>9.8693000000000008</v>
      </c>
      <c r="Q722" s="184">
        <v>10.071099999999999</v>
      </c>
      <c r="R722" s="184">
        <v>15.3894</v>
      </c>
      <c r="S722" s="120"/>
      <c r="T722" s="123"/>
      <c r="U722" s="124"/>
      <c r="V722" s="124"/>
      <c r="W722" s="124"/>
      <c r="X722" s="124"/>
      <c r="Y722" s="124"/>
      <c r="Z722" s="124"/>
      <c r="AA722" s="124"/>
      <c r="AB722" s="124"/>
      <c r="AC722" s="124"/>
      <c r="AD722" s="124"/>
      <c r="AE722" s="124"/>
      <c r="AF722" s="124"/>
      <c r="AG722" s="124"/>
      <c r="AH722" s="124"/>
    </row>
    <row r="723" spans="1:34" x14ac:dyDescent="0.3">
      <c r="A723" s="180" t="s">
        <v>775</v>
      </c>
      <c r="B723" s="180" t="s">
        <v>796</v>
      </c>
      <c r="C723" s="180">
        <v>146513</v>
      </c>
      <c r="D723" s="183">
        <v>44530</v>
      </c>
      <c r="E723" s="184">
        <v>15.436400000000001</v>
      </c>
      <c r="F723" s="184">
        <v>4.4699999999999997E-2</v>
      </c>
      <c r="G723" s="184">
        <v>-1.4027000000000001</v>
      </c>
      <c r="H723" s="184">
        <v>-3.4809000000000001</v>
      </c>
      <c r="I723" s="184">
        <v>-5.3742000000000001</v>
      </c>
      <c r="J723" s="184">
        <v>-0.23330000000000001</v>
      </c>
      <c r="K723" s="184">
        <v>2.6410999999999998</v>
      </c>
      <c r="L723" s="184">
        <v>12.1791</v>
      </c>
      <c r="M723" s="184">
        <v>21.834299999999999</v>
      </c>
      <c r="N723" s="184">
        <v>38.397100000000002</v>
      </c>
      <c r="O723" s="184"/>
      <c r="P723" s="184"/>
      <c r="Q723" s="184">
        <v>17.207999999999998</v>
      </c>
      <c r="R723" s="184">
        <v>21.4879</v>
      </c>
      <c r="S723" s="120"/>
      <c r="T723" s="123"/>
      <c r="U723" s="124"/>
      <c r="V723" s="124"/>
      <c r="W723" s="124"/>
      <c r="X723" s="124"/>
      <c r="Y723" s="124"/>
      <c r="Z723" s="124"/>
      <c r="AA723" s="124"/>
      <c r="AB723" s="124"/>
      <c r="AC723" s="124"/>
      <c r="AD723" s="124"/>
      <c r="AE723" s="124"/>
      <c r="AF723" s="124"/>
      <c r="AG723" s="124"/>
      <c r="AH723" s="124"/>
    </row>
    <row r="724" spans="1:34" x14ac:dyDescent="0.3">
      <c r="A724" s="180" t="s">
        <v>775</v>
      </c>
      <c r="B724" s="180" t="s">
        <v>797</v>
      </c>
      <c r="C724" s="180">
        <v>146514</v>
      </c>
      <c r="D724" s="183">
        <v>44530</v>
      </c>
      <c r="E724" s="184">
        <v>15.3241</v>
      </c>
      <c r="F724" s="184">
        <v>4.3700000000000003E-2</v>
      </c>
      <c r="G724" s="184">
        <v>-1.4057999999999999</v>
      </c>
      <c r="H724" s="184">
        <v>-3.4860000000000002</v>
      </c>
      <c r="I724" s="184">
        <v>-5.3840000000000003</v>
      </c>
      <c r="J724" s="184">
        <v>-0.25650000000000001</v>
      </c>
      <c r="K724" s="184">
        <v>2.5737000000000001</v>
      </c>
      <c r="L724" s="184">
        <v>12.0306</v>
      </c>
      <c r="M724" s="184">
        <v>21.593800000000002</v>
      </c>
      <c r="N724" s="184">
        <v>38.0413</v>
      </c>
      <c r="O724" s="184"/>
      <c r="P724" s="184"/>
      <c r="Q724" s="184">
        <v>16.895399999999999</v>
      </c>
      <c r="R724" s="184">
        <v>21.167899999999999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775</v>
      </c>
      <c r="B725" s="180" t="s">
        <v>798</v>
      </c>
      <c r="C725" s="180">
        <v>112039</v>
      </c>
      <c r="D725" s="183">
        <v>44530</v>
      </c>
      <c r="E725" s="184">
        <v>53.457000000000001</v>
      </c>
      <c r="F725" s="184">
        <v>0.26450000000000001</v>
      </c>
      <c r="G725" s="184">
        <v>0.10489999999999999</v>
      </c>
      <c r="H725" s="184">
        <v>-2.5129999999999999</v>
      </c>
      <c r="I725" s="184">
        <v>-5.3522999999999996</v>
      </c>
      <c r="J725" s="184">
        <v>-2.7524000000000002</v>
      </c>
      <c r="K725" s="184">
        <v>1.8345</v>
      </c>
      <c r="L725" s="184">
        <v>13.5137</v>
      </c>
      <c r="M725" s="184">
        <v>20.217199999999998</v>
      </c>
      <c r="N725" s="184">
        <v>35.570999999999998</v>
      </c>
      <c r="O725" s="184">
        <v>16.644400000000001</v>
      </c>
      <c r="P725" s="184">
        <v>14.6548</v>
      </c>
      <c r="Q725" s="184">
        <v>14.5091</v>
      </c>
      <c r="R725" s="184">
        <v>20.529199999999999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0.1262521739130435</v>
      </c>
      <c r="G726" s="186">
        <v>-0.38419130434782611</v>
      </c>
      <c r="H726" s="186">
        <v>-2.5078304347826084</v>
      </c>
      <c r="I726" s="186">
        <v>-4.4270173913043491</v>
      </c>
      <c r="J726" s="186">
        <v>-2.1412000000000004</v>
      </c>
      <c r="K726" s="186">
        <v>2.7783782608695655</v>
      </c>
      <c r="L726" s="186">
        <v>11.598613043478261</v>
      </c>
      <c r="M726" s="186">
        <v>18.839847826086956</v>
      </c>
      <c r="N726" s="186">
        <v>37.830730434782609</v>
      </c>
      <c r="O726" s="186">
        <v>14.440347368421053</v>
      </c>
      <c r="P726" s="186">
        <v>12.854164705882352</v>
      </c>
      <c r="Q726" s="186">
        <v>14.602869565217391</v>
      </c>
      <c r="R726" s="186">
        <v>19.247452380952382</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5.3900000000000003E-2</v>
      </c>
      <c r="G727" s="186">
        <v>-0.1522</v>
      </c>
      <c r="H727" s="186">
        <v>-2.0188999999999999</v>
      </c>
      <c r="I727" s="186">
        <v>-4.0118</v>
      </c>
      <c r="J727" s="186">
        <v>-1.9461999999999999</v>
      </c>
      <c r="K727" s="186">
        <v>2.5737000000000001</v>
      </c>
      <c r="L727" s="186">
        <v>11.6402</v>
      </c>
      <c r="M727" s="186">
        <v>17.964500000000001</v>
      </c>
      <c r="N727" s="186">
        <v>37.358600000000003</v>
      </c>
      <c r="O727" s="186">
        <v>14.8665</v>
      </c>
      <c r="P727" s="186">
        <v>12.866</v>
      </c>
      <c r="Q727" s="186">
        <v>13.453099999999999</v>
      </c>
      <c r="R727" s="186">
        <v>19.1752</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1762</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1763</v>
      </c>
      <c r="B730" s="180" t="s">
        <v>1656</v>
      </c>
      <c r="C730" s="180">
        <v>132995</v>
      </c>
      <c r="D730" s="183">
        <v>44530</v>
      </c>
      <c r="E730" s="184">
        <v>18.829999999999998</v>
      </c>
      <c r="F730" s="184">
        <v>0.37309999999999999</v>
      </c>
      <c r="G730" s="184">
        <v>0.21290000000000001</v>
      </c>
      <c r="H730" s="184">
        <v>-0.7903</v>
      </c>
      <c r="I730" s="184">
        <v>-2.0291000000000001</v>
      </c>
      <c r="J730" s="184">
        <v>-0.52829999999999999</v>
      </c>
      <c r="K730" s="184">
        <v>1.5642</v>
      </c>
      <c r="L730" s="184">
        <v>7.2323000000000004</v>
      </c>
      <c r="M730" s="184">
        <v>9.9883000000000006</v>
      </c>
      <c r="N730" s="184">
        <v>16.883900000000001</v>
      </c>
      <c r="O730" s="184">
        <v>11.636699999999999</v>
      </c>
      <c r="P730" s="184">
        <v>9.9040999999999997</v>
      </c>
      <c r="Q730" s="184">
        <v>9.4467999999999996</v>
      </c>
      <c r="R730" s="184">
        <v>12.6074</v>
      </c>
      <c r="S730" s="120"/>
      <c r="T730" s="123"/>
      <c r="U730" s="124"/>
      <c r="V730" s="124"/>
      <c r="W730" s="124"/>
      <c r="X730" s="124"/>
      <c r="Y730" s="124"/>
      <c r="Z730" s="124"/>
      <c r="AA730" s="124"/>
      <c r="AB730" s="124"/>
      <c r="AC730" s="124"/>
      <c r="AD730" s="124"/>
      <c r="AE730" s="124"/>
      <c r="AF730" s="124"/>
      <c r="AG730" s="124"/>
      <c r="AH730" s="124"/>
    </row>
    <row r="731" spans="1:34" x14ac:dyDescent="0.3">
      <c r="A731" s="180" t="s">
        <v>1763</v>
      </c>
      <c r="B731" s="180" t="s">
        <v>1681</v>
      </c>
      <c r="C731" s="180">
        <v>132998</v>
      </c>
      <c r="D731" s="183">
        <v>44530</v>
      </c>
      <c r="E731" s="184">
        <v>17.48</v>
      </c>
      <c r="F731" s="184">
        <v>0.40210000000000001</v>
      </c>
      <c r="G731" s="184">
        <v>0.22939999999999999</v>
      </c>
      <c r="H731" s="184">
        <v>-0.73819999999999997</v>
      </c>
      <c r="I731" s="184">
        <v>-2.0179</v>
      </c>
      <c r="J731" s="184">
        <v>-0.56879999999999997</v>
      </c>
      <c r="K731" s="184">
        <v>1.3332999999999999</v>
      </c>
      <c r="L731" s="184">
        <v>6.6504000000000003</v>
      </c>
      <c r="M731" s="184">
        <v>9.1135999999999999</v>
      </c>
      <c r="N731" s="184">
        <v>15.685</v>
      </c>
      <c r="O731" s="184">
        <v>10.590999999999999</v>
      </c>
      <c r="P731" s="184">
        <v>8.7487999999999992</v>
      </c>
      <c r="Q731" s="184">
        <v>8.2916000000000007</v>
      </c>
      <c r="R731" s="184">
        <v>11.507199999999999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0" t="s">
        <v>1763</v>
      </c>
      <c r="B732" s="180" t="s">
        <v>1657</v>
      </c>
      <c r="C732" s="180">
        <v>135120</v>
      </c>
      <c r="D732" s="183">
        <v>44530</v>
      </c>
      <c r="E732" s="184">
        <v>18.190000000000001</v>
      </c>
      <c r="F732" s="184">
        <v>0</v>
      </c>
      <c r="G732" s="184">
        <v>5.5E-2</v>
      </c>
      <c r="H732" s="184">
        <v>-1.0337000000000001</v>
      </c>
      <c r="I732" s="184">
        <v>-2.2042999999999999</v>
      </c>
      <c r="J732" s="184">
        <v>-0.87190000000000001</v>
      </c>
      <c r="K732" s="184">
        <v>1.1679999999999999</v>
      </c>
      <c r="L732" s="184">
        <v>9.2492000000000001</v>
      </c>
      <c r="M732" s="184">
        <v>12.7014</v>
      </c>
      <c r="N732" s="184">
        <v>17.8872</v>
      </c>
      <c r="O732" s="184">
        <v>12.1829</v>
      </c>
      <c r="P732" s="184">
        <v>11.4406</v>
      </c>
      <c r="Q732" s="184">
        <v>9.9598999999999993</v>
      </c>
      <c r="R732" s="184">
        <v>13.301600000000001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1763</v>
      </c>
      <c r="B733" s="180" t="s">
        <v>1682</v>
      </c>
      <c r="C733" s="180">
        <v>135122</v>
      </c>
      <c r="D733" s="183">
        <v>44530</v>
      </c>
      <c r="E733" s="184">
        <v>16.829999999999998</v>
      </c>
      <c r="F733" s="184">
        <v>0</v>
      </c>
      <c r="G733" s="184">
        <v>5.9499999999999997E-2</v>
      </c>
      <c r="H733" s="184">
        <v>-1.0582</v>
      </c>
      <c r="I733" s="184">
        <v>-2.2648000000000001</v>
      </c>
      <c r="J733" s="184">
        <v>-1</v>
      </c>
      <c r="K733" s="184">
        <v>0.83879999999999999</v>
      </c>
      <c r="L733" s="184">
        <v>8.5106000000000002</v>
      </c>
      <c r="M733" s="184">
        <v>11.457000000000001</v>
      </c>
      <c r="N733" s="184">
        <v>16.229299999999999</v>
      </c>
      <c r="O733" s="184">
        <v>10.767899999999999</v>
      </c>
      <c r="P733" s="184">
        <v>10.078799999999999</v>
      </c>
      <c r="Q733" s="184">
        <v>8.6121999999999996</v>
      </c>
      <c r="R733" s="184">
        <v>11.7859</v>
      </c>
      <c r="S733" s="120"/>
      <c r="T733" s="123"/>
      <c r="U733" s="124"/>
      <c r="V733" s="124"/>
      <c r="W733" s="124"/>
      <c r="X733" s="124"/>
      <c r="Y733" s="124"/>
      <c r="Z733" s="124"/>
      <c r="AA733" s="124"/>
      <c r="AB733" s="124"/>
      <c r="AC733" s="124"/>
      <c r="AD733" s="124"/>
      <c r="AE733" s="124"/>
      <c r="AF733" s="124"/>
      <c r="AG733" s="124"/>
      <c r="AH733" s="124"/>
    </row>
    <row r="734" spans="1:34" x14ac:dyDescent="0.3">
      <c r="A734" s="180" t="s">
        <v>1763</v>
      </c>
      <c r="B734" s="180" t="s">
        <v>1658</v>
      </c>
      <c r="C734" s="180">
        <v>147496</v>
      </c>
      <c r="D734" s="183">
        <v>44530</v>
      </c>
      <c r="E734" s="184">
        <v>12.52</v>
      </c>
      <c r="F734" s="184">
        <v>0.16</v>
      </c>
      <c r="G734" s="184">
        <v>7.9899999999999999E-2</v>
      </c>
      <c r="H734" s="184">
        <v>-0.79239999999999999</v>
      </c>
      <c r="I734" s="184">
        <v>-1.4173</v>
      </c>
      <c r="J734" s="184">
        <v>-0.39779999999999999</v>
      </c>
      <c r="K734" s="184">
        <v>0.9677</v>
      </c>
      <c r="L734" s="184">
        <v>4.1597</v>
      </c>
      <c r="M734" s="184">
        <v>5.8326000000000002</v>
      </c>
      <c r="N734" s="184">
        <v>8.0242000000000004</v>
      </c>
      <c r="O734" s="184"/>
      <c r="P734" s="184"/>
      <c r="Q734" s="184">
        <v>10.0204</v>
      </c>
      <c r="R734" s="184">
        <v>9.9031000000000002</v>
      </c>
      <c r="S734" s="120"/>
      <c r="T734" s="123"/>
      <c r="U734" s="124"/>
      <c r="V734" s="124"/>
      <c r="W734" s="124"/>
      <c r="X734" s="124"/>
      <c r="Y734" s="124"/>
      <c r="Z734" s="124"/>
      <c r="AA734" s="124"/>
      <c r="AB734" s="124"/>
      <c r="AC734" s="124"/>
      <c r="AD734" s="124"/>
      <c r="AE734" s="124"/>
      <c r="AF734" s="124"/>
      <c r="AG734" s="124"/>
      <c r="AH734" s="124"/>
    </row>
    <row r="735" spans="1:34" x14ac:dyDescent="0.3">
      <c r="A735" s="180" t="s">
        <v>1763</v>
      </c>
      <c r="B735" s="180" t="s">
        <v>1683</v>
      </c>
      <c r="C735" s="180">
        <v>147494</v>
      </c>
      <c r="D735" s="183">
        <v>44530</v>
      </c>
      <c r="E735" s="184">
        <v>12.21</v>
      </c>
      <c r="F735" s="184">
        <v>0.1641</v>
      </c>
      <c r="G735" s="184">
        <v>8.2000000000000003E-2</v>
      </c>
      <c r="H735" s="184">
        <v>-0.81230000000000002</v>
      </c>
      <c r="I735" s="184">
        <v>-1.4528000000000001</v>
      </c>
      <c r="J735" s="184">
        <v>-0.48899999999999999</v>
      </c>
      <c r="K735" s="184">
        <v>0.65949999999999998</v>
      </c>
      <c r="L735" s="184">
        <v>3.6503000000000001</v>
      </c>
      <c r="M735" s="184">
        <v>4.9870999999999999</v>
      </c>
      <c r="N735" s="184">
        <v>6.9177</v>
      </c>
      <c r="O735" s="184"/>
      <c r="P735" s="184"/>
      <c r="Q735" s="184">
        <v>8.8544999999999998</v>
      </c>
      <c r="R735" s="184">
        <v>8.7997999999999994</v>
      </c>
      <c r="S735" s="120"/>
      <c r="T735" s="123"/>
      <c r="U735" s="124"/>
      <c r="V735" s="124"/>
      <c r="W735" s="124"/>
      <c r="X735" s="124"/>
      <c r="Y735" s="124"/>
      <c r="Z735" s="124"/>
      <c r="AA735" s="124"/>
      <c r="AB735" s="124"/>
      <c r="AC735" s="124"/>
      <c r="AD735" s="124"/>
      <c r="AE735" s="124"/>
      <c r="AF735" s="124"/>
      <c r="AG735" s="124"/>
      <c r="AH735" s="124"/>
    </row>
    <row r="736" spans="1:34" x14ac:dyDescent="0.3">
      <c r="A736" s="180" t="s">
        <v>1763</v>
      </c>
      <c r="B736" s="180" t="s">
        <v>1659</v>
      </c>
      <c r="C736" s="180">
        <v>136567</v>
      </c>
      <c r="D736" s="183">
        <v>44530</v>
      </c>
      <c r="E736" s="184">
        <v>17.152999999999999</v>
      </c>
      <c r="F736" s="184">
        <v>0.15770000000000001</v>
      </c>
      <c r="G736" s="184">
        <v>0.27479999999999999</v>
      </c>
      <c r="H736" s="184">
        <v>-0.51039999999999996</v>
      </c>
      <c r="I736" s="184">
        <v>-1.6513</v>
      </c>
      <c r="J736" s="184">
        <v>-1.5609999999999999</v>
      </c>
      <c r="K736" s="184">
        <v>-0.80959999999999999</v>
      </c>
      <c r="L736" s="184">
        <v>5.0590999999999999</v>
      </c>
      <c r="M736" s="184">
        <v>10.1104</v>
      </c>
      <c r="N736" s="184">
        <v>16.394100000000002</v>
      </c>
      <c r="O736" s="184">
        <v>10.7638</v>
      </c>
      <c r="P736" s="184">
        <v>9.4064999999999994</v>
      </c>
      <c r="Q736" s="184">
        <v>9.9666999999999994</v>
      </c>
      <c r="R736" s="184">
        <v>11.210599999999999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1763</v>
      </c>
      <c r="B737" s="180" t="s">
        <v>1684</v>
      </c>
      <c r="C737" s="180">
        <v>136563</v>
      </c>
      <c r="D737" s="183">
        <v>44530</v>
      </c>
      <c r="E737" s="184">
        <v>15.781000000000001</v>
      </c>
      <c r="F737" s="184">
        <v>0.15229999999999999</v>
      </c>
      <c r="G737" s="184">
        <v>0.25409999999999999</v>
      </c>
      <c r="H737" s="184">
        <v>-0.54200000000000004</v>
      </c>
      <c r="I737" s="184">
        <v>-1.7128000000000001</v>
      </c>
      <c r="J737" s="184">
        <v>-1.6943999999999999</v>
      </c>
      <c r="K737" s="184">
        <v>-1.2081999999999999</v>
      </c>
      <c r="L737" s="184">
        <v>4.2131999999999996</v>
      </c>
      <c r="M737" s="184">
        <v>8.7895000000000003</v>
      </c>
      <c r="N737" s="184">
        <v>14.5543</v>
      </c>
      <c r="O737" s="184">
        <v>9.0655000000000001</v>
      </c>
      <c r="P737" s="184">
        <v>7.7424999999999997</v>
      </c>
      <c r="Q737" s="184">
        <v>8.3643000000000001</v>
      </c>
      <c r="R737" s="184">
        <v>9.4999000000000002</v>
      </c>
      <c r="S737" s="120"/>
      <c r="T737" s="123"/>
      <c r="U737" s="124"/>
      <c r="V737" s="124"/>
      <c r="W737" s="124"/>
      <c r="X737" s="124"/>
      <c r="Y737" s="124"/>
      <c r="Z737" s="124"/>
      <c r="AA737" s="124"/>
      <c r="AB737" s="124"/>
      <c r="AC737" s="124"/>
      <c r="AD737" s="124"/>
      <c r="AE737" s="124"/>
      <c r="AF737" s="124"/>
      <c r="AG737" s="124"/>
      <c r="AH737" s="124"/>
    </row>
    <row r="738" spans="1:34" x14ac:dyDescent="0.3">
      <c r="A738" s="180" t="s">
        <v>1763</v>
      </c>
      <c r="B738" s="180" t="s">
        <v>1660</v>
      </c>
      <c r="C738" s="180">
        <v>140347</v>
      </c>
      <c r="D738" s="183">
        <v>44530</v>
      </c>
      <c r="E738" s="184">
        <v>19.3231</v>
      </c>
      <c r="F738" s="184">
        <v>8.9599999999999999E-2</v>
      </c>
      <c r="G738" s="184">
        <v>-0.1142</v>
      </c>
      <c r="H738" s="184">
        <v>-0.66930000000000001</v>
      </c>
      <c r="I738" s="184">
        <v>-1.4202999999999999</v>
      </c>
      <c r="J738" s="184">
        <v>-0.15659999999999999</v>
      </c>
      <c r="K738" s="184">
        <v>1.4681999999999999</v>
      </c>
      <c r="L738" s="184">
        <v>7.21</v>
      </c>
      <c r="M738" s="184">
        <v>10.1013</v>
      </c>
      <c r="N738" s="184">
        <v>16.301200000000001</v>
      </c>
      <c r="O738" s="184">
        <v>11.763999999999999</v>
      </c>
      <c r="P738" s="184">
        <v>11.049099999999999</v>
      </c>
      <c r="Q738" s="184">
        <v>9.6690000000000005</v>
      </c>
      <c r="R738" s="184">
        <v>13.487500000000001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1763</v>
      </c>
      <c r="B739" s="180" t="s">
        <v>1685</v>
      </c>
      <c r="C739" s="180">
        <v>140351</v>
      </c>
      <c r="D739" s="183">
        <v>44530</v>
      </c>
      <c r="E739" s="184">
        <v>18.253</v>
      </c>
      <c r="F739" s="184">
        <v>8.6099999999999996E-2</v>
      </c>
      <c r="G739" s="184">
        <v>-0.12909999999999999</v>
      </c>
      <c r="H739" s="184">
        <v>-0.69579999999999997</v>
      </c>
      <c r="I739" s="184">
        <v>-1.4731000000000001</v>
      </c>
      <c r="J739" s="184">
        <v>-0.2792</v>
      </c>
      <c r="K739" s="184">
        <v>1.109</v>
      </c>
      <c r="L739" s="184">
        <v>6.4588000000000001</v>
      </c>
      <c r="M739" s="184">
        <v>9.0408000000000008</v>
      </c>
      <c r="N739" s="184">
        <v>14.897</v>
      </c>
      <c r="O739" s="184">
        <v>10.566800000000001</v>
      </c>
      <c r="P739" s="184">
        <v>9.9702000000000002</v>
      </c>
      <c r="Q739" s="184">
        <v>8.7970000000000006</v>
      </c>
      <c r="R739" s="184">
        <v>12.250299999999999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1763</v>
      </c>
      <c r="B740" s="180" t="s">
        <v>1686</v>
      </c>
      <c r="C740" s="180">
        <v>144461</v>
      </c>
      <c r="D740" s="183">
        <v>44530</v>
      </c>
      <c r="E740" s="184">
        <v>12.6884</v>
      </c>
      <c r="F740" s="184">
        <v>5.9900000000000002E-2</v>
      </c>
      <c r="G740" s="184">
        <v>-0.29149999999999998</v>
      </c>
      <c r="H740" s="184">
        <v>-1.2068000000000001</v>
      </c>
      <c r="I740" s="184">
        <v>-2.0684999999999998</v>
      </c>
      <c r="J740" s="184">
        <v>-1.0435000000000001</v>
      </c>
      <c r="K740" s="184">
        <v>2.0550000000000002</v>
      </c>
      <c r="L740" s="184">
        <v>6.6889000000000003</v>
      </c>
      <c r="M740" s="184">
        <v>9.3110999999999997</v>
      </c>
      <c r="N740" s="184">
        <v>15.8811</v>
      </c>
      <c r="O740" s="184">
        <v>8.6448999999999998</v>
      </c>
      <c r="P740" s="184"/>
      <c r="Q740" s="184">
        <v>7.5698999999999996</v>
      </c>
      <c r="R740" s="184">
        <v>10.5649</v>
      </c>
      <c r="S740" s="120"/>
      <c r="T740" s="123"/>
      <c r="U740" s="124"/>
      <c r="V740" s="124"/>
      <c r="W740" s="124"/>
      <c r="X740" s="124"/>
      <c r="Y740" s="124"/>
      <c r="Z740" s="124"/>
      <c r="AA740" s="124"/>
      <c r="AB740" s="124"/>
      <c r="AC740" s="124"/>
      <c r="AD740" s="124"/>
      <c r="AE740" s="124"/>
      <c r="AF740" s="124"/>
      <c r="AG740" s="124"/>
      <c r="AH740" s="124"/>
    </row>
    <row r="741" spans="1:34" x14ac:dyDescent="0.3">
      <c r="A741" s="180" t="s">
        <v>1763</v>
      </c>
      <c r="B741" s="180" t="s">
        <v>1661</v>
      </c>
      <c r="C741" s="180">
        <v>144466</v>
      </c>
      <c r="D741" s="183">
        <v>44530</v>
      </c>
      <c r="E741" s="184">
        <v>13.368600000000001</v>
      </c>
      <c r="F741" s="184">
        <v>6.3600000000000004E-2</v>
      </c>
      <c r="G741" s="184">
        <v>-0.2782</v>
      </c>
      <c r="H741" s="184">
        <v>-1.1827000000000001</v>
      </c>
      <c r="I741" s="184">
        <v>-2.0198999999999998</v>
      </c>
      <c r="J741" s="184">
        <v>-0.93369999999999997</v>
      </c>
      <c r="K741" s="184">
        <v>2.3896000000000002</v>
      </c>
      <c r="L741" s="184">
        <v>7.3860999999999999</v>
      </c>
      <c r="M741" s="184">
        <v>10.400399999999999</v>
      </c>
      <c r="N741" s="184">
        <v>17.435300000000002</v>
      </c>
      <c r="O741" s="184">
        <v>10.3787</v>
      </c>
      <c r="P741" s="184"/>
      <c r="Q741" s="184">
        <v>9.3051999999999992</v>
      </c>
      <c r="R741" s="184">
        <v>12.2095</v>
      </c>
      <c r="S741" s="120"/>
      <c r="T741" s="123"/>
      <c r="U741" s="124"/>
      <c r="V741" s="124"/>
      <c r="W741" s="124"/>
      <c r="X741" s="124"/>
      <c r="Y741" s="124"/>
      <c r="Z741" s="124"/>
      <c r="AA741" s="124"/>
      <c r="AB741" s="124"/>
      <c r="AC741" s="124"/>
      <c r="AD741" s="124"/>
      <c r="AE741" s="124"/>
      <c r="AF741" s="124"/>
      <c r="AG741" s="124"/>
      <c r="AH741" s="124"/>
    </row>
    <row r="742" spans="1:34" x14ac:dyDescent="0.3">
      <c r="A742" s="180" t="s">
        <v>1763</v>
      </c>
      <c r="B742" s="180" t="s">
        <v>1687</v>
      </c>
      <c r="C742" s="180">
        <v>101585</v>
      </c>
      <c r="D742" s="183">
        <v>44530</v>
      </c>
      <c r="E742" s="184">
        <v>47.454999999999998</v>
      </c>
      <c r="F742" s="184">
        <v>-7.7899999999999997E-2</v>
      </c>
      <c r="G742" s="184">
        <v>-0.30459999999999998</v>
      </c>
      <c r="H742" s="184">
        <v>-1.0344</v>
      </c>
      <c r="I742" s="184">
        <v>-1.6679999999999999</v>
      </c>
      <c r="J742" s="184">
        <v>-1.2958000000000001</v>
      </c>
      <c r="K742" s="184">
        <v>1.3368</v>
      </c>
      <c r="L742" s="184">
        <v>6.0945</v>
      </c>
      <c r="M742" s="184">
        <v>10.816599999999999</v>
      </c>
      <c r="N742" s="184">
        <v>21.061800000000002</v>
      </c>
      <c r="O742" s="184">
        <v>10.360300000000001</v>
      </c>
      <c r="P742" s="184">
        <v>9.3497000000000003</v>
      </c>
      <c r="Q742" s="184">
        <v>9.4680999999999997</v>
      </c>
      <c r="R742" s="184">
        <v>12.456799999999999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1763</v>
      </c>
      <c r="B743" s="180" t="s">
        <v>1662</v>
      </c>
      <c r="C743" s="180">
        <v>119128</v>
      </c>
      <c r="D743" s="183">
        <v>44530</v>
      </c>
      <c r="E743" s="184">
        <v>51.372</v>
      </c>
      <c r="F743" s="184">
        <v>-7.7799999999999994E-2</v>
      </c>
      <c r="G743" s="184">
        <v>-0.2969</v>
      </c>
      <c r="H743" s="184">
        <v>-1.0192000000000001</v>
      </c>
      <c r="I743" s="184">
        <v>-1.6371</v>
      </c>
      <c r="J743" s="184">
        <v>-1.2248000000000001</v>
      </c>
      <c r="K743" s="184">
        <v>1.5538000000000001</v>
      </c>
      <c r="L743" s="184">
        <v>6.5477999999999996</v>
      </c>
      <c r="M743" s="184">
        <v>11.5062</v>
      </c>
      <c r="N743" s="184">
        <v>22.049800000000001</v>
      </c>
      <c r="O743" s="184">
        <v>11.2423</v>
      </c>
      <c r="P743" s="184">
        <v>10.5769</v>
      </c>
      <c r="Q743" s="184">
        <v>10.5212</v>
      </c>
      <c r="R743" s="184">
        <v>13.323600000000001</v>
      </c>
      <c r="S743" s="120"/>
      <c r="T743" s="123"/>
      <c r="U743" s="124"/>
      <c r="V743" s="124"/>
      <c r="W743" s="124"/>
      <c r="X743" s="124"/>
      <c r="Y743" s="124"/>
      <c r="Z743" s="124"/>
      <c r="AA743" s="124"/>
      <c r="AB743" s="124"/>
      <c r="AC743" s="124"/>
      <c r="AD743" s="124"/>
      <c r="AE743" s="124"/>
      <c r="AF743" s="124"/>
      <c r="AG743" s="124"/>
      <c r="AH743" s="124"/>
    </row>
    <row r="744" spans="1:34" x14ac:dyDescent="0.3">
      <c r="A744" s="180" t="s">
        <v>1763</v>
      </c>
      <c r="B744" s="180" t="s">
        <v>1862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1763</v>
      </c>
      <c r="B745" s="180" t="s">
        <v>1863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1763</v>
      </c>
      <c r="B746" s="180" t="s">
        <v>1688</v>
      </c>
      <c r="C746" s="180">
        <v>133051</v>
      </c>
      <c r="D746" s="183">
        <v>44530</v>
      </c>
      <c r="E746" s="184">
        <v>16.77</v>
      </c>
      <c r="F746" s="184">
        <v>-5.96E-2</v>
      </c>
      <c r="G746" s="184">
        <v>-0.17860000000000001</v>
      </c>
      <c r="H746" s="184">
        <v>-0.71050000000000002</v>
      </c>
      <c r="I746" s="184">
        <v>-0.76919999999999999</v>
      </c>
      <c r="J746" s="184">
        <v>0</v>
      </c>
      <c r="K746" s="184">
        <v>1.1459999999999999</v>
      </c>
      <c r="L746" s="184">
        <v>3.7105999999999999</v>
      </c>
      <c r="M746" s="184">
        <v>5.4717000000000002</v>
      </c>
      <c r="N746" s="184">
        <v>11.874599999999999</v>
      </c>
      <c r="O746" s="184">
        <v>8.3255999999999997</v>
      </c>
      <c r="P746" s="184">
        <v>7.4246999999999996</v>
      </c>
      <c r="Q746" s="184">
        <v>7.6746999999999996</v>
      </c>
      <c r="R746" s="184">
        <v>7.2637999999999998</v>
      </c>
      <c r="S746" s="120"/>
      <c r="T746" s="123"/>
      <c r="U746" s="124"/>
      <c r="V746" s="124"/>
      <c r="W746" s="124"/>
      <c r="X746" s="124"/>
      <c r="Y746" s="124"/>
      <c r="Z746" s="124"/>
      <c r="AA746" s="124"/>
      <c r="AB746" s="124"/>
      <c r="AC746" s="124"/>
      <c r="AD746" s="124"/>
      <c r="AE746" s="124"/>
      <c r="AF746" s="124"/>
      <c r="AG746" s="124"/>
      <c r="AH746" s="124"/>
    </row>
    <row r="747" spans="1:34" x14ac:dyDescent="0.3">
      <c r="A747" s="180" t="s">
        <v>1763</v>
      </c>
      <c r="B747" s="180" t="s">
        <v>1663</v>
      </c>
      <c r="C747" s="180">
        <v>133054</v>
      </c>
      <c r="D747" s="183">
        <v>44530</v>
      </c>
      <c r="E747" s="184">
        <v>17.68</v>
      </c>
      <c r="F747" s="184">
        <v>-5.6500000000000002E-2</v>
      </c>
      <c r="G747" s="184">
        <v>-0.1694</v>
      </c>
      <c r="H747" s="184">
        <v>-0.67420000000000002</v>
      </c>
      <c r="I747" s="184">
        <v>-0.78559999999999997</v>
      </c>
      <c r="J747" s="184">
        <v>5.6599999999999998E-2</v>
      </c>
      <c r="K747" s="184">
        <v>1.3181</v>
      </c>
      <c r="L747" s="184">
        <v>4.0612000000000004</v>
      </c>
      <c r="M747" s="184">
        <v>5.9317000000000002</v>
      </c>
      <c r="N747" s="184">
        <v>12.611499999999999</v>
      </c>
      <c r="O747" s="184">
        <v>8.9972999999999992</v>
      </c>
      <c r="P747" s="184">
        <v>8.1806999999999999</v>
      </c>
      <c r="Q747" s="184">
        <v>8.4916</v>
      </c>
      <c r="R747" s="184">
        <v>7.9337999999999997</v>
      </c>
      <c r="S747" s="120"/>
      <c r="T747" s="123"/>
      <c r="U747" s="124"/>
      <c r="V747" s="124"/>
      <c r="W747" s="124"/>
      <c r="X747" s="124"/>
      <c r="Y747" s="124"/>
      <c r="Z747" s="124"/>
      <c r="AA747" s="124"/>
      <c r="AB747" s="124"/>
      <c r="AC747" s="124"/>
      <c r="AD747" s="124"/>
      <c r="AE747" s="124"/>
      <c r="AF747" s="124"/>
      <c r="AG747" s="124"/>
      <c r="AH747" s="124"/>
    </row>
    <row r="748" spans="1:34" x14ac:dyDescent="0.3">
      <c r="A748" s="180" t="s">
        <v>1763</v>
      </c>
      <c r="B748" s="180" t="s">
        <v>1689</v>
      </c>
      <c r="C748" s="180">
        <v>114982</v>
      </c>
      <c r="D748" s="183">
        <v>44530</v>
      </c>
      <c r="E748" s="184">
        <v>20.632200000000001</v>
      </c>
      <c r="F748" s="184">
        <v>-4.5499999999999999E-2</v>
      </c>
      <c r="G748" s="184">
        <v>-0.2162</v>
      </c>
      <c r="H748" s="184">
        <v>-1.2577</v>
      </c>
      <c r="I748" s="184">
        <v>-2.5270000000000001</v>
      </c>
      <c r="J748" s="184">
        <v>-1.6178999999999999</v>
      </c>
      <c r="K748" s="184">
        <v>0.36</v>
      </c>
      <c r="L748" s="184">
        <v>4.0533000000000001</v>
      </c>
      <c r="M748" s="184">
        <v>6.1741999999999999</v>
      </c>
      <c r="N748" s="184">
        <v>12.2804</v>
      </c>
      <c r="O748" s="184">
        <v>8.7111999999999998</v>
      </c>
      <c r="P748" s="184">
        <v>5.9161999999999999</v>
      </c>
      <c r="Q748" s="184">
        <v>6.9745999999999997</v>
      </c>
      <c r="R748" s="184">
        <v>9.5610999999999997</v>
      </c>
      <c r="S748" s="120"/>
      <c r="T748" s="123"/>
      <c r="U748" s="124"/>
      <c r="V748" s="124"/>
      <c r="W748" s="124"/>
      <c r="X748" s="124"/>
      <c r="Y748" s="124"/>
      <c r="Z748" s="124"/>
      <c r="AA748" s="124"/>
      <c r="AB748" s="124"/>
      <c r="AC748" s="124"/>
      <c r="AD748" s="124"/>
      <c r="AE748" s="124"/>
      <c r="AF748" s="124"/>
      <c r="AG748" s="124"/>
      <c r="AH748" s="124"/>
    </row>
    <row r="749" spans="1:34" x14ac:dyDescent="0.3">
      <c r="A749" s="180" t="s">
        <v>1763</v>
      </c>
      <c r="B749" s="180" t="s">
        <v>1664</v>
      </c>
      <c r="C749" s="180">
        <v>118452</v>
      </c>
      <c r="D749" s="183">
        <v>44530</v>
      </c>
      <c r="E749" s="184">
        <v>22.461600000000001</v>
      </c>
      <c r="F749" s="184">
        <v>-4.2700000000000002E-2</v>
      </c>
      <c r="G749" s="184">
        <v>-0.20569999999999999</v>
      </c>
      <c r="H749" s="184">
        <v>-1.2395</v>
      </c>
      <c r="I749" s="184">
        <v>-2.4908999999999999</v>
      </c>
      <c r="J749" s="184">
        <v>-1.5339</v>
      </c>
      <c r="K749" s="184">
        <v>0.61099999999999999</v>
      </c>
      <c r="L749" s="184">
        <v>4.5956000000000001</v>
      </c>
      <c r="M749" s="184">
        <v>6.9554</v>
      </c>
      <c r="N749" s="184">
        <v>13.370900000000001</v>
      </c>
      <c r="O749" s="184">
        <v>9.9178999999999995</v>
      </c>
      <c r="P749" s="184">
        <v>7.3207000000000004</v>
      </c>
      <c r="Q749" s="184">
        <v>7.7248999999999999</v>
      </c>
      <c r="R749" s="184">
        <v>10.612299999999999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1763</v>
      </c>
      <c r="B750" s="180" t="s">
        <v>1665</v>
      </c>
      <c r="C750" s="180">
        <v>118477</v>
      </c>
      <c r="D750" s="183">
        <v>44530</v>
      </c>
      <c r="E750" s="184">
        <v>26.39</v>
      </c>
      <c r="F750" s="184">
        <v>3.7900000000000003E-2</v>
      </c>
      <c r="G750" s="184">
        <v>0</v>
      </c>
      <c r="H750" s="184">
        <v>-0.33989999999999998</v>
      </c>
      <c r="I750" s="184">
        <v>-0.6401</v>
      </c>
      <c r="J750" s="184">
        <v>0.26600000000000001</v>
      </c>
      <c r="K750" s="184">
        <v>1.2275</v>
      </c>
      <c r="L750" s="184">
        <v>5.4756</v>
      </c>
      <c r="M750" s="184">
        <v>8.0228999999999999</v>
      </c>
      <c r="N750" s="184">
        <v>12.826000000000001</v>
      </c>
      <c r="O750" s="184">
        <v>9.2022999999999993</v>
      </c>
      <c r="P750" s="184">
        <v>7.4024999999999999</v>
      </c>
      <c r="Q750" s="184">
        <v>7.8601999999999999</v>
      </c>
      <c r="R750" s="184">
        <v>10.759</v>
      </c>
      <c r="S750" s="120"/>
      <c r="T750" s="123"/>
      <c r="U750" s="124"/>
      <c r="V750" s="124"/>
      <c r="W750" s="124"/>
      <c r="X750" s="124"/>
      <c r="Y750" s="124"/>
      <c r="Z750" s="124"/>
      <c r="AA750" s="124"/>
      <c r="AB750" s="124"/>
      <c r="AC750" s="124"/>
      <c r="AD750" s="124"/>
      <c r="AE750" s="124"/>
      <c r="AF750" s="124"/>
      <c r="AG750" s="124"/>
      <c r="AH750" s="124"/>
    </row>
    <row r="751" spans="1:34" x14ac:dyDescent="0.3">
      <c r="A751" s="180" t="s">
        <v>1763</v>
      </c>
      <c r="B751" s="180" t="s">
        <v>1690</v>
      </c>
      <c r="C751" s="180">
        <v>108995</v>
      </c>
      <c r="D751" s="183">
        <v>44530</v>
      </c>
      <c r="E751" s="184">
        <v>24.64</v>
      </c>
      <c r="F751" s="184">
        <v>0</v>
      </c>
      <c r="G751" s="184">
        <v>0</v>
      </c>
      <c r="H751" s="184">
        <v>-0.3639</v>
      </c>
      <c r="I751" s="184">
        <v>-0.68520000000000003</v>
      </c>
      <c r="J751" s="184">
        <v>0.16259999999999999</v>
      </c>
      <c r="K751" s="184">
        <v>0.94220000000000004</v>
      </c>
      <c r="L751" s="184">
        <v>4.8956999999999997</v>
      </c>
      <c r="M751" s="184">
        <v>7.1303999999999998</v>
      </c>
      <c r="N751" s="184">
        <v>11.6448</v>
      </c>
      <c r="O751" s="184">
        <v>8.1214999999999993</v>
      </c>
      <c r="P751" s="184">
        <v>6.3277999999999999</v>
      </c>
      <c r="Q751" s="184">
        <v>6.9160000000000004</v>
      </c>
      <c r="R751" s="184">
        <v>9.6059999999999999</v>
      </c>
      <c r="S751" s="120"/>
      <c r="T751" s="123"/>
      <c r="U751" s="124"/>
      <c r="V751" s="124"/>
      <c r="W751" s="124"/>
      <c r="X751" s="124"/>
      <c r="Y751" s="124"/>
      <c r="Z751" s="124"/>
      <c r="AA751" s="124"/>
      <c r="AB751" s="124"/>
      <c r="AC751" s="124"/>
      <c r="AD751" s="124"/>
      <c r="AE751" s="124"/>
      <c r="AF751" s="124"/>
      <c r="AG751" s="124"/>
      <c r="AH751" s="124"/>
    </row>
    <row r="752" spans="1:34" x14ac:dyDescent="0.3">
      <c r="A752" s="180" t="s">
        <v>1763</v>
      </c>
      <c r="B752" s="180" t="s">
        <v>1666</v>
      </c>
      <c r="C752" s="180">
        <v>146457</v>
      </c>
      <c r="D752" s="183">
        <v>44530</v>
      </c>
      <c r="E752" s="184">
        <v>13.155099999999999</v>
      </c>
      <c r="F752" s="184">
        <v>0.16139999999999999</v>
      </c>
      <c r="G752" s="184">
        <v>6.1000000000000004E-3</v>
      </c>
      <c r="H752" s="184">
        <v>-0.68620000000000003</v>
      </c>
      <c r="I752" s="184">
        <v>-1.8423</v>
      </c>
      <c r="J752" s="184">
        <v>-0.6825</v>
      </c>
      <c r="K752" s="184">
        <v>1.6529</v>
      </c>
      <c r="L752" s="184">
        <v>6.0220000000000002</v>
      </c>
      <c r="M752" s="184">
        <v>9.3079000000000001</v>
      </c>
      <c r="N752" s="184">
        <v>13.363</v>
      </c>
      <c r="O752" s="184"/>
      <c r="P752" s="184"/>
      <c r="Q752" s="184">
        <v>10.5383</v>
      </c>
      <c r="R752" s="184">
        <v>10.765599999999999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1763</v>
      </c>
      <c r="B753" s="180" t="s">
        <v>1691</v>
      </c>
      <c r="C753" s="180">
        <v>146456</v>
      </c>
      <c r="D753" s="183">
        <v>44530</v>
      </c>
      <c r="E753" s="184">
        <v>12.5319</v>
      </c>
      <c r="F753" s="184">
        <v>0.15579999999999999</v>
      </c>
      <c r="G753" s="184">
        <v>-1.2800000000000001E-2</v>
      </c>
      <c r="H753" s="184">
        <v>-0.72009999999999996</v>
      </c>
      <c r="I753" s="184">
        <v>-1.9068000000000001</v>
      </c>
      <c r="J753" s="184">
        <v>-0.82930000000000004</v>
      </c>
      <c r="K753" s="184">
        <v>1.2196</v>
      </c>
      <c r="L753" s="184">
        <v>5.1174999999999997</v>
      </c>
      <c r="M753" s="184">
        <v>7.9080000000000004</v>
      </c>
      <c r="N753" s="184">
        <v>11.4293</v>
      </c>
      <c r="O753" s="184"/>
      <c r="P753" s="184"/>
      <c r="Q753" s="184">
        <v>8.5954999999999995</v>
      </c>
      <c r="R753" s="184">
        <v>8.8696999999999999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1763</v>
      </c>
      <c r="B754" s="180" t="s">
        <v>1692</v>
      </c>
      <c r="C754" s="180">
        <v>131372</v>
      </c>
      <c r="D754" s="183">
        <v>44530</v>
      </c>
      <c r="E754" s="184">
        <v>18.167400000000001</v>
      </c>
      <c r="F754" s="184">
        <v>-4.4000000000000003E-3</v>
      </c>
      <c r="G754" s="184">
        <v>-0.18629999999999999</v>
      </c>
      <c r="H754" s="184">
        <v>-1.1508</v>
      </c>
      <c r="I754" s="184">
        <v>-1.8312999999999999</v>
      </c>
      <c r="J754" s="184">
        <v>-0.80479999999999996</v>
      </c>
      <c r="K754" s="184">
        <v>2.8347000000000002</v>
      </c>
      <c r="L754" s="184">
        <v>6.1509</v>
      </c>
      <c r="M754" s="184">
        <v>8.7828999999999997</v>
      </c>
      <c r="N754" s="184">
        <v>12.8866</v>
      </c>
      <c r="O754" s="184">
        <v>9.6698000000000004</v>
      </c>
      <c r="P754" s="184">
        <v>9.2596000000000007</v>
      </c>
      <c r="Q754" s="184">
        <v>8.7254000000000005</v>
      </c>
      <c r="R754" s="184">
        <v>10.4925</v>
      </c>
      <c r="S754" s="120"/>
      <c r="T754" s="123"/>
      <c r="U754" s="124"/>
      <c r="V754" s="124"/>
      <c r="W754" s="124"/>
      <c r="X754" s="124"/>
      <c r="Y754" s="124"/>
      <c r="Z754" s="124"/>
      <c r="AA754" s="124"/>
      <c r="AB754" s="124"/>
      <c r="AC754" s="124"/>
      <c r="AD754" s="124"/>
      <c r="AE754" s="124"/>
      <c r="AF754" s="124"/>
      <c r="AG754" s="124"/>
      <c r="AH754" s="124"/>
    </row>
    <row r="755" spans="1:34" x14ac:dyDescent="0.3">
      <c r="A755" s="180" t="s">
        <v>1763</v>
      </c>
      <c r="B755" s="180" t="s">
        <v>1667</v>
      </c>
      <c r="C755" s="180">
        <v>131373</v>
      </c>
      <c r="D755" s="183">
        <v>44530</v>
      </c>
      <c r="E755" s="184">
        <v>19.1951</v>
      </c>
      <c r="F755" s="184">
        <v>-1.6000000000000001E-3</v>
      </c>
      <c r="G755" s="184">
        <v>-0.17530000000000001</v>
      </c>
      <c r="H755" s="184">
        <v>-1.1315999999999999</v>
      </c>
      <c r="I755" s="184">
        <v>-1.7917000000000001</v>
      </c>
      <c r="J755" s="184">
        <v>-0.71689999999999998</v>
      </c>
      <c r="K755" s="184">
        <v>3.0914000000000001</v>
      </c>
      <c r="L755" s="184">
        <v>6.6797000000000004</v>
      </c>
      <c r="M755" s="184">
        <v>9.5867000000000004</v>
      </c>
      <c r="N755" s="184">
        <v>13.9933</v>
      </c>
      <c r="O755" s="184">
        <v>10.6629</v>
      </c>
      <c r="P755" s="184">
        <v>10.1485</v>
      </c>
      <c r="Q755" s="184">
        <v>9.5669000000000004</v>
      </c>
      <c r="R755" s="184">
        <v>11.549200000000001</v>
      </c>
      <c r="S755" s="120"/>
      <c r="T755" s="123"/>
      <c r="U755" s="124"/>
      <c r="V755" s="124"/>
      <c r="W755" s="124"/>
      <c r="X755" s="124"/>
      <c r="Y755" s="124"/>
      <c r="Z755" s="124"/>
      <c r="AA755" s="124"/>
      <c r="AB755" s="124"/>
      <c r="AC755" s="124"/>
      <c r="AD755" s="124"/>
      <c r="AE755" s="124"/>
      <c r="AF755" s="124"/>
      <c r="AG755" s="124"/>
      <c r="AH755" s="124"/>
    </row>
    <row r="756" spans="1:34" x14ac:dyDescent="0.3">
      <c r="A756" s="180" t="s">
        <v>1763</v>
      </c>
      <c r="B756" s="180" t="s">
        <v>1668</v>
      </c>
      <c r="C756" s="180">
        <v>119802</v>
      </c>
      <c r="D756" s="183">
        <v>44530</v>
      </c>
      <c r="E756" s="184">
        <v>24.471</v>
      </c>
      <c r="F756" s="184">
        <v>0.2253</v>
      </c>
      <c r="G756" s="184">
        <v>9.4100000000000003E-2</v>
      </c>
      <c r="H756" s="184">
        <v>-0.41099999999999998</v>
      </c>
      <c r="I756" s="184">
        <v>-0.89900000000000002</v>
      </c>
      <c r="J756" s="184">
        <v>-8.1699999999999995E-2</v>
      </c>
      <c r="K756" s="184">
        <v>1.5942000000000001</v>
      </c>
      <c r="L756" s="184">
        <v>7.5458999999999996</v>
      </c>
      <c r="M756" s="184">
        <v>12.396699999999999</v>
      </c>
      <c r="N756" s="184">
        <v>19.627500000000001</v>
      </c>
      <c r="O756" s="184">
        <v>10.8185</v>
      </c>
      <c r="P756" s="184">
        <v>9.2146000000000008</v>
      </c>
      <c r="Q756" s="184">
        <v>9.2934999999999999</v>
      </c>
      <c r="R756" s="184">
        <v>14.1851</v>
      </c>
      <c r="S756" s="120" t="s">
        <v>1998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1763</v>
      </c>
      <c r="B757" s="180" t="s">
        <v>1693</v>
      </c>
      <c r="C757" s="180">
        <v>115887</v>
      </c>
      <c r="D757" s="183">
        <v>44530</v>
      </c>
      <c r="E757" s="184">
        <v>22.783000000000001</v>
      </c>
      <c r="F757" s="184">
        <v>0.21990000000000001</v>
      </c>
      <c r="G757" s="184">
        <v>7.9100000000000004E-2</v>
      </c>
      <c r="H757" s="184">
        <v>-0.43269999999999997</v>
      </c>
      <c r="I757" s="184">
        <v>-0.93489999999999995</v>
      </c>
      <c r="J757" s="184">
        <v>-0.16209999999999999</v>
      </c>
      <c r="K757" s="184">
        <v>1.3658999999999999</v>
      </c>
      <c r="L757" s="184">
        <v>7.0479000000000003</v>
      </c>
      <c r="M757" s="184">
        <v>11.6431</v>
      </c>
      <c r="N757" s="184">
        <v>18.599699999999999</v>
      </c>
      <c r="O757" s="184">
        <v>9.8073999999999995</v>
      </c>
      <c r="P757" s="184">
        <v>8.2941000000000003</v>
      </c>
      <c r="Q757" s="184">
        <v>8.4716000000000005</v>
      </c>
      <c r="R757" s="184">
        <v>13.172599999999999</v>
      </c>
      <c r="S757" s="120" t="s">
        <v>1998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1763</v>
      </c>
      <c r="B758" s="180" t="s">
        <v>1669</v>
      </c>
      <c r="C758" s="180">
        <v>140444</v>
      </c>
      <c r="D758" s="183">
        <v>44530</v>
      </c>
      <c r="E758" s="184">
        <v>16.853200000000001</v>
      </c>
      <c r="F758" s="184">
        <v>-0.32119999999999999</v>
      </c>
      <c r="G758" s="184">
        <v>-0.4924</v>
      </c>
      <c r="H758" s="184">
        <v>-1.8348</v>
      </c>
      <c r="I758" s="184">
        <v>-3.0863</v>
      </c>
      <c r="J758" s="184">
        <v>-2.3065000000000002</v>
      </c>
      <c r="K758" s="184">
        <v>1.6686000000000001</v>
      </c>
      <c r="L758" s="184">
        <v>8.3897999999999993</v>
      </c>
      <c r="M758" s="184">
        <v>13.4353</v>
      </c>
      <c r="N758" s="184">
        <v>22.3658</v>
      </c>
      <c r="O758" s="184">
        <v>14.4352</v>
      </c>
      <c r="P758" s="184"/>
      <c r="Q758" s="184">
        <v>11.4117</v>
      </c>
      <c r="R758" s="184">
        <v>16.322099999999999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1763</v>
      </c>
      <c r="B759" s="180" t="s">
        <v>1694</v>
      </c>
      <c r="C759" s="180">
        <v>140447</v>
      </c>
      <c r="D759" s="183">
        <v>44530</v>
      </c>
      <c r="E759" s="184">
        <v>15.3818</v>
      </c>
      <c r="F759" s="184">
        <v>-0.32590000000000002</v>
      </c>
      <c r="G759" s="184">
        <v>-0.51229999999999998</v>
      </c>
      <c r="H759" s="184">
        <v>-1.8686</v>
      </c>
      <c r="I759" s="184">
        <v>-3.1524999999999999</v>
      </c>
      <c r="J759" s="184">
        <v>-2.4561000000000002</v>
      </c>
      <c r="K759" s="184">
        <v>1.2246999999999999</v>
      </c>
      <c r="L759" s="184">
        <v>7.4156000000000004</v>
      </c>
      <c r="M759" s="184">
        <v>11.9442</v>
      </c>
      <c r="N759" s="184">
        <v>20.283999999999999</v>
      </c>
      <c r="O759" s="184">
        <v>12.551500000000001</v>
      </c>
      <c r="P759" s="184"/>
      <c r="Q759" s="184">
        <v>9.3242999999999991</v>
      </c>
      <c r="R759" s="184">
        <v>14.4137</v>
      </c>
      <c r="S759" s="120"/>
      <c r="T759" s="123"/>
      <c r="U759" s="124"/>
      <c r="V759" s="124"/>
      <c r="W759" s="124"/>
      <c r="X759" s="124"/>
      <c r="Y759" s="124"/>
      <c r="Z759" s="124"/>
      <c r="AA759" s="124"/>
      <c r="AB759" s="124"/>
      <c r="AC759" s="124"/>
      <c r="AD759" s="124"/>
      <c r="AE759" s="124"/>
      <c r="AF759" s="124"/>
      <c r="AG759" s="124"/>
      <c r="AH759" s="124"/>
    </row>
    <row r="760" spans="1:34" x14ac:dyDescent="0.3">
      <c r="A760" s="180" t="s">
        <v>1763</v>
      </c>
      <c r="B760" s="180" t="s">
        <v>1670</v>
      </c>
      <c r="C760" s="180">
        <v>145693</v>
      </c>
      <c r="D760" s="183">
        <v>44530</v>
      </c>
      <c r="E760" s="184">
        <v>14.997999999999999</v>
      </c>
      <c r="F760" s="184">
        <v>0.55649999999999999</v>
      </c>
      <c r="G760" s="184">
        <v>0.30769999999999997</v>
      </c>
      <c r="H760" s="184">
        <v>-0.65580000000000005</v>
      </c>
      <c r="I760" s="184">
        <v>-1.6267</v>
      </c>
      <c r="J760" s="184">
        <v>-0.39850000000000002</v>
      </c>
      <c r="K760" s="184">
        <v>1.7158</v>
      </c>
      <c r="L760" s="184">
        <v>7.4740000000000002</v>
      </c>
      <c r="M760" s="184">
        <v>11.8086</v>
      </c>
      <c r="N760" s="184">
        <v>20.0032</v>
      </c>
      <c r="O760" s="184"/>
      <c r="P760" s="184"/>
      <c r="Q760" s="184">
        <v>14.6959</v>
      </c>
      <c r="R760" s="184">
        <v>15.843999999999999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1763</v>
      </c>
      <c r="B761" s="180" t="s">
        <v>1695</v>
      </c>
      <c r="C761" s="180">
        <v>145695</v>
      </c>
      <c r="D761" s="183">
        <v>44530</v>
      </c>
      <c r="E761" s="184">
        <v>14.521000000000001</v>
      </c>
      <c r="F761" s="184">
        <v>0.55400000000000005</v>
      </c>
      <c r="G761" s="184">
        <v>0.29699999999999999</v>
      </c>
      <c r="H761" s="184">
        <v>-0.6704</v>
      </c>
      <c r="I761" s="184">
        <v>-1.6658999999999999</v>
      </c>
      <c r="J761" s="184">
        <v>-0.48659999999999998</v>
      </c>
      <c r="K761" s="184">
        <v>1.4602999999999999</v>
      </c>
      <c r="L761" s="184">
        <v>6.9135999999999997</v>
      </c>
      <c r="M761" s="184">
        <v>10.949</v>
      </c>
      <c r="N761" s="184">
        <v>18.7715</v>
      </c>
      <c r="O761" s="184"/>
      <c r="P761" s="184"/>
      <c r="Q761" s="184">
        <v>13.448700000000001</v>
      </c>
      <c r="R761" s="184">
        <v>14.675000000000001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80" t="s">
        <v>1763</v>
      </c>
      <c r="B762" s="180" t="s">
        <v>1696</v>
      </c>
      <c r="C762" s="180">
        <v>134593</v>
      </c>
      <c r="D762" s="183">
        <v>44530</v>
      </c>
      <c r="E762" s="184">
        <v>12.169499999999999</v>
      </c>
      <c r="F762" s="184">
        <v>-0.24179999999999999</v>
      </c>
      <c r="G762" s="184">
        <v>-0.34639999999999999</v>
      </c>
      <c r="H762" s="184">
        <v>-1.5866</v>
      </c>
      <c r="I762" s="184">
        <v>-2.3666999999999998</v>
      </c>
      <c r="J762" s="184">
        <v>-1.8407</v>
      </c>
      <c r="K762" s="184">
        <v>-0.17230000000000001</v>
      </c>
      <c r="L762" s="184">
        <v>4.3552999999999997</v>
      </c>
      <c r="M762" s="184">
        <v>7.1938000000000004</v>
      </c>
      <c r="N762" s="184">
        <v>14.128299999999999</v>
      </c>
      <c r="O762" s="184">
        <v>-0.84930000000000005</v>
      </c>
      <c r="P762" s="184">
        <v>2.4815999999999998</v>
      </c>
      <c r="Q762" s="184">
        <v>3.0621999999999998</v>
      </c>
      <c r="R762" s="184">
        <v>1.8354999999999999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1763</v>
      </c>
      <c r="B763" s="180" t="s">
        <v>1671</v>
      </c>
      <c r="C763" s="180">
        <v>134594</v>
      </c>
      <c r="D763" s="183">
        <v>44530</v>
      </c>
      <c r="E763" s="184">
        <v>12.973699999999999</v>
      </c>
      <c r="F763" s="184">
        <v>-0.2399</v>
      </c>
      <c r="G763" s="184">
        <v>-0.3372</v>
      </c>
      <c r="H763" s="184">
        <v>-1.5720000000000001</v>
      </c>
      <c r="I763" s="184">
        <v>-2.3365999999999998</v>
      </c>
      <c r="J763" s="184">
        <v>-1.7686999999999999</v>
      </c>
      <c r="K763" s="184">
        <v>3.78E-2</v>
      </c>
      <c r="L763" s="184">
        <v>4.8066000000000004</v>
      </c>
      <c r="M763" s="184">
        <v>7.8768000000000002</v>
      </c>
      <c r="N763" s="184">
        <v>15.0875</v>
      </c>
      <c r="O763" s="184">
        <v>-2.2599999999999999E-2</v>
      </c>
      <c r="P763" s="184">
        <v>3.4651000000000001</v>
      </c>
      <c r="Q763" s="184">
        <v>4.0804</v>
      </c>
      <c r="R763" s="184">
        <v>2.6888000000000001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1763</v>
      </c>
      <c r="B764" s="180" t="s">
        <v>1697</v>
      </c>
      <c r="C764" s="180">
        <v>147700</v>
      </c>
      <c r="D764" s="183">
        <v>44530</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1763</v>
      </c>
      <c r="B765" s="180" t="s">
        <v>1672</v>
      </c>
      <c r="C765" s="180">
        <v>147697</v>
      </c>
      <c r="D765" s="183">
        <v>44530</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1763</v>
      </c>
      <c r="B766" s="180" t="s">
        <v>1698</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1763</v>
      </c>
      <c r="B767" s="180" t="s">
        <v>1673</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1763</v>
      </c>
      <c r="B768" s="180" t="s">
        <v>1699</v>
      </c>
      <c r="C768" s="180">
        <v>138372</v>
      </c>
      <c r="D768" s="183">
        <v>44530</v>
      </c>
      <c r="E768" s="184">
        <v>39.486199999999997</v>
      </c>
      <c r="F768" s="184">
        <v>0.1105</v>
      </c>
      <c r="G768" s="184">
        <v>0.1009</v>
      </c>
      <c r="H768" s="184">
        <v>-0.44879999999999998</v>
      </c>
      <c r="I768" s="184">
        <v>-0.82230000000000003</v>
      </c>
      <c r="J768" s="184">
        <v>-0.1893</v>
      </c>
      <c r="K768" s="184">
        <v>1.6062000000000001</v>
      </c>
      <c r="L768" s="184">
        <v>5.6989999999999998</v>
      </c>
      <c r="M768" s="184">
        <v>9.5140999999999991</v>
      </c>
      <c r="N768" s="184">
        <v>15.1426</v>
      </c>
      <c r="O768" s="184">
        <v>8.8572000000000006</v>
      </c>
      <c r="P768" s="184">
        <v>8.0251000000000001</v>
      </c>
      <c r="Q768" s="184">
        <v>8.0068999999999999</v>
      </c>
      <c r="R768" s="184">
        <v>8.8038000000000007</v>
      </c>
      <c r="S768" s="120"/>
      <c r="T768" s="123"/>
      <c r="U768" s="124"/>
      <c r="V768" s="124"/>
      <c r="W768" s="124"/>
      <c r="X768" s="124"/>
      <c r="Y768" s="124"/>
      <c r="Z768" s="124"/>
      <c r="AA768" s="124"/>
      <c r="AB768" s="124"/>
      <c r="AC768" s="124"/>
      <c r="AD768" s="124"/>
      <c r="AE768" s="124"/>
      <c r="AF768" s="124"/>
      <c r="AG768" s="124"/>
      <c r="AH768" s="124"/>
    </row>
    <row r="769" spans="1:34" x14ac:dyDescent="0.3">
      <c r="A769" s="180" t="s">
        <v>1763</v>
      </c>
      <c r="B769" s="180" t="s">
        <v>1674</v>
      </c>
      <c r="C769" s="180">
        <v>138376</v>
      </c>
      <c r="D769" s="183">
        <v>44530</v>
      </c>
      <c r="E769" s="184">
        <v>43.432600000000001</v>
      </c>
      <c r="F769" s="184">
        <v>0.1134</v>
      </c>
      <c r="G769" s="184">
        <v>0.1123</v>
      </c>
      <c r="H769" s="184">
        <v>-0.4289</v>
      </c>
      <c r="I769" s="184">
        <v>-0.78259999999999996</v>
      </c>
      <c r="J769" s="184">
        <v>-9.8199999999999996E-2</v>
      </c>
      <c r="K769" s="184">
        <v>1.8445</v>
      </c>
      <c r="L769" s="184">
        <v>6.3235000000000001</v>
      </c>
      <c r="M769" s="184">
        <v>10.562200000000001</v>
      </c>
      <c r="N769" s="184">
        <v>16.6615</v>
      </c>
      <c r="O769" s="184">
        <v>10.0998</v>
      </c>
      <c r="P769" s="184">
        <v>9.3239000000000001</v>
      </c>
      <c r="Q769" s="184">
        <v>9.7774999999999999</v>
      </c>
      <c r="R769" s="184">
        <v>10.140700000000001</v>
      </c>
      <c r="S769" s="120"/>
      <c r="T769" s="123"/>
      <c r="U769" s="124"/>
      <c r="V769" s="124"/>
      <c r="W769" s="124"/>
      <c r="X769" s="124"/>
      <c r="Y769" s="124"/>
      <c r="Z769" s="124"/>
      <c r="AA769" s="124"/>
      <c r="AB769" s="124"/>
      <c r="AC769" s="124"/>
      <c r="AD769" s="124"/>
      <c r="AE769" s="124"/>
      <c r="AF769" s="124"/>
      <c r="AG769" s="124"/>
      <c r="AH769" s="124"/>
    </row>
    <row r="770" spans="1:34" x14ac:dyDescent="0.3">
      <c r="A770" s="180" t="s">
        <v>1763</v>
      </c>
      <c r="B770" s="180" t="s">
        <v>1700</v>
      </c>
      <c r="C770" s="180">
        <v>101498</v>
      </c>
      <c r="D770" s="183">
        <v>44530</v>
      </c>
      <c r="E770" s="184">
        <v>49.672400000000003</v>
      </c>
      <c r="F770" s="184">
        <v>-1.6000000000000001E-3</v>
      </c>
      <c r="G770" s="184">
        <v>-0.1255</v>
      </c>
      <c r="H770" s="184">
        <v>-1.4404999999999999</v>
      </c>
      <c r="I770" s="184">
        <v>-2.9405999999999999</v>
      </c>
      <c r="J770" s="184">
        <v>-1.0096000000000001</v>
      </c>
      <c r="K770" s="184">
        <v>3.7385000000000002</v>
      </c>
      <c r="L770" s="184">
        <v>9.5818999999999992</v>
      </c>
      <c r="M770" s="184">
        <v>12.807700000000001</v>
      </c>
      <c r="N770" s="184">
        <v>20.8292</v>
      </c>
      <c r="O770" s="184">
        <v>12.2704</v>
      </c>
      <c r="P770" s="184">
        <v>10.290699999999999</v>
      </c>
      <c r="Q770" s="184">
        <v>8.5502000000000002</v>
      </c>
      <c r="R770" s="184">
        <v>15.959099999999999</v>
      </c>
      <c r="S770" s="120" t="s">
        <v>1998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1763</v>
      </c>
      <c r="B771" s="180" t="s">
        <v>1675</v>
      </c>
      <c r="C771" s="180">
        <v>119472</v>
      </c>
      <c r="D771" s="183">
        <v>44530</v>
      </c>
      <c r="E771" s="184">
        <v>54.289900000000003</v>
      </c>
      <c r="F771" s="184">
        <v>2.8999999999999998E-3</v>
      </c>
      <c r="G771" s="184">
        <v>-0.1076</v>
      </c>
      <c r="H771" s="184">
        <v>-1.4103000000000001</v>
      </c>
      <c r="I771" s="184">
        <v>-2.8818999999999999</v>
      </c>
      <c r="J771" s="184">
        <v>-0.87260000000000004</v>
      </c>
      <c r="K771" s="184">
        <v>4.1401000000000003</v>
      </c>
      <c r="L771" s="184">
        <v>10.4129</v>
      </c>
      <c r="M771" s="184">
        <v>14.0853</v>
      </c>
      <c r="N771" s="184">
        <v>22.6051</v>
      </c>
      <c r="O771" s="184">
        <v>13.7149</v>
      </c>
      <c r="P771" s="184">
        <v>11.6189</v>
      </c>
      <c r="Q771" s="184">
        <v>9.4831000000000003</v>
      </c>
      <c r="R771" s="184">
        <v>17.4815</v>
      </c>
      <c r="S771" s="120" t="s">
        <v>1998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1763</v>
      </c>
      <c r="B772" s="180" t="s">
        <v>1864</v>
      </c>
      <c r="C772" s="180"/>
      <c r="D772" s="183">
        <v>44530</v>
      </c>
      <c r="E772" s="184">
        <v>49.672400000000003</v>
      </c>
      <c r="F772" s="184">
        <v>-1.6000000000000001E-3</v>
      </c>
      <c r="G772" s="184">
        <v>-0.1255</v>
      </c>
      <c r="H772" s="184">
        <v>-1.4404999999999999</v>
      </c>
      <c r="I772" s="184">
        <v>-2.9405999999999999</v>
      </c>
      <c r="J772" s="184">
        <v>-1.0096000000000001</v>
      </c>
      <c r="K772" s="184">
        <v>3.7385000000000002</v>
      </c>
      <c r="L772" s="184">
        <v>9.5818999999999992</v>
      </c>
      <c r="M772" s="184">
        <v>12.807700000000001</v>
      </c>
      <c r="N772" s="184">
        <v>20.8292</v>
      </c>
      <c r="O772" s="184">
        <v>12.2704</v>
      </c>
      <c r="P772" s="184">
        <v>10.290699999999999</v>
      </c>
      <c r="Q772" s="184">
        <v>8.5502000000000002</v>
      </c>
      <c r="R772" s="184">
        <v>15.959099999999999</v>
      </c>
      <c r="S772" s="120" t="s">
        <v>1998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1763</v>
      </c>
      <c r="B773" s="180" t="s">
        <v>1865</v>
      </c>
      <c r="C773" s="180"/>
      <c r="D773" s="183">
        <v>44530</v>
      </c>
      <c r="E773" s="184">
        <v>49.672400000000003</v>
      </c>
      <c r="F773" s="184">
        <v>-1.6000000000000001E-3</v>
      </c>
      <c r="G773" s="184">
        <v>-0.1255</v>
      </c>
      <c r="H773" s="184">
        <v>-1.4404999999999999</v>
      </c>
      <c r="I773" s="184">
        <v>-2.9405999999999999</v>
      </c>
      <c r="J773" s="184">
        <v>-1.0096000000000001</v>
      </c>
      <c r="K773" s="184">
        <v>3.7385000000000002</v>
      </c>
      <c r="L773" s="184">
        <v>9.5818999999999992</v>
      </c>
      <c r="M773" s="184">
        <v>12.807700000000001</v>
      </c>
      <c r="N773" s="184">
        <v>20.8292</v>
      </c>
      <c r="O773" s="184">
        <v>12.2704</v>
      </c>
      <c r="P773" s="184">
        <v>10.290699999999999</v>
      </c>
      <c r="Q773" s="184">
        <v>8.5502000000000002</v>
      </c>
      <c r="R773" s="184">
        <v>15.959099999999999</v>
      </c>
      <c r="S773" s="120" t="s">
        <v>1998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1763</v>
      </c>
      <c r="B774" s="180" t="s">
        <v>1676</v>
      </c>
      <c r="C774" s="180">
        <v>134643</v>
      </c>
      <c r="D774" s="183">
        <v>44530</v>
      </c>
      <c r="E774" s="184">
        <v>18.626100000000001</v>
      </c>
      <c r="F774" s="184">
        <v>0.1845</v>
      </c>
      <c r="G774" s="184">
        <v>0.1419</v>
      </c>
      <c r="H774" s="184">
        <v>-0.6502</v>
      </c>
      <c r="I774" s="184">
        <v>-1.5898000000000001</v>
      </c>
      <c r="J774" s="184">
        <v>0.1236</v>
      </c>
      <c r="K774" s="184">
        <v>2.0428999999999999</v>
      </c>
      <c r="L774" s="184">
        <v>6.1200999999999999</v>
      </c>
      <c r="M774" s="184">
        <v>10.285399999999999</v>
      </c>
      <c r="N774" s="184">
        <v>17.598700000000001</v>
      </c>
      <c r="O774" s="184">
        <v>11.994899999999999</v>
      </c>
      <c r="P774" s="184">
        <v>10.473100000000001</v>
      </c>
      <c r="Q774" s="184">
        <v>10.0129</v>
      </c>
      <c r="R774" s="184">
        <v>13.282500000000001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1763</v>
      </c>
      <c r="B775" s="180" t="s">
        <v>1701</v>
      </c>
      <c r="C775" s="180">
        <v>134644</v>
      </c>
      <c r="D775" s="183">
        <v>44530</v>
      </c>
      <c r="E775" s="184">
        <v>17.218</v>
      </c>
      <c r="F775" s="184">
        <v>0.18329999999999999</v>
      </c>
      <c r="G775" s="184">
        <v>0.1361</v>
      </c>
      <c r="H775" s="184">
        <v>-0.66</v>
      </c>
      <c r="I775" s="184">
        <v>-1.6109</v>
      </c>
      <c r="J775" s="184">
        <v>7.2700000000000001E-2</v>
      </c>
      <c r="K775" s="184">
        <v>1.8978999999999999</v>
      </c>
      <c r="L775" s="184">
        <v>5.8059000000000003</v>
      </c>
      <c r="M775" s="184">
        <v>9.7674000000000003</v>
      </c>
      <c r="N775" s="184">
        <v>16.843900000000001</v>
      </c>
      <c r="O775" s="184">
        <v>11.246499999999999</v>
      </c>
      <c r="P775" s="184">
        <v>9.2939000000000007</v>
      </c>
      <c r="Q775" s="184">
        <v>8.6941000000000006</v>
      </c>
      <c r="R775" s="184">
        <v>12.5585</v>
      </c>
      <c r="S775" s="120"/>
      <c r="T775" s="123"/>
      <c r="U775" s="124"/>
      <c r="V775" s="124"/>
      <c r="W775" s="124"/>
      <c r="X775" s="124"/>
      <c r="Y775" s="124"/>
      <c r="Z775" s="124"/>
      <c r="AA775" s="124"/>
      <c r="AB775" s="124"/>
      <c r="AC775" s="124"/>
      <c r="AD775" s="124"/>
      <c r="AE775" s="124"/>
      <c r="AF775" s="124"/>
      <c r="AG775" s="124"/>
      <c r="AH775" s="124"/>
    </row>
    <row r="776" spans="1:34" x14ac:dyDescent="0.3">
      <c r="A776" s="180" t="s">
        <v>1763</v>
      </c>
      <c r="B776" s="180" t="s">
        <v>1677</v>
      </c>
      <c r="C776" s="180">
        <v>145478</v>
      </c>
      <c r="D776" s="183">
        <v>44530</v>
      </c>
      <c r="E776" s="184">
        <v>13.0929</v>
      </c>
      <c r="F776" s="184">
        <v>-0.15709999999999999</v>
      </c>
      <c r="G776" s="184">
        <v>-0.1792</v>
      </c>
      <c r="H776" s="184">
        <v>-1.2818000000000001</v>
      </c>
      <c r="I776" s="184">
        <v>-2.2473000000000001</v>
      </c>
      <c r="J776" s="184">
        <v>-1.2766</v>
      </c>
      <c r="K776" s="184">
        <v>0.28949999999999998</v>
      </c>
      <c r="L776" s="184">
        <v>4.8597999999999999</v>
      </c>
      <c r="M776" s="184">
        <v>7.3117999999999999</v>
      </c>
      <c r="N776" s="184">
        <v>12.2987</v>
      </c>
      <c r="O776" s="184"/>
      <c r="P776" s="184"/>
      <c r="Q776" s="184">
        <v>9.4527999999999999</v>
      </c>
      <c r="R776" s="184">
        <v>9.3371999999999993</v>
      </c>
      <c r="S776" s="120"/>
      <c r="T776" s="123"/>
      <c r="U776" s="124"/>
      <c r="V776" s="124"/>
      <c r="W776" s="124"/>
      <c r="X776" s="124"/>
      <c r="Y776" s="124"/>
      <c r="Z776" s="124"/>
      <c r="AA776" s="124"/>
      <c r="AB776" s="124"/>
      <c r="AC776" s="124"/>
      <c r="AD776" s="124"/>
      <c r="AE776" s="124"/>
      <c r="AF776" s="124"/>
      <c r="AG776" s="124"/>
      <c r="AH776" s="124"/>
    </row>
    <row r="777" spans="1:34" x14ac:dyDescent="0.3">
      <c r="A777" s="180" t="s">
        <v>1763</v>
      </c>
      <c r="B777" s="180" t="s">
        <v>1702</v>
      </c>
      <c r="C777" s="180">
        <v>145475</v>
      </c>
      <c r="D777" s="183">
        <v>44530</v>
      </c>
      <c r="E777" s="184">
        <v>12.431699999999999</v>
      </c>
      <c r="F777" s="184">
        <v>-0.16139999999999999</v>
      </c>
      <c r="G777" s="184">
        <v>-0.19750000000000001</v>
      </c>
      <c r="H777" s="184">
        <v>-1.3146</v>
      </c>
      <c r="I777" s="184">
        <v>-2.3094999999999999</v>
      </c>
      <c r="J777" s="184">
        <v>-1.421</v>
      </c>
      <c r="K777" s="184">
        <v>-0.12529999999999999</v>
      </c>
      <c r="L777" s="184">
        <v>3.9691999999999998</v>
      </c>
      <c r="M777" s="184">
        <v>5.9496000000000002</v>
      </c>
      <c r="N777" s="184">
        <v>10.4137</v>
      </c>
      <c r="O777" s="184"/>
      <c r="P777" s="184"/>
      <c r="Q777" s="184">
        <v>7.5682</v>
      </c>
      <c r="R777" s="184">
        <v>7.5124000000000004</v>
      </c>
      <c r="S777" s="120"/>
      <c r="T777" s="123"/>
      <c r="U777" s="124"/>
      <c r="V777" s="124"/>
      <c r="W777" s="124"/>
      <c r="X777" s="124"/>
      <c r="Y777" s="124"/>
      <c r="Z777" s="124"/>
      <c r="AA777" s="124"/>
      <c r="AB777" s="124"/>
      <c r="AC777" s="124"/>
      <c r="AD777" s="124"/>
      <c r="AE777" s="124"/>
      <c r="AF777" s="124"/>
      <c r="AG777" s="124"/>
      <c r="AH777" s="124"/>
    </row>
    <row r="778" spans="1:34" x14ac:dyDescent="0.3">
      <c r="A778" s="180" t="s">
        <v>1763</v>
      </c>
      <c r="B778" s="180" t="s">
        <v>1678</v>
      </c>
      <c r="C778" s="180">
        <v>119960</v>
      </c>
      <c r="D778" s="183">
        <v>44530</v>
      </c>
      <c r="E778" s="184">
        <v>44.672400000000003</v>
      </c>
      <c r="F778" s="184">
        <v>-3.27E-2</v>
      </c>
      <c r="G778" s="184">
        <v>-5.7999999999999996E-3</v>
      </c>
      <c r="H778" s="184">
        <v>-0.97950000000000004</v>
      </c>
      <c r="I778" s="184">
        <v>-1.7166999999999999</v>
      </c>
      <c r="J778" s="184">
        <v>-0.91379999999999995</v>
      </c>
      <c r="K778" s="184">
        <v>1.3952</v>
      </c>
      <c r="L778" s="184">
        <v>6.2038000000000002</v>
      </c>
      <c r="M778" s="184">
        <v>8.4283999999999999</v>
      </c>
      <c r="N778" s="184">
        <v>14.3444</v>
      </c>
      <c r="O778" s="184">
        <v>10.238</v>
      </c>
      <c r="P778" s="184">
        <v>8.1989000000000001</v>
      </c>
      <c r="Q778" s="184">
        <v>8.4930000000000003</v>
      </c>
      <c r="R778" s="184">
        <v>10.8398</v>
      </c>
      <c r="S778" s="120"/>
      <c r="T778" s="123"/>
      <c r="U778" s="124"/>
      <c r="V778" s="124"/>
      <c r="W778" s="124"/>
      <c r="X778" s="124"/>
      <c r="Y778" s="124"/>
      <c r="Z778" s="124"/>
      <c r="AA778" s="124"/>
      <c r="AB778" s="124"/>
      <c r="AC778" s="124"/>
      <c r="AD778" s="124"/>
      <c r="AE778" s="124"/>
      <c r="AF778" s="124"/>
      <c r="AG778" s="124"/>
      <c r="AH778" s="124"/>
    </row>
    <row r="779" spans="1:34" x14ac:dyDescent="0.3">
      <c r="A779" s="180" t="s">
        <v>1763</v>
      </c>
      <c r="B779" s="180" t="s">
        <v>1703</v>
      </c>
      <c r="C779" s="180">
        <v>101906</v>
      </c>
      <c r="D779" s="183">
        <v>44530</v>
      </c>
      <c r="E779" s="184">
        <v>53.809547047126102</v>
      </c>
      <c r="F779" s="184">
        <v>-4.02E-2</v>
      </c>
      <c r="G779" s="184">
        <v>-2.23E-2</v>
      </c>
      <c r="H779" s="184">
        <v>-1.0047999999999999</v>
      </c>
      <c r="I779" s="184">
        <v>-1.7654000000000001</v>
      </c>
      <c r="J779" s="184">
        <v>-1.0262</v>
      </c>
      <c r="K779" s="184">
        <v>1.0479000000000001</v>
      </c>
      <c r="L779" s="184">
        <v>5.5328999999999997</v>
      </c>
      <c r="M779" s="184">
        <v>7.4570999999999996</v>
      </c>
      <c r="N779" s="184">
        <v>12.9978</v>
      </c>
      <c r="O779" s="184">
        <v>9.0259999999999998</v>
      </c>
      <c r="P779" s="184">
        <v>7.0407000000000002</v>
      </c>
      <c r="Q779" s="184">
        <v>7.8632</v>
      </c>
      <c r="R779" s="184">
        <v>9.5876000000000001</v>
      </c>
      <c r="S779" s="120"/>
      <c r="T779" s="123"/>
      <c r="U779" s="124"/>
      <c r="V779" s="124"/>
      <c r="W779" s="124"/>
      <c r="X779" s="124"/>
      <c r="Y779" s="124"/>
      <c r="Z779" s="124"/>
      <c r="AA779" s="124"/>
      <c r="AB779" s="124"/>
      <c r="AC779" s="124"/>
      <c r="AD779" s="124"/>
      <c r="AE779" s="124"/>
      <c r="AF779" s="124"/>
      <c r="AG779" s="124"/>
      <c r="AH779" s="124"/>
    </row>
    <row r="780" spans="1:34" x14ac:dyDescent="0.3">
      <c r="A780" s="180" t="s">
        <v>1763</v>
      </c>
      <c r="B780" s="180" t="s">
        <v>1679</v>
      </c>
      <c r="C780" s="180">
        <v>144312</v>
      </c>
      <c r="D780" s="183">
        <v>44530</v>
      </c>
      <c r="E780" s="184">
        <v>13.49</v>
      </c>
      <c r="F780" s="184">
        <v>-7.4099999999999999E-2</v>
      </c>
      <c r="G780" s="184">
        <v>0</v>
      </c>
      <c r="H780" s="184">
        <v>-0.73580000000000001</v>
      </c>
      <c r="I780" s="184">
        <v>-1.3889</v>
      </c>
      <c r="J780" s="184">
        <v>-0.58950000000000002</v>
      </c>
      <c r="K780" s="184">
        <v>1.2002999999999999</v>
      </c>
      <c r="L780" s="184">
        <v>5.2262000000000004</v>
      </c>
      <c r="M780" s="184">
        <v>7.5758000000000001</v>
      </c>
      <c r="N780" s="184">
        <v>11.764699999999999</v>
      </c>
      <c r="O780" s="184">
        <v>9.8291000000000004</v>
      </c>
      <c r="P780" s="184"/>
      <c r="Q780" s="184">
        <v>9.4588999999999999</v>
      </c>
      <c r="R780" s="184">
        <v>10.360799999999999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1763</v>
      </c>
      <c r="B781" s="180" t="s">
        <v>1704</v>
      </c>
      <c r="C781" s="180">
        <v>144310</v>
      </c>
      <c r="D781" s="183">
        <v>44530</v>
      </c>
      <c r="E781" s="184">
        <v>13.22</v>
      </c>
      <c r="F781" s="184">
        <v>-7.5600000000000001E-2</v>
      </c>
      <c r="G781" s="184">
        <v>-7.5600000000000001E-2</v>
      </c>
      <c r="H781" s="184">
        <v>-0.82520000000000004</v>
      </c>
      <c r="I781" s="184">
        <v>-1.4903</v>
      </c>
      <c r="J781" s="184">
        <v>-0.67620000000000002</v>
      </c>
      <c r="K781" s="184">
        <v>0.99309999999999998</v>
      </c>
      <c r="L781" s="184">
        <v>4.9206000000000003</v>
      </c>
      <c r="M781" s="184">
        <v>7.0445000000000002</v>
      </c>
      <c r="N781" s="184">
        <v>11.0924</v>
      </c>
      <c r="O781" s="184">
        <v>9.1994000000000007</v>
      </c>
      <c r="P781" s="184"/>
      <c r="Q781" s="184">
        <v>8.7927999999999997</v>
      </c>
      <c r="R781" s="184">
        <v>9.7992000000000008</v>
      </c>
      <c r="S781" s="120"/>
      <c r="T781" s="123"/>
      <c r="U781" s="124"/>
      <c r="V781" s="124"/>
      <c r="W781" s="124"/>
      <c r="X781" s="124"/>
      <c r="Y781" s="124"/>
      <c r="Z781" s="124"/>
      <c r="AA781" s="124"/>
      <c r="AB781" s="124"/>
      <c r="AC781" s="124"/>
      <c r="AD781" s="124"/>
      <c r="AE781" s="124"/>
      <c r="AF781" s="124"/>
      <c r="AG781" s="124"/>
      <c r="AH781" s="124"/>
    </row>
    <row r="782" spans="1:34" x14ac:dyDescent="0.3">
      <c r="A782" s="180" t="s">
        <v>1763</v>
      </c>
      <c r="B782" s="180" t="s">
        <v>1680</v>
      </c>
      <c r="C782" s="180">
        <v>144490</v>
      </c>
      <c r="D782" s="183">
        <v>44530</v>
      </c>
      <c r="E782" s="184">
        <v>13.378399999999999</v>
      </c>
      <c r="F782" s="184">
        <v>-0.14030000000000001</v>
      </c>
      <c r="G782" s="184">
        <v>-0.3523</v>
      </c>
      <c r="H782" s="184">
        <v>-1.4003000000000001</v>
      </c>
      <c r="I782" s="184">
        <v>-2.0522</v>
      </c>
      <c r="J782" s="184">
        <v>-0.81479999999999997</v>
      </c>
      <c r="K782" s="184">
        <v>1.8686</v>
      </c>
      <c r="L782" s="184">
        <v>5.5887000000000002</v>
      </c>
      <c r="M782" s="184">
        <v>10.018800000000001</v>
      </c>
      <c r="N782" s="184">
        <v>17.9483</v>
      </c>
      <c r="O782" s="184">
        <v>10.2875</v>
      </c>
      <c r="P782" s="184"/>
      <c r="Q782" s="184">
        <v>9.3544</v>
      </c>
      <c r="R782" s="184">
        <v>12.6557</v>
      </c>
      <c r="S782" s="120"/>
      <c r="T782" s="123"/>
      <c r="U782" s="124"/>
      <c r="V782" s="124"/>
      <c r="W782" s="124"/>
      <c r="X782" s="124"/>
      <c r="Y782" s="124"/>
      <c r="Z782" s="124"/>
      <c r="AA782" s="124"/>
      <c r="AB782" s="124"/>
      <c r="AC782" s="124"/>
      <c r="AD782" s="124"/>
      <c r="AE782" s="124"/>
      <c r="AF782" s="124"/>
      <c r="AG782" s="124"/>
      <c r="AH782" s="124"/>
    </row>
    <row r="783" spans="1:34" x14ac:dyDescent="0.3">
      <c r="A783" s="180" t="s">
        <v>1763</v>
      </c>
      <c r="B783" s="180" t="s">
        <v>1705</v>
      </c>
      <c r="C783" s="180">
        <v>144484</v>
      </c>
      <c r="D783" s="183">
        <v>44530</v>
      </c>
      <c r="E783" s="184">
        <v>12.9811</v>
      </c>
      <c r="F783" s="184">
        <v>-0.1431</v>
      </c>
      <c r="G783" s="184">
        <v>-0.36149999999999999</v>
      </c>
      <c r="H783" s="184">
        <v>-1.4156</v>
      </c>
      <c r="I783" s="184">
        <v>-2.0834000000000001</v>
      </c>
      <c r="J783" s="184">
        <v>-0.88719999999999999</v>
      </c>
      <c r="K783" s="184">
        <v>1.6578999999999999</v>
      </c>
      <c r="L783" s="184">
        <v>5.1449999999999996</v>
      </c>
      <c r="M783" s="184">
        <v>9.3292999999999999</v>
      </c>
      <c r="N783" s="184">
        <v>16.963699999999999</v>
      </c>
      <c r="O783" s="184">
        <v>9.3145000000000007</v>
      </c>
      <c r="P783" s="184"/>
      <c r="Q783" s="184">
        <v>8.3461999999999996</v>
      </c>
      <c r="R783" s="184">
        <v>11.7478</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3.779600000000001E-2</v>
      </c>
      <c r="G784" s="186">
        <v>-6.8052000000000015E-2</v>
      </c>
      <c r="H784" s="186">
        <v>-0.92538599999999993</v>
      </c>
      <c r="I784" s="186">
        <v>-1.7587780000000002</v>
      </c>
      <c r="J784" s="186">
        <v>-0.77687399999999995</v>
      </c>
      <c r="K784" s="186">
        <v>1.3759760000000001</v>
      </c>
      <c r="L784" s="186">
        <v>5.9675000000000002</v>
      </c>
      <c r="M784" s="186">
        <v>9.0485680000000031</v>
      </c>
      <c r="N784" s="186">
        <v>15.090257999999999</v>
      </c>
      <c r="O784" s="186">
        <v>9.9733250000000009</v>
      </c>
      <c r="P784" s="186">
        <v>8.7046843749999976</v>
      </c>
      <c r="Q784" s="186">
        <v>8.533156</v>
      </c>
      <c r="R784" s="186">
        <v>10.908853999999998</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v>
      </c>
      <c r="G785" s="186">
        <v>-4.895E-2</v>
      </c>
      <c r="H785" s="186">
        <v>-0.81875000000000009</v>
      </c>
      <c r="I785" s="186">
        <v>-1.74105</v>
      </c>
      <c r="J785" s="186">
        <v>-0.80979999999999996</v>
      </c>
      <c r="K785" s="186">
        <v>1.3350499999999998</v>
      </c>
      <c r="L785" s="186">
        <v>6.0582500000000001</v>
      </c>
      <c r="M785" s="186">
        <v>9.3201999999999998</v>
      </c>
      <c r="N785" s="186">
        <v>15.4138</v>
      </c>
      <c r="O785" s="186">
        <v>10.3239</v>
      </c>
      <c r="P785" s="186">
        <v>9.2767499999999998</v>
      </c>
      <c r="Q785" s="186">
        <v>8.7097499999999997</v>
      </c>
      <c r="R785" s="186">
        <v>11.0252</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1773</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1774</v>
      </c>
      <c r="B788" s="180" t="s">
        <v>1799</v>
      </c>
      <c r="C788" s="180">
        <v>103166</v>
      </c>
      <c r="D788" s="183">
        <v>44530</v>
      </c>
      <c r="E788" s="184">
        <v>1123.25</v>
      </c>
      <c r="F788" s="184">
        <v>0.1275</v>
      </c>
      <c r="G788" s="184">
        <v>-0.112</v>
      </c>
      <c r="H788" s="184">
        <v>-2.6899000000000002</v>
      </c>
      <c r="I788" s="184">
        <v>-5.4599000000000002</v>
      </c>
      <c r="J788" s="184">
        <v>-4.1136999999999997</v>
      </c>
      <c r="K788" s="184">
        <v>0.65780000000000005</v>
      </c>
      <c r="L788" s="184">
        <v>11.482200000000001</v>
      </c>
      <c r="M788" s="184">
        <v>21.154800000000002</v>
      </c>
      <c r="N788" s="184">
        <v>35.578000000000003</v>
      </c>
      <c r="O788" s="184">
        <v>17.0335</v>
      </c>
      <c r="P788" s="184">
        <v>14.859299999999999</v>
      </c>
      <c r="Q788" s="184">
        <v>22.487400000000001</v>
      </c>
      <c r="R788" s="184">
        <v>21.683900000000001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1774</v>
      </c>
      <c r="B789" s="180" t="s">
        <v>1800</v>
      </c>
      <c r="C789" s="180">
        <v>120564</v>
      </c>
      <c r="D789" s="183">
        <v>44530</v>
      </c>
      <c r="E789" s="184">
        <v>1218.49</v>
      </c>
      <c r="F789" s="184">
        <v>0.1298</v>
      </c>
      <c r="G789" s="184">
        <v>-0.1033</v>
      </c>
      <c r="H789" s="184">
        <v>-2.6741999999999999</v>
      </c>
      <c r="I789" s="184">
        <v>-5.4290000000000003</v>
      </c>
      <c r="J789" s="184">
        <v>-4.0385</v>
      </c>
      <c r="K789" s="184">
        <v>0.89259999999999995</v>
      </c>
      <c r="L789" s="184">
        <v>12.0162</v>
      </c>
      <c r="M789" s="184">
        <v>21.944099999999999</v>
      </c>
      <c r="N789" s="184">
        <v>36.738399999999999</v>
      </c>
      <c r="O789" s="184">
        <v>18.072399999999998</v>
      </c>
      <c r="P789" s="184">
        <v>15.9941</v>
      </c>
      <c r="Q789" s="184">
        <v>17.995699999999999</v>
      </c>
      <c r="R789" s="184">
        <v>22.745899999999999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1774</v>
      </c>
      <c r="B790" s="180" t="s">
        <v>1801</v>
      </c>
      <c r="C790" s="180">
        <v>141925</v>
      </c>
      <c r="D790" s="183">
        <v>44530</v>
      </c>
      <c r="E790" s="184">
        <v>20.32</v>
      </c>
      <c r="F790" s="184">
        <v>0.39529999999999998</v>
      </c>
      <c r="G790" s="184">
        <v>0.49459999999999998</v>
      </c>
      <c r="H790" s="184">
        <v>-1.9778</v>
      </c>
      <c r="I790" s="184">
        <v>-5.1797000000000004</v>
      </c>
      <c r="J790" s="184">
        <v>-1.8831</v>
      </c>
      <c r="K790" s="184">
        <v>2.73</v>
      </c>
      <c r="L790" s="184">
        <v>18.484000000000002</v>
      </c>
      <c r="M790" s="184">
        <v>25.976400000000002</v>
      </c>
      <c r="N790" s="184">
        <v>37.762700000000002</v>
      </c>
      <c r="O790" s="184">
        <v>22.713999999999999</v>
      </c>
      <c r="P790" s="184"/>
      <c r="Q790" s="184">
        <v>19.192699999999999</v>
      </c>
      <c r="R790" s="184">
        <v>24.851099999999999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1774</v>
      </c>
      <c r="B791" s="180" t="s">
        <v>1802</v>
      </c>
      <c r="C791" s="180">
        <v>141927</v>
      </c>
      <c r="D791" s="183">
        <v>44530</v>
      </c>
      <c r="E791" s="184">
        <v>19.14</v>
      </c>
      <c r="F791" s="184">
        <v>0.36709999999999998</v>
      </c>
      <c r="G791" s="184">
        <v>0.47239999999999999</v>
      </c>
      <c r="H791" s="184">
        <v>-1.9968999999999999</v>
      </c>
      <c r="I791" s="184">
        <v>-5.2474999999999996</v>
      </c>
      <c r="J791" s="184">
        <v>-1.9968999999999999</v>
      </c>
      <c r="K791" s="184">
        <v>2.4077000000000002</v>
      </c>
      <c r="L791" s="184">
        <v>17.712199999999999</v>
      </c>
      <c r="M791" s="184">
        <v>24.853200000000001</v>
      </c>
      <c r="N791" s="184">
        <v>36.034100000000002</v>
      </c>
      <c r="O791" s="184">
        <v>20.994</v>
      </c>
      <c r="P791" s="184"/>
      <c r="Q791" s="184">
        <v>17.440000000000001</v>
      </c>
      <c r="R791" s="184">
        <v>23.228100000000001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1774</v>
      </c>
      <c r="B792" s="180" t="s">
        <v>1866</v>
      </c>
      <c r="C792" s="180">
        <v>148404</v>
      </c>
      <c r="D792" s="183">
        <v>44530</v>
      </c>
      <c r="E792" s="184">
        <v>19.64</v>
      </c>
      <c r="F792" s="184">
        <v>1.2892999999999999</v>
      </c>
      <c r="G792" s="184">
        <v>0.61480000000000001</v>
      </c>
      <c r="H792" s="184">
        <v>-1.6525000000000001</v>
      </c>
      <c r="I792" s="184">
        <v>-4.3817000000000004</v>
      </c>
      <c r="J792" s="184">
        <v>-1.4551000000000001</v>
      </c>
      <c r="K792" s="184">
        <v>4.3015999999999996</v>
      </c>
      <c r="L792" s="184">
        <v>17.0441</v>
      </c>
      <c r="M792" s="184">
        <v>33.605400000000003</v>
      </c>
      <c r="N792" s="184">
        <v>50.960799999999999</v>
      </c>
      <c r="O792" s="184"/>
      <c r="P792" s="184"/>
      <c r="Q792" s="184">
        <v>60.753100000000003</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1774</v>
      </c>
      <c r="B793" s="180" t="s">
        <v>1813</v>
      </c>
      <c r="C793" s="180">
        <v>148405</v>
      </c>
      <c r="D793" s="183">
        <v>44530</v>
      </c>
      <c r="E793" s="184">
        <v>19.16</v>
      </c>
      <c r="F793" s="184">
        <v>1.2685</v>
      </c>
      <c r="G793" s="184">
        <v>0.63029999999999997</v>
      </c>
      <c r="H793" s="184">
        <v>-1.6427</v>
      </c>
      <c r="I793" s="184">
        <v>-4.4389000000000003</v>
      </c>
      <c r="J793" s="184">
        <v>-1.5922000000000001</v>
      </c>
      <c r="K793" s="184">
        <v>3.9045999999999998</v>
      </c>
      <c r="L793" s="184">
        <v>16.121200000000002</v>
      </c>
      <c r="M793" s="184">
        <v>32.046900000000001</v>
      </c>
      <c r="N793" s="184">
        <v>48.412100000000002</v>
      </c>
      <c r="O793" s="184"/>
      <c r="P793" s="184"/>
      <c r="Q793" s="184">
        <v>57.979900000000001</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1774</v>
      </c>
      <c r="B794" s="180" t="s">
        <v>1821</v>
      </c>
      <c r="C794" s="180">
        <v>118275</v>
      </c>
      <c r="D794" s="183">
        <v>44530</v>
      </c>
      <c r="E794" s="184">
        <v>238.41</v>
      </c>
      <c r="F794" s="184">
        <v>6.7199999999999996E-2</v>
      </c>
      <c r="G794" s="184">
        <v>8.8200000000000001E-2</v>
      </c>
      <c r="H794" s="184">
        <v>-2.7454000000000001</v>
      </c>
      <c r="I794" s="184">
        <v>-5.5015999999999998</v>
      </c>
      <c r="J794" s="184">
        <v>-2.8959000000000001</v>
      </c>
      <c r="K794" s="184">
        <v>1.3776999999999999</v>
      </c>
      <c r="L794" s="184">
        <v>15.324299999999999</v>
      </c>
      <c r="M794" s="184">
        <v>24.191299999999998</v>
      </c>
      <c r="N794" s="184">
        <v>38.264800000000001</v>
      </c>
      <c r="O794" s="184">
        <v>22.3872</v>
      </c>
      <c r="P794" s="184">
        <v>20.187200000000001</v>
      </c>
      <c r="Q794" s="184">
        <v>15.9041</v>
      </c>
      <c r="R794" s="184">
        <v>27.535799999999998</v>
      </c>
      <c r="S794" s="120"/>
      <c r="T794" s="123"/>
      <c r="U794" s="124"/>
      <c r="V794" s="124"/>
      <c r="W794" s="124"/>
      <c r="X794" s="124"/>
      <c r="Y794" s="124"/>
      <c r="Z794" s="124"/>
      <c r="AA794" s="124"/>
      <c r="AB794" s="124"/>
      <c r="AC794" s="124"/>
      <c r="AD794" s="124"/>
      <c r="AE794" s="124"/>
      <c r="AF794" s="124"/>
      <c r="AG794" s="124"/>
      <c r="AH794" s="124"/>
    </row>
    <row r="795" spans="1:34" x14ac:dyDescent="0.3">
      <c r="A795" s="180" t="s">
        <v>1774</v>
      </c>
      <c r="B795" s="180" t="s">
        <v>1822</v>
      </c>
      <c r="C795" s="180">
        <v>101922</v>
      </c>
      <c r="D795" s="183">
        <v>44530</v>
      </c>
      <c r="E795" s="184">
        <v>222.2</v>
      </c>
      <c r="F795" s="184">
        <v>6.7599999999999993E-2</v>
      </c>
      <c r="G795" s="184">
        <v>7.2099999999999997E-2</v>
      </c>
      <c r="H795" s="184">
        <v>-2.7698999999999998</v>
      </c>
      <c r="I795" s="184">
        <v>-5.5513000000000003</v>
      </c>
      <c r="J795" s="184">
        <v>-3.0118</v>
      </c>
      <c r="K795" s="184">
        <v>1.0321</v>
      </c>
      <c r="L795" s="184">
        <v>14.5184</v>
      </c>
      <c r="M795" s="184">
        <v>22.9254</v>
      </c>
      <c r="N795" s="184">
        <v>36.419400000000003</v>
      </c>
      <c r="O795" s="184">
        <v>20.926400000000001</v>
      </c>
      <c r="P795" s="184">
        <v>19.007300000000001</v>
      </c>
      <c r="Q795" s="184">
        <v>18.5548</v>
      </c>
      <c r="R795" s="184">
        <v>25.848600000000001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1774</v>
      </c>
      <c r="B796" s="180" t="s">
        <v>1867</v>
      </c>
      <c r="C796" s="180">
        <v>119076</v>
      </c>
      <c r="D796" s="183">
        <v>44530</v>
      </c>
      <c r="E796" s="184">
        <v>70.63</v>
      </c>
      <c r="F796" s="184">
        <v>1.1427</v>
      </c>
      <c r="G796" s="184">
        <v>0.7087</v>
      </c>
      <c r="H796" s="184">
        <v>-1.5857000000000001</v>
      </c>
      <c r="I796" s="184">
        <v>-5.2009999999999996</v>
      </c>
      <c r="J796" s="184">
        <v>-2.4811000000000001</v>
      </c>
      <c r="K796" s="184">
        <v>0.39090000000000003</v>
      </c>
      <c r="L796" s="184">
        <v>14.005800000000001</v>
      </c>
      <c r="M796" s="184">
        <v>23.132400000000001</v>
      </c>
      <c r="N796" s="184">
        <v>40.241799999999998</v>
      </c>
      <c r="O796" s="184">
        <v>23.360499999999998</v>
      </c>
      <c r="P796" s="184">
        <v>18.775600000000001</v>
      </c>
      <c r="Q796" s="184">
        <v>16.682099999999998</v>
      </c>
      <c r="R796" s="184">
        <v>26.157599999999999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1774</v>
      </c>
      <c r="B797" s="180" t="s">
        <v>1974</v>
      </c>
      <c r="C797" s="180">
        <v>119077</v>
      </c>
      <c r="D797" s="183">
        <v>44530</v>
      </c>
      <c r="E797" s="184">
        <v>195.17683242044001</v>
      </c>
      <c r="F797" s="184">
        <v>1.1418999999999999</v>
      </c>
      <c r="G797" s="184">
        <v>0.70740000000000003</v>
      </c>
      <c r="H797" s="184">
        <v>-1.587</v>
      </c>
      <c r="I797" s="184">
        <v>-5.2016</v>
      </c>
      <c r="J797" s="184">
        <v>-2.4819</v>
      </c>
      <c r="K797" s="184">
        <v>0.38979999999999998</v>
      </c>
      <c r="L797" s="184">
        <v>14.0054</v>
      </c>
      <c r="M797" s="184">
        <v>23.133099999999999</v>
      </c>
      <c r="N797" s="184">
        <v>40.242400000000004</v>
      </c>
      <c r="O797" s="184">
        <v>22.238299999999999</v>
      </c>
      <c r="P797" s="184">
        <v>18.128699999999998</v>
      </c>
      <c r="Q797" s="184">
        <v>16.327300000000001</v>
      </c>
      <c r="R797" s="184">
        <v>25.254000000000001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1774</v>
      </c>
      <c r="B798" s="180" t="s">
        <v>1868</v>
      </c>
      <c r="C798" s="180">
        <v>105875</v>
      </c>
      <c r="D798" s="183">
        <v>44530</v>
      </c>
      <c r="E798" s="184">
        <v>66.022999999999996</v>
      </c>
      <c r="F798" s="184">
        <v>1.1382000000000001</v>
      </c>
      <c r="G798" s="184">
        <v>0.69550000000000001</v>
      </c>
      <c r="H798" s="184">
        <v>-1.6094999999999999</v>
      </c>
      <c r="I798" s="184">
        <v>-5.2455999999999996</v>
      </c>
      <c r="J798" s="184">
        <v>-2.585</v>
      </c>
      <c r="K798" s="184">
        <v>8.6400000000000005E-2</v>
      </c>
      <c r="L798" s="184">
        <v>13.353899999999999</v>
      </c>
      <c r="M798" s="184">
        <v>22.120100000000001</v>
      </c>
      <c r="N798" s="184">
        <v>38.732900000000001</v>
      </c>
      <c r="O798" s="184">
        <v>22.168800000000001</v>
      </c>
      <c r="P798" s="184">
        <v>17.738600000000002</v>
      </c>
      <c r="Q798" s="184">
        <v>13.908799999999999</v>
      </c>
      <c r="R798" s="184">
        <v>24.836500000000001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1774</v>
      </c>
      <c r="B799" s="180" t="s">
        <v>1975</v>
      </c>
      <c r="C799" s="180">
        <v>100080</v>
      </c>
      <c r="D799" s="183">
        <v>44530</v>
      </c>
      <c r="E799" s="184">
        <v>823.432579973938</v>
      </c>
      <c r="F799" s="184">
        <v>1.1380999999999999</v>
      </c>
      <c r="G799" s="184">
        <v>0.69550000000000001</v>
      </c>
      <c r="H799" s="184">
        <v>-1.6092</v>
      </c>
      <c r="I799" s="184">
        <v>-5.2451999999999996</v>
      </c>
      <c r="J799" s="184">
        <v>-2.5857000000000001</v>
      </c>
      <c r="K799" s="184">
        <v>8.5999999999999993E-2</v>
      </c>
      <c r="L799" s="184">
        <v>13.3537</v>
      </c>
      <c r="M799" s="184">
        <v>22.122499999999999</v>
      </c>
      <c r="N799" s="184">
        <v>38.735500000000002</v>
      </c>
      <c r="O799" s="184">
        <v>21.0504</v>
      </c>
      <c r="P799" s="184">
        <v>17.090399999999999</v>
      </c>
      <c r="Q799" s="184">
        <v>19.633800000000001</v>
      </c>
      <c r="R799" s="184">
        <v>23.9422</v>
      </c>
      <c r="S799" s="120"/>
      <c r="T799" s="123"/>
      <c r="U799" s="124"/>
      <c r="V799" s="124"/>
      <c r="W799" s="124"/>
      <c r="X799" s="124"/>
      <c r="Y799" s="124"/>
      <c r="Z799" s="124"/>
      <c r="AA799" s="124"/>
      <c r="AB799" s="124"/>
      <c r="AC799" s="124"/>
      <c r="AD799" s="124"/>
      <c r="AE799" s="124"/>
      <c r="AF799" s="124"/>
      <c r="AG799" s="124"/>
      <c r="AH799" s="124"/>
    </row>
    <row r="800" spans="1:34" x14ac:dyDescent="0.3">
      <c r="A800" s="180" t="s">
        <v>1774</v>
      </c>
      <c r="B800" s="180" t="s">
        <v>1783</v>
      </c>
      <c r="C800" s="180">
        <v>140353</v>
      </c>
      <c r="D800" s="183">
        <v>44530</v>
      </c>
      <c r="E800" s="184">
        <v>24.263999999999999</v>
      </c>
      <c r="F800" s="184">
        <v>0.12379999999999999</v>
      </c>
      <c r="G800" s="184">
        <v>-0.79320000000000002</v>
      </c>
      <c r="H800" s="184">
        <v>-3.3961000000000001</v>
      </c>
      <c r="I800" s="184">
        <v>-6.1608000000000001</v>
      </c>
      <c r="J800" s="184">
        <v>-3.2844000000000002</v>
      </c>
      <c r="K800" s="184">
        <v>1.3788</v>
      </c>
      <c r="L800" s="184">
        <v>13.4946</v>
      </c>
      <c r="M800" s="184">
        <v>20.800599999999999</v>
      </c>
      <c r="N800" s="184">
        <v>40.092399999999998</v>
      </c>
      <c r="O800" s="184">
        <v>19.159500000000001</v>
      </c>
      <c r="P800" s="184">
        <v>18.528099999999998</v>
      </c>
      <c r="Q800" s="184">
        <v>13.8636</v>
      </c>
      <c r="R800" s="184">
        <v>24.1448</v>
      </c>
      <c r="S800" s="120"/>
      <c r="T800" s="123"/>
      <c r="U800" s="124"/>
      <c r="V800" s="124"/>
      <c r="W800" s="124"/>
      <c r="X800" s="124"/>
      <c r="Y800" s="124"/>
      <c r="Z800" s="124"/>
      <c r="AA800" s="124"/>
      <c r="AB800" s="124"/>
      <c r="AC800" s="124"/>
      <c r="AD800" s="124"/>
      <c r="AE800" s="124"/>
      <c r="AF800" s="124"/>
      <c r="AG800" s="124"/>
      <c r="AH800" s="124"/>
    </row>
    <row r="801" spans="1:34" x14ac:dyDescent="0.3">
      <c r="A801" s="180" t="s">
        <v>1774</v>
      </c>
      <c r="B801" s="180" t="s">
        <v>1784</v>
      </c>
      <c r="C801" s="180">
        <v>140355</v>
      </c>
      <c r="D801" s="183">
        <v>44530</v>
      </c>
      <c r="E801" s="184">
        <v>22.245000000000001</v>
      </c>
      <c r="F801" s="184">
        <v>0.1215</v>
      </c>
      <c r="G801" s="184">
        <v>-0.8115</v>
      </c>
      <c r="H801" s="184">
        <v>-3.4296000000000002</v>
      </c>
      <c r="I801" s="184">
        <v>-6.2222999999999997</v>
      </c>
      <c r="J801" s="184">
        <v>-3.4296000000000002</v>
      </c>
      <c r="K801" s="184">
        <v>0.94389999999999996</v>
      </c>
      <c r="L801" s="184">
        <v>12.4962</v>
      </c>
      <c r="M801" s="184">
        <v>19.2058</v>
      </c>
      <c r="N801" s="184">
        <v>37.637700000000002</v>
      </c>
      <c r="O801" s="184">
        <v>17.067900000000002</v>
      </c>
      <c r="P801" s="184">
        <v>16.912199999999999</v>
      </c>
      <c r="Q801" s="184">
        <v>12.4239</v>
      </c>
      <c r="R801" s="184">
        <v>21.9727</v>
      </c>
      <c r="S801" s="120"/>
      <c r="T801" s="123"/>
      <c r="U801" s="124"/>
      <c r="V801" s="124"/>
      <c r="W801" s="124"/>
      <c r="X801" s="124"/>
      <c r="Y801" s="124"/>
      <c r="Z801" s="124"/>
      <c r="AA801" s="124"/>
      <c r="AB801" s="124"/>
      <c r="AC801" s="124"/>
      <c r="AD801" s="124"/>
      <c r="AE801" s="124"/>
      <c r="AF801" s="124"/>
      <c r="AG801" s="124"/>
      <c r="AH801" s="124"/>
    </row>
    <row r="802" spans="1:34" x14ac:dyDescent="0.3">
      <c r="A802" s="180" t="s">
        <v>1774</v>
      </c>
      <c r="B802" s="180" t="s">
        <v>1789</v>
      </c>
      <c r="C802" s="180">
        <v>100520</v>
      </c>
      <c r="D802" s="183">
        <v>44530</v>
      </c>
      <c r="E802" s="184">
        <v>941.74180000000001</v>
      </c>
      <c r="F802" s="184">
        <v>-0.108</v>
      </c>
      <c r="G802" s="184">
        <v>-0.56799999999999995</v>
      </c>
      <c r="H802" s="184">
        <v>-3.6766000000000001</v>
      </c>
      <c r="I802" s="184">
        <v>-6.2378</v>
      </c>
      <c r="J802" s="184">
        <v>-3.5819000000000001</v>
      </c>
      <c r="K802" s="184">
        <v>5.5076999999999998</v>
      </c>
      <c r="L802" s="184">
        <v>15.232699999999999</v>
      </c>
      <c r="M802" s="184">
        <v>22.5381</v>
      </c>
      <c r="N802" s="184">
        <v>46.689500000000002</v>
      </c>
      <c r="O802" s="184">
        <v>18.5459</v>
      </c>
      <c r="P802" s="184">
        <v>15.0623</v>
      </c>
      <c r="Q802" s="184">
        <v>18.1953</v>
      </c>
      <c r="R802" s="184">
        <v>26.0764</v>
      </c>
      <c r="S802" s="120"/>
      <c r="T802" s="123"/>
      <c r="U802" s="124"/>
      <c r="V802" s="124"/>
      <c r="W802" s="124"/>
      <c r="X802" s="124"/>
      <c r="Y802" s="124"/>
      <c r="Z802" s="124"/>
      <c r="AA802" s="124"/>
      <c r="AB802" s="124"/>
      <c r="AC802" s="124"/>
      <c r="AD802" s="124"/>
      <c r="AE802" s="124"/>
      <c r="AF802" s="124"/>
      <c r="AG802" s="124"/>
      <c r="AH802" s="124"/>
    </row>
    <row r="803" spans="1:34" x14ac:dyDescent="0.3">
      <c r="A803" s="180" t="s">
        <v>1774</v>
      </c>
      <c r="B803" s="180" t="s">
        <v>1790</v>
      </c>
      <c r="C803" s="180">
        <v>118535</v>
      </c>
      <c r="D803" s="183">
        <v>44530</v>
      </c>
      <c r="E803" s="184">
        <v>1019.7121</v>
      </c>
      <c r="F803" s="184">
        <v>-0.10589999999999999</v>
      </c>
      <c r="G803" s="184">
        <v>-0.56020000000000003</v>
      </c>
      <c r="H803" s="184">
        <v>-3.6634000000000002</v>
      </c>
      <c r="I803" s="184">
        <v>-6.2122000000000002</v>
      </c>
      <c r="J803" s="184">
        <v>-3.5225</v>
      </c>
      <c r="K803" s="184">
        <v>5.6942000000000004</v>
      </c>
      <c r="L803" s="184">
        <v>15.6502</v>
      </c>
      <c r="M803" s="184">
        <v>23.209299999999999</v>
      </c>
      <c r="N803" s="184">
        <v>47.764499999999998</v>
      </c>
      <c r="O803" s="184">
        <v>19.477699999999999</v>
      </c>
      <c r="P803" s="184">
        <v>16.091100000000001</v>
      </c>
      <c r="Q803" s="184">
        <v>16.882300000000001</v>
      </c>
      <c r="R803" s="184">
        <v>27.0167</v>
      </c>
      <c r="S803" s="120"/>
      <c r="T803" s="123"/>
      <c r="U803" s="124"/>
      <c r="V803" s="124"/>
      <c r="W803" s="124"/>
      <c r="X803" s="124"/>
      <c r="Y803" s="124"/>
      <c r="Z803" s="124"/>
      <c r="AA803" s="124"/>
      <c r="AB803" s="124"/>
      <c r="AC803" s="124"/>
      <c r="AD803" s="124"/>
      <c r="AE803" s="124"/>
      <c r="AF803" s="124"/>
      <c r="AG803" s="124"/>
      <c r="AH803" s="124"/>
    </row>
    <row r="804" spans="1:34" x14ac:dyDescent="0.3">
      <c r="A804" s="180" t="s">
        <v>1774</v>
      </c>
      <c r="B804" s="180" t="s">
        <v>1791</v>
      </c>
      <c r="C804" s="180">
        <v>101762</v>
      </c>
      <c r="D804" s="183">
        <v>44530</v>
      </c>
      <c r="E804" s="184">
        <v>955.60699999999997</v>
      </c>
      <c r="F804" s="184">
        <v>5.0000000000000001E-4</v>
      </c>
      <c r="G804" s="184">
        <v>-0.62350000000000005</v>
      </c>
      <c r="H804" s="184">
        <v>-3.1444999999999999</v>
      </c>
      <c r="I804" s="184">
        <v>-5.4381000000000004</v>
      </c>
      <c r="J804" s="184">
        <v>-4.0879000000000003</v>
      </c>
      <c r="K804" s="184">
        <v>4.0640000000000001</v>
      </c>
      <c r="L804" s="184">
        <v>9.9026999999999994</v>
      </c>
      <c r="M804" s="184">
        <v>17.895399999999999</v>
      </c>
      <c r="N804" s="184">
        <v>46.378500000000003</v>
      </c>
      <c r="O804" s="184">
        <v>15.7058</v>
      </c>
      <c r="P804" s="184">
        <v>14.438800000000001</v>
      </c>
      <c r="Q804" s="184">
        <v>18.448699999999999</v>
      </c>
      <c r="R804" s="184">
        <v>19.125900000000001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1774</v>
      </c>
      <c r="B805" s="180" t="s">
        <v>1792</v>
      </c>
      <c r="C805" s="180">
        <v>118955</v>
      </c>
      <c r="D805" s="183">
        <v>44530</v>
      </c>
      <c r="E805" s="184">
        <v>1019.901</v>
      </c>
      <c r="F805" s="184">
        <v>2.3E-3</v>
      </c>
      <c r="G805" s="184">
        <v>-0.61709999999999998</v>
      </c>
      <c r="H805" s="184">
        <v>-3.1337000000000002</v>
      </c>
      <c r="I805" s="184">
        <v>-5.4172000000000002</v>
      </c>
      <c r="J805" s="184">
        <v>-4.0382999999999996</v>
      </c>
      <c r="K805" s="184">
        <v>4.2191000000000001</v>
      </c>
      <c r="L805" s="184">
        <v>10.2363</v>
      </c>
      <c r="M805" s="184">
        <v>18.4374</v>
      </c>
      <c r="N805" s="184">
        <v>47.254300000000001</v>
      </c>
      <c r="O805" s="184">
        <v>16.383299999999998</v>
      </c>
      <c r="P805" s="184">
        <v>15.254099999999999</v>
      </c>
      <c r="Q805" s="184">
        <v>14.9884</v>
      </c>
      <c r="R805" s="184">
        <v>19.820399999999999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1774</v>
      </c>
      <c r="B806" s="180" t="s">
        <v>1785</v>
      </c>
      <c r="C806" s="180">
        <v>102252</v>
      </c>
      <c r="D806" s="183">
        <v>44530</v>
      </c>
      <c r="E806" s="184">
        <v>130.8152</v>
      </c>
      <c r="F806" s="184">
        <v>0.3483</v>
      </c>
      <c r="G806" s="184">
        <v>-0.29830000000000001</v>
      </c>
      <c r="H806" s="184">
        <v>-1.8967000000000001</v>
      </c>
      <c r="I806" s="184">
        <v>-3.0363000000000002</v>
      </c>
      <c r="J806" s="184">
        <v>-0.83799999999999997</v>
      </c>
      <c r="K806" s="184">
        <v>3.2244000000000002</v>
      </c>
      <c r="L806" s="184">
        <v>15.548999999999999</v>
      </c>
      <c r="M806" s="184">
        <v>23.1066</v>
      </c>
      <c r="N806" s="184">
        <v>38.171900000000001</v>
      </c>
      <c r="O806" s="184">
        <v>16.854099999999999</v>
      </c>
      <c r="P806" s="184">
        <v>14.3292</v>
      </c>
      <c r="Q806" s="184">
        <v>15.5609</v>
      </c>
      <c r="R806" s="184">
        <v>23.211200000000002</v>
      </c>
      <c r="S806" s="120"/>
      <c r="T806" s="123"/>
      <c r="U806" s="124"/>
      <c r="V806" s="124"/>
      <c r="W806" s="124"/>
      <c r="X806" s="124"/>
      <c r="Y806" s="124"/>
      <c r="Z806" s="124"/>
      <c r="AA806" s="124"/>
      <c r="AB806" s="124"/>
      <c r="AC806" s="124"/>
      <c r="AD806" s="124"/>
      <c r="AE806" s="124"/>
      <c r="AF806" s="124"/>
      <c r="AG806" s="124"/>
      <c r="AH806" s="124"/>
    </row>
    <row r="807" spans="1:34" x14ac:dyDescent="0.3">
      <c r="A807" s="180" t="s">
        <v>1774</v>
      </c>
      <c r="B807" s="180" t="s">
        <v>1786</v>
      </c>
      <c r="C807" s="180">
        <v>120046</v>
      </c>
      <c r="D807" s="183">
        <v>44530</v>
      </c>
      <c r="E807" s="184">
        <v>141.2525</v>
      </c>
      <c r="F807" s="184">
        <v>0.35149999999999998</v>
      </c>
      <c r="G807" s="184">
        <v>-0.28570000000000001</v>
      </c>
      <c r="H807" s="184">
        <v>-1.8749</v>
      </c>
      <c r="I807" s="184">
        <v>-2.9923000000000002</v>
      </c>
      <c r="J807" s="184">
        <v>-0.73640000000000005</v>
      </c>
      <c r="K807" s="184">
        <v>3.5282</v>
      </c>
      <c r="L807" s="184">
        <v>16.2377</v>
      </c>
      <c r="M807" s="184">
        <v>24.200500000000002</v>
      </c>
      <c r="N807" s="184">
        <v>39.8033</v>
      </c>
      <c r="O807" s="184">
        <v>18.145299999999999</v>
      </c>
      <c r="P807" s="184">
        <v>15.425599999999999</v>
      </c>
      <c r="Q807" s="184">
        <v>15.7714</v>
      </c>
      <c r="R807" s="184">
        <v>24.649799999999999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1774</v>
      </c>
      <c r="B808" s="180" t="s">
        <v>1793</v>
      </c>
      <c r="C808" s="180">
        <v>128235</v>
      </c>
      <c r="D808" s="183">
        <v>44530</v>
      </c>
      <c r="E808" s="184">
        <v>33.979999999999997</v>
      </c>
      <c r="F808" s="184">
        <v>0.2656</v>
      </c>
      <c r="G808" s="184">
        <v>-0.2349</v>
      </c>
      <c r="H808" s="184">
        <v>-2.9420000000000002</v>
      </c>
      <c r="I808" s="184">
        <v>-5.6635</v>
      </c>
      <c r="J808" s="184">
        <v>-2.6360999999999999</v>
      </c>
      <c r="K808" s="184">
        <v>4.0098000000000003</v>
      </c>
      <c r="L808" s="184">
        <v>18.356000000000002</v>
      </c>
      <c r="M808" s="184">
        <v>27.936699999999998</v>
      </c>
      <c r="N808" s="184">
        <v>40.413200000000003</v>
      </c>
      <c r="O808" s="184">
        <v>18.022600000000001</v>
      </c>
      <c r="P808" s="184">
        <v>15.0922</v>
      </c>
      <c r="Q808" s="184">
        <v>17.260000000000002</v>
      </c>
      <c r="R808" s="184">
        <v>24.488399999999999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1774</v>
      </c>
      <c r="B809" s="180" t="s">
        <v>1794</v>
      </c>
      <c r="C809" s="180">
        <v>128236</v>
      </c>
      <c r="D809" s="183">
        <v>44530</v>
      </c>
      <c r="E809" s="184">
        <v>37.56</v>
      </c>
      <c r="F809" s="184">
        <v>0.29370000000000002</v>
      </c>
      <c r="G809" s="184">
        <v>-0.186</v>
      </c>
      <c r="H809" s="184">
        <v>-2.8956</v>
      </c>
      <c r="I809" s="184">
        <v>-5.6044</v>
      </c>
      <c r="J809" s="184">
        <v>-2.5175000000000001</v>
      </c>
      <c r="K809" s="184">
        <v>4.3913000000000002</v>
      </c>
      <c r="L809" s="184">
        <v>19.200299999999999</v>
      </c>
      <c r="M809" s="184">
        <v>29.205400000000001</v>
      </c>
      <c r="N809" s="184">
        <v>42.326599999999999</v>
      </c>
      <c r="O809" s="184">
        <v>19.680299999999999</v>
      </c>
      <c r="P809" s="184">
        <v>17.019400000000001</v>
      </c>
      <c r="Q809" s="184">
        <v>18.798999999999999</v>
      </c>
      <c r="R809" s="184">
        <v>26.128900000000002</v>
      </c>
      <c r="S809" s="120"/>
      <c r="T809" s="123"/>
      <c r="U809" s="124"/>
      <c r="V809" s="124"/>
      <c r="W809" s="124"/>
      <c r="X809" s="124"/>
      <c r="Y809" s="124"/>
      <c r="Z809" s="124"/>
      <c r="AA809" s="124"/>
      <c r="AB809" s="124"/>
      <c r="AC809" s="124"/>
      <c r="AD809" s="124"/>
      <c r="AE809" s="124"/>
      <c r="AF809" s="124"/>
      <c r="AG809" s="124"/>
      <c r="AH809" s="124"/>
    </row>
    <row r="810" spans="1:34" x14ac:dyDescent="0.3">
      <c r="A810" s="180" t="s">
        <v>1774</v>
      </c>
      <c r="B810" s="180" t="s">
        <v>1816</v>
      </c>
      <c r="C810" s="180">
        <v>118424</v>
      </c>
      <c r="D810" s="183">
        <v>44530</v>
      </c>
      <c r="E810" s="184">
        <v>143.09</v>
      </c>
      <c r="F810" s="184">
        <v>0.37880000000000003</v>
      </c>
      <c r="G810" s="184">
        <v>0.44219999999999998</v>
      </c>
      <c r="H810" s="184">
        <v>-2.1873999999999998</v>
      </c>
      <c r="I810" s="184">
        <v>-5.2259000000000002</v>
      </c>
      <c r="J810" s="184">
        <v>-1.9932000000000001</v>
      </c>
      <c r="K810" s="184">
        <v>3.4933999999999998</v>
      </c>
      <c r="L810" s="184">
        <v>14.097799999999999</v>
      </c>
      <c r="M810" s="184">
        <v>23.545200000000001</v>
      </c>
      <c r="N810" s="184">
        <v>36.5623</v>
      </c>
      <c r="O810" s="184">
        <v>15.3804</v>
      </c>
      <c r="P810" s="184">
        <v>13.7043</v>
      </c>
      <c r="Q810" s="184">
        <v>15.222899999999999</v>
      </c>
      <c r="R810" s="184">
        <v>19.812899999999999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1774</v>
      </c>
      <c r="B811" s="180" t="s">
        <v>1817</v>
      </c>
      <c r="C811" s="180">
        <v>108594</v>
      </c>
      <c r="D811" s="183">
        <v>44530</v>
      </c>
      <c r="E811" s="184">
        <v>134.32</v>
      </c>
      <c r="F811" s="184">
        <v>0.37359999999999999</v>
      </c>
      <c r="G811" s="184">
        <v>0.43369999999999997</v>
      </c>
      <c r="H811" s="184">
        <v>-2.1989000000000001</v>
      </c>
      <c r="I811" s="184">
        <v>-5.2483000000000004</v>
      </c>
      <c r="J811" s="184">
        <v>-2.0491999999999999</v>
      </c>
      <c r="K811" s="184">
        <v>3.3151000000000002</v>
      </c>
      <c r="L811" s="184">
        <v>13.695600000000001</v>
      </c>
      <c r="M811" s="184">
        <v>22.879899999999999</v>
      </c>
      <c r="N811" s="184">
        <v>35.5946</v>
      </c>
      <c r="O811" s="184">
        <v>14.5924</v>
      </c>
      <c r="P811" s="184">
        <v>12.894600000000001</v>
      </c>
      <c r="Q811" s="184">
        <v>17.411100000000001</v>
      </c>
      <c r="R811" s="184">
        <v>18.988499999999998</v>
      </c>
      <c r="S811" s="120"/>
      <c r="T811" s="123"/>
      <c r="U811" s="124"/>
      <c r="V811" s="124"/>
      <c r="W811" s="124"/>
      <c r="X811" s="124"/>
      <c r="Y811" s="124"/>
      <c r="Z811" s="124"/>
      <c r="AA811" s="124"/>
      <c r="AB811" s="124"/>
      <c r="AC811" s="124"/>
      <c r="AD811" s="124"/>
      <c r="AE811" s="124"/>
      <c r="AF811" s="124"/>
      <c r="AG811" s="124"/>
      <c r="AH811" s="124"/>
    </row>
    <row r="812" spans="1:34" x14ac:dyDescent="0.3">
      <c r="A812" s="180" t="s">
        <v>1774</v>
      </c>
      <c r="B812" s="180" t="s">
        <v>1795</v>
      </c>
      <c r="C812" s="180">
        <v>109522</v>
      </c>
      <c r="D812" s="183">
        <v>44530</v>
      </c>
      <c r="E812" s="184">
        <v>50.501100000000001</v>
      </c>
      <c r="F812" s="184">
        <v>0.63109999999999999</v>
      </c>
      <c r="G812" s="184">
        <v>0.18490000000000001</v>
      </c>
      <c r="H812" s="184">
        <v>-2.9070999999999998</v>
      </c>
      <c r="I812" s="184">
        <v>-5.9621000000000004</v>
      </c>
      <c r="J812" s="184">
        <v>-2.2871999999999999</v>
      </c>
      <c r="K812" s="184">
        <v>2.5747</v>
      </c>
      <c r="L812" s="184">
        <v>15.069699999999999</v>
      </c>
      <c r="M812" s="184">
        <v>20.872399999999999</v>
      </c>
      <c r="N812" s="184">
        <v>38.630000000000003</v>
      </c>
      <c r="O812" s="184">
        <v>19.074100000000001</v>
      </c>
      <c r="P812" s="184">
        <v>16.765000000000001</v>
      </c>
      <c r="Q812" s="184">
        <v>13.058299999999999</v>
      </c>
      <c r="R812" s="184">
        <v>20.8215</v>
      </c>
      <c r="S812" s="120"/>
      <c r="T812" s="123"/>
      <c r="U812" s="124"/>
      <c r="V812" s="124"/>
      <c r="W812" s="124"/>
      <c r="X812" s="124"/>
      <c r="Y812" s="124"/>
      <c r="Z812" s="124"/>
      <c r="AA812" s="124"/>
      <c r="AB812" s="124"/>
      <c r="AC812" s="124"/>
      <c r="AD812" s="124"/>
      <c r="AE812" s="124"/>
      <c r="AF812" s="124"/>
      <c r="AG812" s="124"/>
      <c r="AH812" s="124"/>
    </row>
    <row r="813" spans="1:34" x14ac:dyDescent="0.3">
      <c r="A813" s="180" t="s">
        <v>1774</v>
      </c>
      <c r="B813" s="180" t="s">
        <v>1796</v>
      </c>
      <c r="C813" s="180">
        <v>120492</v>
      </c>
      <c r="D813" s="183">
        <v>44530</v>
      </c>
      <c r="E813" s="184">
        <v>55.127000000000002</v>
      </c>
      <c r="F813" s="184">
        <v>0.6331</v>
      </c>
      <c r="G813" s="184">
        <v>0.19339999999999999</v>
      </c>
      <c r="H813" s="184">
        <v>-2.8925999999999998</v>
      </c>
      <c r="I813" s="184">
        <v>-5.9340000000000002</v>
      </c>
      <c r="J813" s="184">
        <v>-2.2204999999999999</v>
      </c>
      <c r="K813" s="184">
        <v>2.7764000000000002</v>
      </c>
      <c r="L813" s="184">
        <v>15.527799999999999</v>
      </c>
      <c r="M813" s="184">
        <v>21.5898</v>
      </c>
      <c r="N813" s="184">
        <v>39.724400000000003</v>
      </c>
      <c r="O813" s="184">
        <v>20.005299999999998</v>
      </c>
      <c r="P813" s="184">
        <v>17.763999999999999</v>
      </c>
      <c r="Q813" s="184">
        <v>16.864599999999999</v>
      </c>
      <c r="R813" s="184">
        <v>21.767099999999999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1774</v>
      </c>
      <c r="B814" s="180" t="s">
        <v>1803</v>
      </c>
      <c r="C814" s="180">
        <v>112090</v>
      </c>
      <c r="D814" s="183">
        <v>44530</v>
      </c>
      <c r="E814" s="184">
        <v>50.834000000000003</v>
      </c>
      <c r="F814" s="184">
        <v>7.6799999999999993E-2</v>
      </c>
      <c r="G814" s="184">
        <v>-0.28639999999999999</v>
      </c>
      <c r="H814" s="184">
        <v>-3.5023</v>
      </c>
      <c r="I814" s="184">
        <v>-6.3365</v>
      </c>
      <c r="J814" s="184">
        <v>-4.5621999999999998</v>
      </c>
      <c r="K814" s="184">
        <v>-1.4157</v>
      </c>
      <c r="L814" s="184">
        <v>7.7310999999999996</v>
      </c>
      <c r="M814" s="184">
        <v>14.164400000000001</v>
      </c>
      <c r="N814" s="184">
        <v>28.622</v>
      </c>
      <c r="O814" s="184">
        <v>15.446300000000001</v>
      </c>
      <c r="P814" s="184">
        <v>14.8422</v>
      </c>
      <c r="Q814" s="184">
        <v>14.2225</v>
      </c>
      <c r="R814" s="184">
        <v>16.768000000000001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1774</v>
      </c>
      <c r="B815" s="180" t="s">
        <v>1804</v>
      </c>
      <c r="C815" s="180">
        <v>120166</v>
      </c>
      <c r="D815" s="183">
        <v>44530</v>
      </c>
      <c r="E815" s="184">
        <v>55.445</v>
      </c>
      <c r="F815" s="184">
        <v>7.9399999999999998E-2</v>
      </c>
      <c r="G815" s="184">
        <v>-0.2752</v>
      </c>
      <c r="H815" s="184">
        <v>-3.4849999999999999</v>
      </c>
      <c r="I815" s="184">
        <v>-6.3018000000000001</v>
      </c>
      <c r="J815" s="184">
        <v>-4.4825999999999997</v>
      </c>
      <c r="K815" s="184">
        <v>-1.1834</v>
      </c>
      <c r="L815" s="184">
        <v>8.2445000000000004</v>
      </c>
      <c r="M815" s="184">
        <v>14.9953</v>
      </c>
      <c r="N815" s="184">
        <v>29.8751</v>
      </c>
      <c r="O815" s="184">
        <v>16.572299999999998</v>
      </c>
      <c r="P815" s="184">
        <v>16.023199999999999</v>
      </c>
      <c r="Q815" s="184">
        <v>17.281400000000001</v>
      </c>
      <c r="R815" s="184">
        <v>17.903500000000001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1774</v>
      </c>
      <c r="B816" s="180" t="s">
        <v>1818</v>
      </c>
      <c r="C816" s="180">
        <v>119291</v>
      </c>
      <c r="D816" s="183">
        <v>44530</v>
      </c>
      <c r="E816" s="184">
        <v>125.59399999999999</v>
      </c>
      <c r="F816" s="184">
        <v>6.4500000000000002E-2</v>
      </c>
      <c r="G816" s="184">
        <v>-0.18759999999999999</v>
      </c>
      <c r="H816" s="184">
        <v>-3.0387</v>
      </c>
      <c r="I816" s="184">
        <v>-5.718</v>
      </c>
      <c r="J816" s="184">
        <v>-2.73</v>
      </c>
      <c r="K816" s="184">
        <v>2.4087000000000001</v>
      </c>
      <c r="L816" s="184">
        <v>10.858700000000001</v>
      </c>
      <c r="M816" s="184">
        <v>19.985900000000001</v>
      </c>
      <c r="N816" s="184">
        <v>34.500599999999999</v>
      </c>
      <c r="O816" s="184">
        <v>14.845700000000001</v>
      </c>
      <c r="P816" s="184">
        <v>13.946</v>
      </c>
      <c r="Q816" s="184">
        <v>14.333299999999999</v>
      </c>
      <c r="R816" s="184">
        <v>19.888200000000001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1774</v>
      </c>
      <c r="B817" s="180" t="s">
        <v>1819</v>
      </c>
      <c r="C817" s="180">
        <v>118043</v>
      </c>
      <c r="D817" s="183">
        <v>44530</v>
      </c>
      <c r="E817" s="184">
        <v>118.07599999999999</v>
      </c>
      <c r="F817" s="184">
        <v>6.2700000000000006E-2</v>
      </c>
      <c r="G817" s="184">
        <v>-0.1953</v>
      </c>
      <c r="H817" s="184">
        <v>-3.0518999999999998</v>
      </c>
      <c r="I817" s="184">
        <v>-5.7443</v>
      </c>
      <c r="J817" s="184">
        <v>-2.7925</v>
      </c>
      <c r="K817" s="184">
        <v>2.2170000000000001</v>
      </c>
      <c r="L817" s="184">
        <v>10.437099999999999</v>
      </c>
      <c r="M817" s="184">
        <v>19.314499999999999</v>
      </c>
      <c r="N817" s="184">
        <v>33.529400000000003</v>
      </c>
      <c r="O817" s="184">
        <v>14.033099999999999</v>
      </c>
      <c r="P817" s="184">
        <v>13.130699999999999</v>
      </c>
      <c r="Q817" s="184">
        <v>16.083300000000001</v>
      </c>
      <c r="R817" s="184">
        <v>19.055399999999999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1774</v>
      </c>
      <c r="B818" s="180" t="s">
        <v>1820</v>
      </c>
      <c r="C818" s="180">
        <v>120264</v>
      </c>
      <c r="D818" s="183">
        <v>44530</v>
      </c>
      <c r="E818" s="184">
        <v>70.419899999999998</v>
      </c>
      <c r="F818" s="184">
        <v>0.52649999999999997</v>
      </c>
      <c r="G818" s="184">
        <v>0.15329999999999999</v>
      </c>
      <c r="H818" s="184">
        <v>-2.2542</v>
      </c>
      <c r="I818" s="184">
        <v>-4.8063000000000002</v>
      </c>
      <c r="J818" s="184">
        <v>-2.0404</v>
      </c>
      <c r="K818" s="184">
        <v>0.99460000000000004</v>
      </c>
      <c r="L818" s="184">
        <v>11.362</v>
      </c>
      <c r="M818" s="184">
        <v>18.690300000000001</v>
      </c>
      <c r="N818" s="184">
        <v>26.754799999999999</v>
      </c>
      <c r="O818" s="184">
        <v>14.904500000000001</v>
      </c>
      <c r="P818" s="184">
        <v>11.55</v>
      </c>
      <c r="Q818" s="184">
        <v>11.1317</v>
      </c>
      <c r="R818" s="184">
        <v>15.8369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1774</v>
      </c>
      <c r="B819" s="180" t="s">
        <v>2026</v>
      </c>
      <c r="C819" s="180">
        <v>100313</v>
      </c>
      <c r="D819" s="183">
        <v>44530</v>
      </c>
      <c r="E819" s="184">
        <v>65.991799999999998</v>
      </c>
      <c r="F819" s="184">
        <v>0.52390000000000003</v>
      </c>
      <c r="G819" s="184">
        <v>0.1426</v>
      </c>
      <c r="H819" s="184">
        <v>-2.2724000000000002</v>
      </c>
      <c r="I819" s="184">
        <v>-4.8418000000000001</v>
      </c>
      <c r="J819" s="184">
        <v>-2.1244999999999998</v>
      </c>
      <c r="K819" s="184">
        <v>0.74480000000000002</v>
      </c>
      <c r="L819" s="184">
        <v>10.805899999999999</v>
      </c>
      <c r="M819" s="184">
        <v>17.8078</v>
      </c>
      <c r="N819" s="184">
        <v>25.526</v>
      </c>
      <c r="O819" s="184">
        <v>13.982100000000001</v>
      </c>
      <c r="P819" s="184">
        <v>10.6022</v>
      </c>
      <c r="Q819" s="184">
        <v>9.2492000000000001</v>
      </c>
      <c r="R819" s="184">
        <v>14.7441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1774</v>
      </c>
      <c r="B820" s="180" t="s">
        <v>1814</v>
      </c>
      <c r="C820" s="180">
        <v>129046</v>
      </c>
      <c r="D820" s="183">
        <v>44530</v>
      </c>
      <c r="E820" s="184">
        <v>36.104399999999998</v>
      </c>
      <c r="F820" s="184">
        <v>-0.26550000000000001</v>
      </c>
      <c r="G820" s="184">
        <v>-0.30020000000000002</v>
      </c>
      <c r="H820" s="184">
        <v>-3.3763000000000001</v>
      </c>
      <c r="I820" s="184">
        <v>-6.4301000000000004</v>
      </c>
      <c r="J820" s="184">
        <v>-3.9409000000000001</v>
      </c>
      <c r="K820" s="184">
        <v>-5.1280000000000001</v>
      </c>
      <c r="L820" s="184">
        <v>4.1925999999999997</v>
      </c>
      <c r="M820" s="184">
        <v>9.0091999999999999</v>
      </c>
      <c r="N820" s="184">
        <v>20.1402</v>
      </c>
      <c r="O820" s="184">
        <v>11.257099999999999</v>
      </c>
      <c r="P820" s="184">
        <v>12.293799999999999</v>
      </c>
      <c r="Q820" s="184">
        <v>18.410299999999999</v>
      </c>
      <c r="R820" s="184">
        <v>13.072699999999999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1774</v>
      </c>
      <c r="B821" s="180" t="s">
        <v>1815</v>
      </c>
      <c r="C821" s="180">
        <v>129048</v>
      </c>
      <c r="D821" s="183">
        <v>44530</v>
      </c>
      <c r="E821" s="184">
        <v>33.606099999999998</v>
      </c>
      <c r="F821" s="184">
        <v>-0.26800000000000002</v>
      </c>
      <c r="G821" s="184">
        <v>-0.30969999999999998</v>
      </c>
      <c r="H821" s="184">
        <v>-3.3923999999999999</v>
      </c>
      <c r="I821" s="184">
        <v>-6.4619</v>
      </c>
      <c r="J821" s="184">
        <v>-4.0157999999999996</v>
      </c>
      <c r="K821" s="184">
        <v>-5.3407999999999998</v>
      </c>
      <c r="L821" s="184">
        <v>3.7174</v>
      </c>
      <c r="M821" s="184">
        <v>8.266</v>
      </c>
      <c r="N821" s="184">
        <v>19.074300000000001</v>
      </c>
      <c r="O821" s="184">
        <v>10.251300000000001</v>
      </c>
      <c r="P821" s="184">
        <v>11.261699999999999</v>
      </c>
      <c r="Q821" s="184">
        <v>17.297999999999998</v>
      </c>
      <c r="R821" s="184">
        <v>12.0306</v>
      </c>
      <c r="S821" s="120"/>
      <c r="T821" s="123"/>
      <c r="U821" s="124"/>
      <c r="V821" s="124"/>
      <c r="W821" s="124"/>
      <c r="X821" s="124"/>
      <c r="Y821" s="124"/>
      <c r="Z821" s="124"/>
      <c r="AA821" s="124"/>
      <c r="AB821" s="124"/>
      <c r="AC821" s="124"/>
      <c r="AD821" s="124"/>
      <c r="AE821" s="124"/>
      <c r="AF821" s="124"/>
      <c r="AG821" s="124"/>
      <c r="AH821" s="124"/>
    </row>
    <row r="822" spans="1:34" x14ac:dyDescent="0.3">
      <c r="A822" s="180" t="s">
        <v>1774</v>
      </c>
      <c r="B822" s="180" t="s">
        <v>2009</v>
      </c>
      <c r="C822" s="180">
        <v>143793</v>
      </c>
      <c r="D822" s="183">
        <v>44530</v>
      </c>
      <c r="E822" s="184">
        <v>16.697299999999998</v>
      </c>
      <c r="F822" s="184">
        <v>0.19620000000000001</v>
      </c>
      <c r="G822" s="184">
        <v>-9.6299999999999997E-2</v>
      </c>
      <c r="H822" s="184">
        <v>-2.7553000000000001</v>
      </c>
      <c r="I822" s="184">
        <v>-5.7502000000000004</v>
      </c>
      <c r="J822" s="184">
        <v>-4.0776000000000003</v>
      </c>
      <c r="K822" s="184">
        <v>2.3727</v>
      </c>
      <c r="L822" s="184">
        <v>14.103999999999999</v>
      </c>
      <c r="M822" s="184">
        <v>23.077400000000001</v>
      </c>
      <c r="N822" s="184">
        <v>39.398600000000002</v>
      </c>
      <c r="O822" s="184">
        <v>18.920999999999999</v>
      </c>
      <c r="P822" s="184"/>
      <c r="Q822" s="184">
        <v>16.288599999999999</v>
      </c>
      <c r="R822" s="184">
        <v>20.4816</v>
      </c>
      <c r="S822" s="120"/>
      <c r="T822" s="123"/>
      <c r="U822" s="124"/>
      <c r="V822" s="124"/>
      <c r="W822" s="124"/>
      <c r="X822" s="124"/>
      <c r="Y822" s="124"/>
      <c r="Z822" s="124"/>
      <c r="AA822" s="124"/>
      <c r="AB822" s="124"/>
      <c r="AC822" s="124"/>
      <c r="AD822" s="124"/>
      <c r="AE822" s="124"/>
      <c r="AF822" s="124"/>
      <c r="AG822" s="124"/>
      <c r="AH822" s="124"/>
    </row>
    <row r="823" spans="1:34" x14ac:dyDescent="0.3">
      <c r="A823" s="180" t="s">
        <v>1774</v>
      </c>
      <c r="B823" s="180" t="s">
        <v>2010</v>
      </c>
      <c r="C823" s="180">
        <v>143787</v>
      </c>
      <c r="D823" s="183">
        <v>44530</v>
      </c>
      <c r="E823" s="184">
        <v>15.566700000000001</v>
      </c>
      <c r="F823" s="184">
        <v>0.1905</v>
      </c>
      <c r="G823" s="184">
        <v>-0.1174</v>
      </c>
      <c r="H823" s="184">
        <v>-2.7907999999999999</v>
      </c>
      <c r="I823" s="184">
        <v>-5.8178999999999998</v>
      </c>
      <c r="J823" s="184">
        <v>-4.2337999999999996</v>
      </c>
      <c r="K823" s="184">
        <v>1.9182999999999999</v>
      </c>
      <c r="L823" s="184">
        <v>13.0594</v>
      </c>
      <c r="M823" s="184">
        <v>21.310600000000001</v>
      </c>
      <c r="N823" s="184">
        <v>36.709499999999998</v>
      </c>
      <c r="O823" s="184">
        <v>16.560600000000001</v>
      </c>
      <c r="P823" s="184"/>
      <c r="Q823" s="184">
        <v>13.9132</v>
      </c>
      <c r="R823" s="184">
        <v>18.1691</v>
      </c>
      <c r="S823" s="120"/>
      <c r="T823" s="123"/>
      <c r="U823" s="124"/>
      <c r="V823" s="124"/>
      <c r="W823" s="124"/>
      <c r="X823" s="124"/>
      <c r="Y823" s="124"/>
      <c r="Z823" s="124"/>
      <c r="AA823" s="124"/>
      <c r="AB823" s="124"/>
      <c r="AC823" s="124"/>
      <c r="AD823" s="124"/>
      <c r="AE823" s="124"/>
      <c r="AF823" s="124"/>
      <c r="AG823" s="124"/>
      <c r="AH823" s="124"/>
    </row>
    <row r="824" spans="1:34" x14ac:dyDescent="0.3">
      <c r="A824" s="180" t="s">
        <v>1774</v>
      </c>
      <c r="B824" s="180" t="s">
        <v>1776</v>
      </c>
      <c r="C824" s="180">
        <v>122639</v>
      </c>
      <c r="D824" s="183">
        <v>44530</v>
      </c>
      <c r="E824" s="184">
        <v>53.176200000000001</v>
      </c>
      <c r="F824" s="184">
        <v>1.1443000000000001</v>
      </c>
      <c r="G824" s="184">
        <v>-0.31890000000000002</v>
      </c>
      <c r="H824" s="184">
        <v>-1.9323999999999999</v>
      </c>
      <c r="I824" s="184">
        <v>-3.5569000000000002</v>
      </c>
      <c r="J824" s="184">
        <v>6.0999999999999999E-2</v>
      </c>
      <c r="K824" s="184">
        <v>6.5875000000000004</v>
      </c>
      <c r="L824" s="184">
        <v>21.798100000000002</v>
      </c>
      <c r="M824" s="184">
        <v>37.192799999999998</v>
      </c>
      <c r="N824" s="184">
        <v>50.050800000000002</v>
      </c>
      <c r="O824" s="184">
        <v>30.059899999999999</v>
      </c>
      <c r="P824" s="184">
        <v>23.501300000000001</v>
      </c>
      <c r="Q824" s="184">
        <v>21.683399999999999</v>
      </c>
      <c r="R824" s="184">
        <v>38.699399999999997</v>
      </c>
      <c r="S824" s="120"/>
      <c r="T824" s="123"/>
      <c r="U824" s="124"/>
      <c r="V824" s="124"/>
      <c r="W824" s="124"/>
      <c r="X824" s="124"/>
      <c r="Y824" s="124"/>
      <c r="Z824" s="124"/>
      <c r="AA824" s="124"/>
      <c r="AB824" s="124"/>
      <c r="AC824" s="124"/>
      <c r="AD824" s="124"/>
      <c r="AE824" s="124"/>
      <c r="AF824" s="124"/>
      <c r="AG824" s="124"/>
      <c r="AH824" s="124"/>
    </row>
    <row r="825" spans="1:34" x14ac:dyDescent="0.3">
      <c r="A825" s="180" t="s">
        <v>1774</v>
      </c>
      <c r="B825" s="180" t="s">
        <v>1775</v>
      </c>
      <c r="C825" s="180">
        <v>122640</v>
      </c>
      <c r="D825" s="183">
        <v>44530</v>
      </c>
      <c r="E825" s="184">
        <v>50.259099999999997</v>
      </c>
      <c r="F825" s="184">
        <v>1.1415999999999999</v>
      </c>
      <c r="G825" s="184">
        <v>-0.32979999999999998</v>
      </c>
      <c r="H825" s="184">
        <v>-1.9511000000000001</v>
      </c>
      <c r="I825" s="184">
        <v>-3.5939000000000001</v>
      </c>
      <c r="J825" s="184">
        <v>-2.41E-2</v>
      </c>
      <c r="K825" s="184">
        <v>6.3266</v>
      </c>
      <c r="L825" s="184">
        <v>21.172499999999999</v>
      </c>
      <c r="M825" s="184">
        <v>36.1327</v>
      </c>
      <c r="N825" s="184">
        <v>48.543900000000001</v>
      </c>
      <c r="O825" s="184">
        <v>28.889199999999999</v>
      </c>
      <c r="P825" s="184">
        <v>22.5519</v>
      </c>
      <c r="Q825" s="184">
        <v>20.88</v>
      </c>
      <c r="R825" s="184">
        <v>37.368400000000001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1774</v>
      </c>
      <c r="B826" s="180" t="s">
        <v>1805</v>
      </c>
      <c r="C826" s="180">
        <v>133839</v>
      </c>
      <c r="D826" s="183">
        <v>44530</v>
      </c>
      <c r="E826" s="184">
        <v>28.91</v>
      </c>
      <c r="F826" s="184">
        <v>0.83709999999999996</v>
      </c>
      <c r="G826" s="184">
        <v>-0.13819999999999999</v>
      </c>
      <c r="H826" s="184">
        <v>-3.4079999999999999</v>
      </c>
      <c r="I826" s="184">
        <v>-6.3795000000000002</v>
      </c>
      <c r="J826" s="184">
        <v>-1.7000999999999999</v>
      </c>
      <c r="K826" s="184">
        <v>1.2608999999999999</v>
      </c>
      <c r="L826" s="184">
        <v>17.4726</v>
      </c>
      <c r="M826" s="184">
        <v>31.8887</v>
      </c>
      <c r="N826" s="184">
        <v>51.678899999999999</v>
      </c>
      <c r="O826" s="184">
        <v>29.801100000000002</v>
      </c>
      <c r="P826" s="184">
        <v>22.674499999999998</v>
      </c>
      <c r="Q826" s="184">
        <v>17.037299999999998</v>
      </c>
      <c r="R826" s="184">
        <v>40.394399999999997</v>
      </c>
      <c r="S826" s="120"/>
      <c r="T826" s="123"/>
      <c r="U826" s="124"/>
      <c r="V826" s="124"/>
      <c r="W826" s="124"/>
      <c r="X826" s="124"/>
      <c r="Y826" s="124"/>
      <c r="Z826" s="124"/>
      <c r="AA826" s="124"/>
      <c r="AB826" s="124"/>
      <c r="AC826" s="124"/>
      <c r="AD826" s="124"/>
      <c r="AE826" s="124"/>
      <c r="AF826" s="124"/>
      <c r="AG826" s="124"/>
      <c r="AH826" s="124"/>
    </row>
    <row r="827" spans="1:34" x14ac:dyDescent="0.3">
      <c r="A827" s="180" t="s">
        <v>1774</v>
      </c>
      <c r="B827" s="180" t="s">
        <v>1806</v>
      </c>
      <c r="C827" s="180">
        <v>133836</v>
      </c>
      <c r="D827" s="183">
        <v>44530</v>
      </c>
      <c r="E827" s="184">
        <v>26.08</v>
      </c>
      <c r="F827" s="184">
        <v>0.81179999999999997</v>
      </c>
      <c r="G827" s="184">
        <v>-0.15310000000000001</v>
      </c>
      <c r="H827" s="184">
        <v>-3.4432</v>
      </c>
      <c r="I827" s="184">
        <v>-6.4561999999999999</v>
      </c>
      <c r="J827" s="184">
        <v>-1.8811</v>
      </c>
      <c r="K827" s="184">
        <v>0.77280000000000004</v>
      </c>
      <c r="L827" s="184">
        <v>16.221</v>
      </c>
      <c r="M827" s="184">
        <v>29.815799999999999</v>
      </c>
      <c r="N827" s="184">
        <v>48.603999999999999</v>
      </c>
      <c r="O827" s="184">
        <v>27.312899999999999</v>
      </c>
      <c r="P827" s="184">
        <v>20.406500000000001</v>
      </c>
      <c r="Q827" s="184">
        <v>15.264099999999999</v>
      </c>
      <c r="R827" s="184">
        <v>37.651299999999999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1774</v>
      </c>
      <c r="B828" s="180" t="s">
        <v>1807</v>
      </c>
      <c r="C828" s="180">
        <v>119718</v>
      </c>
      <c r="D828" s="183">
        <v>44530</v>
      </c>
      <c r="E828" s="184">
        <v>80.529600000000002</v>
      </c>
      <c r="F828" s="184">
        <v>0.52229999999999999</v>
      </c>
      <c r="G828" s="184">
        <v>-7.46E-2</v>
      </c>
      <c r="H828" s="184">
        <v>-2.9249999999999998</v>
      </c>
      <c r="I828" s="184">
        <v>-5.5111999999999997</v>
      </c>
      <c r="J828" s="184">
        <v>-3.2357999999999998</v>
      </c>
      <c r="K828" s="184">
        <v>1.431</v>
      </c>
      <c r="L828" s="184">
        <v>11.816700000000001</v>
      </c>
      <c r="M828" s="184">
        <v>19.498899999999999</v>
      </c>
      <c r="N828" s="184">
        <v>38.449100000000001</v>
      </c>
      <c r="O828" s="184">
        <v>18.996700000000001</v>
      </c>
      <c r="P828" s="184">
        <v>16.509</v>
      </c>
      <c r="Q828" s="184">
        <v>17.583100000000002</v>
      </c>
      <c r="R828" s="184">
        <v>22.192499999999999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1774</v>
      </c>
      <c r="B829" s="180" t="s">
        <v>1808</v>
      </c>
      <c r="C829" s="180">
        <v>103215</v>
      </c>
      <c r="D829" s="183">
        <v>44530</v>
      </c>
      <c r="E829" s="184">
        <v>74.399000000000001</v>
      </c>
      <c r="F829" s="184">
        <v>0.51980000000000004</v>
      </c>
      <c r="G829" s="184">
        <v>-8.3699999999999997E-2</v>
      </c>
      <c r="H829" s="184">
        <v>-2.9411999999999998</v>
      </c>
      <c r="I829" s="184">
        <v>-5.5445000000000002</v>
      </c>
      <c r="J829" s="184">
        <v>-3.3176999999999999</v>
      </c>
      <c r="K829" s="184">
        <v>1.1873</v>
      </c>
      <c r="L829" s="184">
        <v>11.271100000000001</v>
      </c>
      <c r="M829" s="184">
        <v>18.620100000000001</v>
      </c>
      <c r="N829" s="184">
        <v>37.101300000000002</v>
      </c>
      <c r="O829" s="184">
        <v>17.883199999999999</v>
      </c>
      <c r="P829" s="184">
        <v>15.3231</v>
      </c>
      <c r="Q829" s="184">
        <v>13.1738</v>
      </c>
      <c r="R829" s="184">
        <v>21.020199999999999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1774</v>
      </c>
      <c r="B830" s="180" t="s">
        <v>1809</v>
      </c>
      <c r="C830" s="180">
        <v>144905</v>
      </c>
      <c r="D830" s="183">
        <v>44530</v>
      </c>
      <c r="E830" s="184">
        <v>15.172499999999999</v>
      </c>
      <c r="F830" s="184">
        <v>0.12540000000000001</v>
      </c>
      <c r="G830" s="184">
        <v>-0.15989999999999999</v>
      </c>
      <c r="H830" s="184">
        <v>-3.3469000000000002</v>
      </c>
      <c r="I830" s="184">
        <v>-6.1497000000000002</v>
      </c>
      <c r="J830" s="184">
        <v>-3.9940000000000002</v>
      </c>
      <c r="K830" s="184">
        <v>1.7537</v>
      </c>
      <c r="L830" s="184">
        <v>11.3178</v>
      </c>
      <c r="M830" s="184">
        <v>17.347000000000001</v>
      </c>
      <c r="N830" s="184">
        <v>27.601900000000001</v>
      </c>
      <c r="O830" s="184">
        <v>14.2972</v>
      </c>
      <c r="P830" s="184"/>
      <c r="Q830" s="184">
        <v>14.030200000000001</v>
      </c>
      <c r="R830" s="184">
        <v>17.2181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1774</v>
      </c>
      <c r="B831" s="180" t="s">
        <v>1810</v>
      </c>
      <c r="C831" s="180">
        <v>144902</v>
      </c>
      <c r="D831" s="183">
        <v>44530</v>
      </c>
      <c r="E831" s="184">
        <v>14.323600000000001</v>
      </c>
      <c r="F831" s="184">
        <v>0.12089999999999999</v>
      </c>
      <c r="G831" s="184">
        <v>-0.17979999999999999</v>
      </c>
      <c r="H831" s="184">
        <v>-3.375</v>
      </c>
      <c r="I831" s="184">
        <v>-6.2125000000000004</v>
      </c>
      <c r="J831" s="184">
        <v>-4.1463999999999999</v>
      </c>
      <c r="K831" s="184">
        <v>1.2869999999999999</v>
      </c>
      <c r="L831" s="184">
        <v>10.290100000000001</v>
      </c>
      <c r="M831" s="184">
        <v>15.732200000000001</v>
      </c>
      <c r="N831" s="184">
        <v>25.280799999999999</v>
      </c>
      <c r="O831" s="184">
        <v>12.2186</v>
      </c>
      <c r="P831" s="184"/>
      <c r="Q831" s="184">
        <v>11.981199999999999</v>
      </c>
      <c r="R831" s="184">
        <v>15.112500000000001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1774</v>
      </c>
      <c r="B832" s="180" t="s">
        <v>1787</v>
      </c>
      <c r="C832" s="180">
        <v>144546</v>
      </c>
      <c r="D832" s="183">
        <v>44530</v>
      </c>
      <c r="E832" s="184">
        <v>16.855</v>
      </c>
      <c r="F832" s="184">
        <v>0.67249999999999999</v>
      </c>
      <c r="G832" s="184">
        <v>0.21640000000000001</v>
      </c>
      <c r="H832" s="184">
        <v>-2.0996999999999999</v>
      </c>
      <c r="I832" s="184">
        <v>-5.1490999999999998</v>
      </c>
      <c r="J832" s="184">
        <v>-1.5972999999999999</v>
      </c>
      <c r="K832" s="184">
        <v>2.9942000000000002</v>
      </c>
      <c r="L832" s="184">
        <v>14.3123</v>
      </c>
      <c r="M832" s="184">
        <v>21.7117</v>
      </c>
      <c r="N832" s="184">
        <v>34.383099999999999</v>
      </c>
      <c r="O832" s="184">
        <v>18.441400000000002</v>
      </c>
      <c r="P832" s="184"/>
      <c r="Q832" s="184">
        <v>17.509499999999999</v>
      </c>
      <c r="R832" s="184">
        <v>20.9878</v>
      </c>
      <c r="S832" s="120"/>
      <c r="T832" s="123"/>
      <c r="U832" s="124"/>
      <c r="V832" s="124"/>
      <c r="W832" s="124"/>
      <c r="X832" s="124"/>
      <c r="Y832" s="124"/>
      <c r="Z832" s="124"/>
      <c r="AA832" s="124"/>
      <c r="AB832" s="124"/>
      <c r="AC832" s="124"/>
      <c r="AD832" s="124"/>
      <c r="AE832" s="124"/>
      <c r="AF832" s="124"/>
      <c r="AG832" s="124"/>
      <c r="AH832" s="124"/>
    </row>
    <row r="833" spans="1:34" x14ac:dyDescent="0.3">
      <c r="A833" s="180" t="s">
        <v>1774</v>
      </c>
      <c r="B833" s="180" t="s">
        <v>1788</v>
      </c>
      <c r="C833" s="180">
        <v>144548</v>
      </c>
      <c r="D833" s="183">
        <v>44530</v>
      </c>
      <c r="E833" s="184">
        <v>15.9215</v>
      </c>
      <c r="F833" s="184">
        <v>0.66830000000000001</v>
      </c>
      <c r="G833" s="184">
        <v>0.20080000000000001</v>
      </c>
      <c r="H833" s="184">
        <v>-2.1263000000000001</v>
      </c>
      <c r="I833" s="184">
        <v>-5.1997999999999998</v>
      </c>
      <c r="J833" s="184">
        <v>-1.7173</v>
      </c>
      <c r="K833" s="184">
        <v>2.6320000000000001</v>
      </c>
      <c r="L833" s="184">
        <v>13.5069</v>
      </c>
      <c r="M833" s="184">
        <v>20.444099999999999</v>
      </c>
      <c r="N833" s="184">
        <v>32.451799999999999</v>
      </c>
      <c r="O833" s="184">
        <v>16.360199999999999</v>
      </c>
      <c r="P833" s="184"/>
      <c r="Q833" s="184">
        <v>15.458299999999999</v>
      </c>
      <c r="R833" s="184">
        <v>19.014199999999999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1774</v>
      </c>
      <c r="B834" s="180" t="s">
        <v>1811</v>
      </c>
      <c r="C834" s="180">
        <v>118883</v>
      </c>
      <c r="D834" s="183">
        <v>44530</v>
      </c>
      <c r="E834" s="184">
        <v>149.78</v>
      </c>
      <c r="F834" s="184">
        <v>8.0199999999999994E-2</v>
      </c>
      <c r="G834" s="184">
        <v>-0.65659999999999996</v>
      </c>
      <c r="H834" s="184">
        <v>-3.6475</v>
      </c>
      <c r="I834" s="184">
        <v>-6.6208999999999998</v>
      </c>
      <c r="J834" s="184">
        <v>-4.0118</v>
      </c>
      <c r="K834" s="184">
        <v>0.1203</v>
      </c>
      <c r="L834" s="184">
        <v>8.1990999999999996</v>
      </c>
      <c r="M834" s="184">
        <v>16.533100000000001</v>
      </c>
      <c r="N834" s="184">
        <v>29.2209</v>
      </c>
      <c r="O834" s="184">
        <v>10.2035</v>
      </c>
      <c r="P834" s="184">
        <v>9.9710000000000001</v>
      </c>
      <c r="Q834" s="184">
        <v>10.0002</v>
      </c>
      <c r="R834" s="184">
        <v>13.8218</v>
      </c>
      <c r="S834" s="120"/>
      <c r="T834" s="123"/>
      <c r="U834" s="124"/>
      <c r="V834" s="124"/>
      <c r="W834" s="124"/>
      <c r="X834" s="124"/>
      <c r="Y834" s="124"/>
      <c r="Z834" s="124"/>
      <c r="AA834" s="124"/>
      <c r="AB834" s="124"/>
      <c r="AC834" s="124"/>
      <c r="AD834" s="124"/>
      <c r="AE834" s="124"/>
      <c r="AF834" s="124"/>
      <c r="AG834" s="124"/>
      <c r="AH834" s="124"/>
    </row>
    <row r="835" spans="1:34" x14ac:dyDescent="0.3">
      <c r="A835" s="180" t="s">
        <v>1774</v>
      </c>
      <c r="B835" s="180" t="s">
        <v>1812</v>
      </c>
      <c r="C835" s="180">
        <v>100476</v>
      </c>
      <c r="D835" s="183">
        <v>44530</v>
      </c>
      <c r="E835" s="184">
        <v>144.24</v>
      </c>
      <c r="F835" s="184">
        <v>7.6300000000000007E-2</v>
      </c>
      <c r="G835" s="184">
        <v>-0.65429999999999999</v>
      </c>
      <c r="H835" s="184">
        <v>-3.6408999999999998</v>
      </c>
      <c r="I835" s="184">
        <v>-6.6105999999999998</v>
      </c>
      <c r="J835" s="184">
        <v>-4.0128000000000004</v>
      </c>
      <c r="K835" s="184">
        <v>0.11799999999999999</v>
      </c>
      <c r="L835" s="184">
        <v>8.1745999999999999</v>
      </c>
      <c r="M835" s="184">
        <v>16.491700000000002</v>
      </c>
      <c r="N835" s="184">
        <v>29.154699999999998</v>
      </c>
      <c r="O835" s="184">
        <v>10.0953</v>
      </c>
      <c r="P835" s="184">
        <v>9.8454999999999995</v>
      </c>
      <c r="Q835" s="184">
        <v>10.0555</v>
      </c>
      <c r="R835" s="184">
        <v>13.713200000000001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1774</v>
      </c>
      <c r="B836" s="180" t="s">
        <v>1797</v>
      </c>
      <c r="C836" s="180">
        <v>119292</v>
      </c>
      <c r="D836" s="183">
        <v>44530</v>
      </c>
      <c r="E836" s="184">
        <v>35.71</v>
      </c>
      <c r="F836" s="184">
        <v>0.25269999999999998</v>
      </c>
      <c r="G836" s="184">
        <v>0.16830000000000001</v>
      </c>
      <c r="H836" s="184">
        <v>-2.4849999999999999</v>
      </c>
      <c r="I836" s="184">
        <v>-5.1779000000000002</v>
      </c>
      <c r="J836" s="184">
        <v>-2.218</v>
      </c>
      <c r="K836" s="184">
        <v>2.7921999999999998</v>
      </c>
      <c r="L836" s="184">
        <v>18.8748</v>
      </c>
      <c r="M836" s="184">
        <v>26.451799999999999</v>
      </c>
      <c r="N836" s="184">
        <v>45.339799999999997</v>
      </c>
      <c r="O836" s="184">
        <v>22.4268</v>
      </c>
      <c r="P836" s="184">
        <v>17.718</v>
      </c>
      <c r="Q836" s="184">
        <v>14.244400000000001</v>
      </c>
      <c r="R836" s="184">
        <v>28.401199999999999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1774</v>
      </c>
      <c r="B837" s="180" t="s">
        <v>1798</v>
      </c>
      <c r="C837" s="180">
        <v>115270</v>
      </c>
      <c r="D837" s="183">
        <v>44530</v>
      </c>
      <c r="E837" s="184">
        <v>33.450000000000003</v>
      </c>
      <c r="F837" s="184">
        <v>0.26979999999999998</v>
      </c>
      <c r="G837" s="184">
        <v>0.1797</v>
      </c>
      <c r="H837" s="184">
        <v>-2.5066000000000002</v>
      </c>
      <c r="I837" s="184">
        <v>-5.1871</v>
      </c>
      <c r="J837" s="184">
        <v>-2.3071999999999999</v>
      </c>
      <c r="K837" s="184">
        <v>2.5758999999999999</v>
      </c>
      <c r="L837" s="184">
        <v>18.365200000000002</v>
      </c>
      <c r="M837" s="184">
        <v>25.657399999999999</v>
      </c>
      <c r="N837" s="184">
        <v>44.118899999999996</v>
      </c>
      <c r="O837" s="184">
        <v>21.585999999999999</v>
      </c>
      <c r="P837" s="184">
        <v>16.9087</v>
      </c>
      <c r="Q837" s="184">
        <v>12.2089</v>
      </c>
      <c r="R837" s="184">
        <v>27.405200000000001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1774</v>
      </c>
      <c r="B838" s="180" t="s">
        <v>1869</v>
      </c>
      <c r="C838" s="180">
        <v>120662</v>
      </c>
      <c r="D838" s="183">
        <v>44530</v>
      </c>
      <c r="E838" s="184">
        <v>274.98340000000002</v>
      </c>
      <c r="F838" s="184">
        <v>0.27800000000000002</v>
      </c>
      <c r="G838" s="184">
        <v>0.38890000000000002</v>
      </c>
      <c r="H838" s="184">
        <v>-2.0693999999999999</v>
      </c>
      <c r="I838" s="184">
        <v>-5.4545000000000003</v>
      </c>
      <c r="J838" s="184">
        <v>-0.81689999999999996</v>
      </c>
      <c r="K838" s="184">
        <v>3.7667999999999999</v>
      </c>
      <c r="L838" s="184">
        <v>19.007999999999999</v>
      </c>
      <c r="M838" s="184">
        <v>28.344799999999999</v>
      </c>
      <c r="N838" s="184">
        <v>44.478700000000003</v>
      </c>
      <c r="O838" s="184">
        <v>26.1431</v>
      </c>
      <c r="P838" s="184">
        <v>21.2333</v>
      </c>
      <c r="Q838" s="184">
        <v>17.896100000000001</v>
      </c>
      <c r="R838" s="184">
        <v>33.357300000000002</v>
      </c>
      <c r="S838" s="120"/>
      <c r="T838" s="123"/>
      <c r="U838" s="124"/>
      <c r="V838" s="124"/>
      <c r="W838" s="124"/>
      <c r="X838" s="124"/>
      <c r="Y838" s="124"/>
      <c r="Z838" s="124"/>
      <c r="AA838" s="124"/>
      <c r="AB838" s="124"/>
      <c r="AC838" s="124"/>
      <c r="AD838" s="124"/>
      <c r="AE838" s="124"/>
      <c r="AF838" s="124"/>
      <c r="AG838" s="124"/>
      <c r="AH838" s="124"/>
    </row>
    <row r="839" spans="1:34" x14ac:dyDescent="0.3">
      <c r="A839" s="180" t="s">
        <v>1774</v>
      </c>
      <c r="B839" s="180" t="s">
        <v>1976</v>
      </c>
      <c r="C839" s="180">
        <v>120663</v>
      </c>
      <c r="D839" s="183">
        <v>44530</v>
      </c>
      <c r="E839" s="184">
        <v>241.445277792148</v>
      </c>
      <c r="F839" s="184">
        <v>0.27800000000000002</v>
      </c>
      <c r="G839" s="184">
        <v>0.38890000000000002</v>
      </c>
      <c r="H839" s="184">
        <v>-2.0693999999999999</v>
      </c>
      <c r="I839" s="184">
        <v>-5.4545000000000003</v>
      </c>
      <c r="J839" s="184">
        <v>-0.81689999999999996</v>
      </c>
      <c r="K839" s="184">
        <v>3.7667999999999999</v>
      </c>
      <c r="L839" s="184">
        <v>19.0122</v>
      </c>
      <c r="M839" s="184">
        <v>28.349299999999999</v>
      </c>
      <c r="N839" s="184">
        <v>44.483699999999999</v>
      </c>
      <c r="O839" s="184">
        <v>26.002400000000002</v>
      </c>
      <c r="P839" s="184">
        <v>21.073799999999999</v>
      </c>
      <c r="Q839" s="184">
        <v>17.8017</v>
      </c>
      <c r="R839" s="184">
        <v>33.359699999999997</v>
      </c>
      <c r="S839" s="120"/>
      <c r="T839" s="123"/>
      <c r="U839" s="124"/>
      <c r="V839" s="124"/>
      <c r="W839" s="124"/>
      <c r="X839" s="124"/>
      <c r="Y839" s="124"/>
      <c r="Z839" s="124"/>
      <c r="AA839" s="124"/>
      <c r="AB839" s="124"/>
      <c r="AC839" s="124"/>
      <c r="AD839" s="124"/>
      <c r="AE839" s="124"/>
      <c r="AF839" s="124"/>
      <c r="AG839" s="124"/>
      <c r="AH839" s="124"/>
    </row>
    <row r="840" spans="1:34" x14ac:dyDescent="0.3">
      <c r="A840" s="180" t="s">
        <v>1774</v>
      </c>
      <c r="B840" s="180" t="s">
        <v>1870</v>
      </c>
      <c r="C840" s="180">
        <v>100669</v>
      </c>
      <c r="D840" s="183">
        <v>44530</v>
      </c>
      <c r="E840" s="184">
        <v>263.48669999999998</v>
      </c>
      <c r="F840" s="184">
        <v>0.27539999999999998</v>
      </c>
      <c r="G840" s="184">
        <v>0.38019999999999998</v>
      </c>
      <c r="H840" s="184">
        <v>-2.0855000000000001</v>
      </c>
      <c r="I840" s="184">
        <v>-5.4846000000000004</v>
      </c>
      <c r="J840" s="184">
        <v>-0.8881</v>
      </c>
      <c r="K840" s="184">
        <v>3.5579000000000001</v>
      </c>
      <c r="L840" s="184">
        <v>18.5318</v>
      </c>
      <c r="M840" s="184">
        <v>27.6023</v>
      </c>
      <c r="N840" s="184">
        <v>43.403300000000002</v>
      </c>
      <c r="O840" s="184">
        <v>25.340299999999999</v>
      </c>
      <c r="P840" s="184">
        <v>20.531199999999998</v>
      </c>
      <c r="Q840" s="184">
        <v>16.539000000000001</v>
      </c>
      <c r="R840" s="184">
        <v>32.420499999999997</v>
      </c>
      <c r="S840" s="120"/>
      <c r="T840" s="123"/>
      <c r="U840" s="124"/>
      <c r="V840" s="124"/>
      <c r="W840" s="124"/>
      <c r="X840" s="124"/>
      <c r="Y840" s="124"/>
      <c r="Z840" s="124"/>
      <c r="AA840" s="124"/>
      <c r="AB840" s="124"/>
      <c r="AC840" s="124"/>
      <c r="AD840" s="124"/>
      <c r="AE840" s="124"/>
      <c r="AF840" s="124"/>
      <c r="AG840" s="124"/>
      <c r="AH840" s="124"/>
    </row>
    <row r="841" spans="1:34" x14ac:dyDescent="0.3">
      <c r="A841" s="180" t="s">
        <v>1774</v>
      </c>
      <c r="B841" s="180" t="s">
        <v>1977</v>
      </c>
      <c r="C841" s="180">
        <v>100668</v>
      </c>
      <c r="D841" s="183">
        <v>44530</v>
      </c>
      <c r="E841" s="184">
        <v>421.88492263844199</v>
      </c>
      <c r="F841" s="184">
        <v>0.27539999999999998</v>
      </c>
      <c r="G841" s="184">
        <v>0.38019999999999998</v>
      </c>
      <c r="H841" s="184">
        <v>-2.0855000000000001</v>
      </c>
      <c r="I841" s="184">
        <v>-5.4846000000000004</v>
      </c>
      <c r="J841" s="184">
        <v>-0.8881</v>
      </c>
      <c r="K841" s="184">
        <v>3.5573999999999999</v>
      </c>
      <c r="L841" s="184">
        <v>18.531300000000002</v>
      </c>
      <c r="M841" s="184">
        <v>27.601600000000001</v>
      </c>
      <c r="N841" s="184">
        <v>43.4024</v>
      </c>
      <c r="O841" s="184">
        <v>25.194400000000002</v>
      </c>
      <c r="P841" s="184">
        <v>20.3673</v>
      </c>
      <c r="Q841" s="184">
        <v>13.4976</v>
      </c>
      <c r="R841" s="184">
        <v>32.420099999999998</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0.39110925925925921</v>
      </c>
      <c r="G842" s="186">
        <v>-1.2550000000000002E-2</v>
      </c>
      <c r="H842" s="186">
        <v>-2.6451425925925927</v>
      </c>
      <c r="I842" s="186">
        <v>-5.4606481481481488</v>
      </c>
      <c r="J842" s="186">
        <v>-2.6084537037037046</v>
      </c>
      <c r="K842" s="186">
        <v>2.0639759259259258</v>
      </c>
      <c r="L842" s="186">
        <v>13.97327407407408</v>
      </c>
      <c r="M842" s="186">
        <v>22.679001851851858</v>
      </c>
      <c r="N842" s="186">
        <v>38.278603703703702</v>
      </c>
      <c r="O842" s="186">
        <v>18.98204423076923</v>
      </c>
      <c r="P842" s="186">
        <v>16.439249999999998</v>
      </c>
      <c r="Q842" s="186">
        <v>17.530849999999994</v>
      </c>
      <c r="R842" s="186">
        <v>23.396476923076918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0.2767</v>
      </c>
      <c r="G843" s="186">
        <v>-9.98E-2</v>
      </c>
      <c r="H843" s="186">
        <v>-2.7503500000000001</v>
      </c>
      <c r="I843" s="186">
        <v>-5.4846000000000004</v>
      </c>
      <c r="J843" s="186">
        <v>-2.55125</v>
      </c>
      <c r="K843" s="186">
        <v>2.3902000000000001</v>
      </c>
      <c r="L843" s="186">
        <v>14.0518</v>
      </c>
      <c r="M843" s="186">
        <v>22.330300000000001</v>
      </c>
      <c r="N843" s="186">
        <v>38.539550000000006</v>
      </c>
      <c r="O843" s="186">
        <v>18.493650000000002</v>
      </c>
      <c r="P843" s="186">
        <v>16.300049999999999</v>
      </c>
      <c r="Q843" s="186">
        <v>16.433150000000001</v>
      </c>
      <c r="R843" s="186">
        <v>22.469200000000001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799</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800</v>
      </c>
      <c r="B846" s="180" t="s">
        <v>801</v>
      </c>
      <c r="C846" s="180">
        <v>122644</v>
      </c>
      <c r="D846" s="183">
        <v>44530</v>
      </c>
      <c r="E846" s="184">
        <v>274.09109999999998</v>
      </c>
      <c r="F846" s="184">
        <v>3.7823000000000002</v>
      </c>
      <c r="G846" s="184">
        <v>2.2244000000000002</v>
      </c>
      <c r="H846" s="184">
        <v>2.1467999999999998</v>
      </c>
      <c r="I846" s="184">
        <v>2.6583999999999999</v>
      </c>
      <c r="J846" s="184">
        <v>3.6173999999999999</v>
      </c>
      <c r="K846" s="184">
        <v>2.5661</v>
      </c>
      <c r="L846" s="184">
        <v>3.8993000000000002</v>
      </c>
      <c r="M846" s="184">
        <v>5.0079000000000002</v>
      </c>
      <c r="N846" s="184">
        <v>3.7888000000000002</v>
      </c>
      <c r="O846" s="184">
        <v>7.1372999999999998</v>
      </c>
      <c r="P846" s="184">
        <v>6.9972000000000003</v>
      </c>
      <c r="Q846" s="184">
        <v>8.2658000000000005</v>
      </c>
      <c r="R846" s="184">
        <v>6.1708999999999996</v>
      </c>
      <c r="S846" s="120"/>
      <c r="T846" s="123"/>
      <c r="U846" s="124"/>
      <c r="V846" s="124"/>
      <c r="W846" s="124"/>
      <c r="X846" s="124"/>
      <c r="Y846" s="124"/>
      <c r="Z846" s="124"/>
      <c r="AA846" s="124"/>
      <c r="AB846" s="124"/>
      <c r="AC846" s="124"/>
      <c r="AD846" s="124"/>
      <c r="AE846" s="124"/>
      <c r="AF846" s="124"/>
      <c r="AG846" s="124"/>
      <c r="AH846" s="124"/>
    </row>
    <row r="847" spans="1:34" x14ac:dyDescent="0.3">
      <c r="A847" s="180" t="s">
        <v>800</v>
      </c>
      <c r="B847" s="180" t="s">
        <v>802</v>
      </c>
      <c r="C847" s="180">
        <v>122646</v>
      </c>
      <c r="D847" s="183">
        <v>44530</v>
      </c>
      <c r="E847" s="184">
        <v>279.42930000000001</v>
      </c>
      <c r="F847" s="184">
        <v>4.0106000000000002</v>
      </c>
      <c r="G847" s="184">
        <v>2.4237000000000002</v>
      </c>
      <c r="H847" s="184">
        <v>2.3429000000000002</v>
      </c>
      <c r="I847" s="184">
        <v>2.8506999999999998</v>
      </c>
      <c r="J847" s="184">
        <v>3.8096999999999999</v>
      </c>
      <c r="K847" s="184">
        <v>2.7583000000000002</v>
      </c>
      <c r="L847" s="184">
        <v>4.08</v>
      </c>
      <c r="M847" s="184">
        <v>5.1828000000000003</v>
      </c>
      <c r="N847" s="184">
        <v>3.9615999999999998</v>
      </c>
      <c r="O847" s="184">
        <v>7.3453999999999997</v>
      </c>
      <c r="P847" s="184">
        <v>7.2247000000000003</v>
      </c>
      <c r="Q847" s="184">
        <v>8.3626000000000005</v>
      </c>
      <c r="R847" s="184">
        <v>6.3609999999999998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80" t="s">
        <v>800</v>
      </c>
      <c r="B848" s="180" t="s">
        <v>1871</v>
      </c>
      <c r="C848" s="180">
        <v>148771</v>
      </c>
      <c r="D848" s="183">
        <v>44530</v>
      </c>
      <c r="E848" s="184">
        <v>10.4572</v>
      </c>
      <c r="F848" s="184">
        <v>-30.689900000000002</v>
      </c>
      <c r="G848" s="184">
        <v>-5.6684000000000001</v>
      </c>
      <c r="H848" s="184">
        <v>-5.0312999999999999</v>
      </c>
      <c r="I848" s="184">
        <v>-1.246</v>
      </c>
      <c r="J848" s="184">
        <v>1.6274999999999999</v>
      </c>
      <c r="K848" s="184">
        <v>4.8152999999999997</v>
      </c>
      <c r="L848" s="184">
        <v>5.0983000000000001</v>
      </c>
      <c r="M848" s="184"/>
      <c r="N848" s="184"/>
      <c r="O848" s="184"/>
      <c r="P848" s="184"/>
      <c r="Q848" s="184">
        <v>6.5186999999999999</v>
      </c>
      <c r="R848" s="184"/>
      <c r="S848" s="120" t="s">
        <v>1995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800</v>
      </c>
      <c r="B849" s="180" t="s">
        <v>1872</v>
      </c>
      <c r="C849" s="180">
        <v>148768</v>
      </c>
      <c r="D849" s="183">
        <v>44530</v>
      </c>
      <c r="E849" s="184">
        <v>10.436500000000001</v>
      </c>
      <c r="F849" s="184">
        <v>-31.099799999999998</v>
      </c>
      <c r="G849" s="184">
        <v>-5.9416000000000002</v>
      </c>
      <c r="H849" s="184">
        <v>-5.3404999999999996</v>
      </c>
      <c r="I849" s="184">
        <v>-1.5229999999999999</v>
      </c>
      <c r="J849" s="184">
        <v>1.3568</v>
      </c>
      <c r="K849" s="184">
        <v>4.5564999999999998</v>
      </c>
      <c r="L849" s="184">
        <v>4.8160999999999996</v>
      </c>
      <c r="M849" s="184"/>
      <c r="N849" s="184"/>
      <c r="O849" s="184"/>
      <c r="P849" s="184"/>
      <c r="Q849" s="184">
        <v>6.2234999999999996</v>
      </c>
      <c r="R849" s="184"/>
      <c r="S849" s="120" t="s">
        <v>1995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800</v>
      </c>
      <c r="B850" s="180" t="s">
        <v>803</v>
      </c>
      <c r="C850" s="180">
        <v>101048</v>
      </c>
      <c r="D850" s="183">
        <v>44530</v>
      </c>
      <c r="E850" s="184">
        <v>32.204300000000003</v>
      </c>
      <c r="F850" s="184">
        <v>6.915</v>
      </c>
      <c r="G850" s="184">
        <v>-1.5015000000000001</v>
      </c>
      <c r="H850" s="184">
        <v>0.92310000000000003</v>
      </c>
      <c r="I850" s="184">
        <v>2.0335999999999999</v>
      </c>
      <c r="J850" s="184">
        <v>1.8661000000000001</v>
      </c>
      <c r="K850" s="184">
        <v>2.4681000000000002</v>
      </c>
      <c r="L850" s="184">
        <v>3.5371000000000001</v>
      </c>
      <c r="M850" s="184">
        <v>3.9779</v>
      </c>
      <c r="N850" s="184">
        <v>3.7645</v>
      </c>
      <c r="O850" s="184">
        <v>5.7713999999999999</v>
      </c>
      <c r="P850" s="184">
        <v>5.9485999999999999</v>
      </c>
      <c r="Q850" s="184">
        <v>5.8358999999999996</v>
      </c>
      <c r="R850" s="184">
        <v>4.8030999999999997</v>
      </c>
      <c r="S850" s="120"/>
      <c r="T850" s="123"/>
      <c r="U850" s="124"/>
      <c r="V850" s="124"/>
      <c r="W850" s="124"/>
      <c r="X850" s="124"/>
      <c r="Y850" s="124"/>
      <c r="Z850" s="124"/>
      <c r="AA850" s="124"/>
      <c r="AB850" s="124"/>
      <c r="AC850" s="124"/>
      <c r="AD850" s="124"/>
      <c r="AE850" s="124"/>
      <c r="AF850" s="124"/>
      <c r="AG850" s="124"/>
      <c r="AH850" s="124"/>
    </row>
    <row r="851" spans="1:34" x14ac:dyDescent="0.3">
      <c r="A851" s="180" t="s">
        <v>800</v>
      </c>
      <c r="B851" s="180" t="s">
        <v>804</v>
      </c>
      <c r="C851" s="180">
        <v>118508</v>
      </c>
      <c r="D851" s="183">
        <v>44530</v>
      </c>
      <c r="E851" s="184">
        <v>34.265999999999998</v>
      </c>
      <c r="F851" s="184">
        <v>7.5644999999999998</v>
      </c>
      <c r="G851" s="184">
        <v>-0.85209999999999997</v>
      </c>
      <c r="H851" s="184">
        <v>1.5678000000000001</v>
      </c>
      <c r="I851" s="184">
        <v>2.681</v>
      </c>
      <c r="J851" s="184">
        <v>2.5121000000000002</v>
      </c>
      <c r="K851" s="184">
        <v>3.1333000000000002</v>
      </c>
      <c r="L851" s="184">
        <v>4.2195999999999998</v>
      </c>
      <c r="M851" s="184">
        <v>4.6550000000000002</v>
      </c>
      <c r="N851" s="184">
        <v>4.4366000000000003</v>
      </c>
      <c r="O851" s="184">
        <v>6.4329000000000001</v>
      </c>
      <c r="P851" s="184">
        <v>6.5819000000000001</v>
      </c>
      <c r="Q851" s="184">
        <v>6.9745999999999997</v>
      </c>
      <c r="R851" s="184">
        <v>5.5143000000000004</v>
      </c>
      <c r="S851" s="120"/>
      <c r="T851" s="123"/>
      <c r="U851" s="124"/>
      <c r="V851" s="124"/>
      <c r="W851" s="124"/>
      <c r="X851" s="124"/>
      <c r="Y851" s="124"/>
      <c r="Z851" s="124"/>
      <c r="AA851" s="124"/>
      <c r="AB851" s="124"/>
      <c r="AC851" s="124"/>
      <c r="AD851" s="124"/>
      <c r="AE851" s="124"/>
      <c r="AF851" s="124"/>
      <c r="AG851" s="124"/>
      <c r="AH851" s="124"/>
    </row>
    <row r="852" spans="1:34" x14ac:dyDescent="0.3">
      <c r="A852" s="180" t="s">
        <v>800</v>
      </c>
      <c r="B852" s="180" t="s">
        <v>805</v>
      </c>
      <c r="C852" s="180">
        <v>106841</v>
      </c>
      <c r="D852" s="183">
        <v>44530</v>
      </c>
      <c r="E852" s="184">
        <v>39.209200000000003</v>
      </c>
      <c r="F852" s="184">
        <v>11.7332</v>
      </c>
      <c r="G852" s="184">
        <v>2.1880999999999999</v>
      </c>
      <c r="H852" s="184">
        <v>2.7275999999999998</v>
      </c>
      <c r="I852" s="184">
        <v>3.1356000000000002</v>
      </c>
      <c r="J852" s="184">
        <v>2.9779</v>
      </c>
      <c r="K852" s="184">
        <v>3.206</v>
      </c>
      <c r="L852" s="184">
        <v>4.6353999999999997</v>
      </c>
      <c r="M852" s="184">
        <v>5.0898000000000003</v>
      </c>
      <c r="N852" s="184">
        <v>4.5658000000000003</v>
      </c>
      <c r="O852" s="184">
        <v>7.4881000000000002</v>
      </c>
      <c r="P852" s="184">
        <v>7.1547999999999998</v>
      </c>
      <c r="Q852" s="184">
        <v>8.0286000000000008</v>
      </c>
      <c r="R852" s="184">
        <v>6.7590000000000003</v>
      </c>
      <c r="S852" s="120"/>
      <c r="T852" s="123"/>
      <c r="U852" s="124"/>
      <c r="V852" s="124"/>
      <c r="W852" s="124"/>
      <c r="X852" s="124"/>
      <c r="Y852" s="124"/>
      <c r="Z852" s="124"/>
      <c r="AA852" s="124"/>
      <c r="AB852" s="124"/>
      <c r="AC852" s="124"/>
      <c r="AD852" s="124"/>
      <c r="AE852" s="124"/>
      <c r="AF852" s="124"/>
      <c r="AG852" s="124"/>
      <c r="AH852" s="124"/>
    </row>
    <row r="853" spans="1:34" x14ac:dyDescent="0.3">
      <c r="A853" s="180" t="s">
        <v>800</v>
      </c>
      <c r="B853" s="180" t="s">
        <v>806</v>
      </c>
      <c r="C853" s="180">
        <v>118961</v>
      </c>
      <c r="D853" s="183">
        <v>44530</v>
      </c>
      <c r="E853" s="184">
        <v>39.667400000000001</v>
      </c>
      <c r="F853" s="184">
        <v>11.9659</v>
      </c>
      <c r="G853" s="184">
        <v>2.4390999999999998</v>
      </c>
      <c r="H853" s="184">
        <v>2.9725000000000001</v>
      </c>
      <c r="I853" s="184">
        <v>3.3826999999999998</v>
      </c>
      <c r="J853" s="184">
        <v>3.2267999999999999</v>
      </c>
      <c r="K853" s="184">
        <v>3.4573999999999998</v>
      </c>
      <c r="L853" s="184">
        <v>4.8914</v>
      </c>
      <c r="M853" s="184">
        <v>5.35</v>
      </c>
      <c r="N853" s="184">
        <v>4.8277999999999999</v>
      </c>
      <c r="O853" s="184">
        <v>7.7016</v>
      </c>
      <c r="P853" s="184">
        <v>7.3430999999999997</v>
      </c>
      <c r="Q853" s="184">
        <v>8.2078000000000007</v>
      </c>
      <c r="R853" s="184">
        <v>6.9969000000000001</v>
      </c>
      <c r="S853" s="120"/>
      <c r="T853" s="123"/>
      <c r="U853" s="124"/>
      <c r="V853" s="124"/>
      <c r="W853" s="124"/>
      <c r="X853" s="124"/>
      <c r="Y853" s="124"/>
      <c r="Z853" s="124"/>
      <c r="AA853" s="124"/>
      <c r="AB853" s="124"/>
      <c r="AC853" s="124"/>
      <c r="AD853" s="124"/>
      <c r="AE853" s="124"/>
      <c r="AF853" s="124"/>
      <c r="AG853" s="124"/>
      <c r="AH853" s="124"/>
    </row>
    <row r="854" spans="1:34" x14ac:dyDescent="0.3">
      <c r="A854" s="180" t="s">
        <v>800</v>
      </c>
      <c r="B854" s="180" t="s">
        <v>807</v>
      </c>
      <c r="C854" s="180">
        <v>101802</v>
      </c>
      <c r="D854" s="183">
        <v>44530</v>
      </c>
      <c r="E854" s="184">
        <v>336.46199999999999</v>
      </c>
      <c r="F854" s="184">
        <v>11.546099999999999</v>
      </c>
      <c r="G854" s="184">
        <v>-4.3426</v>
      </c>
      <c r="H854" s="184">
        <v>-1.0008999999999999</v>
      </c>
      <c r="I854" s="184">
        <v>1.3668</v>
      </c>
      <c r="J854" s="184">
        <v>2.0897000000000001</v>
      </c>
      <c r="K854" s="184">
        <v>2.2730000000000001</v>
      </c>
      <c r="L854" s="184">
        <v>5.3714000000000004</v>
      </c>
      <c r="M854" s="184">
        <v>4.7922000000000002</v>
      </c>
      <c r="N854" s="184">
        <v>4.7736000000000001</v>
      </c>
      <c r="O854" s="184">
        <v>7.5271999999999997</v>
      </c>
      <c r="P854" s="184">
        <v>7.0519999999999996</v>
      </c>
      <c r="Q854" s="184">
        <v>7.8544</v>
      </c>
      <c r="R854" s="184">
        <v>6.9108000000000001</v>
      </c>
      <c r="S854" s="120" t="s">
        <v>1996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800</v>
      </c>
      <c r="B855" s="180" t="s">
        <v>808</v>
      </c>
      <c r="C855" s="180">
        <v>120425</v>
      </c>
      <c r="D855" s="183">
        <v>44530</v>
      </c>
      <c r="E855" s="184">
        <v>358.87060000000002</v>
      </c>
      <c r="F855" s="184">
        <v>12.270099999999999</v>
      </c>
      <c r="G855" s="184">
        <v>-3.6219000000000001</v>
      </c>
      <c r="H855" s="184">
        <v>-0.27900000000000003</v>
      </c>
      <c r="I855" s="184">
        <v>2.0889000000000002</v>
      </c>
      <c r="J855" s="184">
        <v>2.8115000000000001</v>
      </c>
      <c r="K855" s="184">
        <v>2.9980000000000002</v>
      </c>
      <c r="L855" s="184">
        <v>6.1125999999999996</v>
      </c>
      <c r="M855" s="184">
        <v>5.5406000000000004</v>
      </c>
      <c r="N855" s="184">
        <v>5.5311000000000003</v>
      </c>
      <c r="O855" s="184">
        <v>8.3270999999999997</v>
      </c>
      <c r="P855" s="184">
        <v>7.8688000000000002</v>
      </c>
      <c r="Q855" s="184">
        <v>8.6969999999999992</v>
      </c>
      <c r="R855" s="184">
        <v>7.6871999999999998</v>
      </c>
      <c r="S855" s="120" t="s">
        <v>1996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800</v>
      </c>
      <c r="B856" s="180" t="s">
        <v>1873</v>
      </c>
      <c r="C856" s="180">
        <v>148711</v>
      </c>
      <c r="D856" s="183">
        <v>44530</v>
      </c>
      <c r="E856" s="184">
        <v>10.328200000000001</v>
      </c>
      <c r="F856" s="184">
        <v>3.1808999999999998</v>
      </c>
      <c r="G856" s="184">
        <v>3.2700999999999998</v>
      </c>
      <c r="H856" s="184">
        <v>3.0308999999999999</v>
      </c>
      <c r="I856" s="184">
        <v>3.2604000000000002</v>
      </c>
      <c r="J856" s="184">
        <v>4.3456999999999999</v>
      </c>
      <c r="K856" s="184">
        <v>3.1751</v>
      </c>
      <c r="L856" s="184">
        <v>3.9304000000000001</v>
      </c>
      <c r="M856" s="184">
        <v>4.2511999999999999</v>
      </c>
      <c r="N856" s="184"/>
      <c r="O856" s="184"/>
      <c r="P856" s="184"/>
      <c r="Q856" s="184">
        <v>4.2032999999999996</v>
      </c>
      <c r="R856" s="184"/>
      <c r="S856" s="120" t="s">
        <v>1995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800</v>
      </c>
      <c r="B857" s="180" t="s">
        <v>1874</v>
      </c>
      <c r="C857" s="180">
        <v>148705</v>
      </c>
      <c r="D857" s="183">
        <v>44530</v>
      </c>
      <c r="E857" s="184">
        <v>10.289199999999999</v>
      </c>
      <c r="F857" s="184">
        <v>2.8380999999999998</v>
      </c>
      <c r="G857" s="184">
        <v>2.8388</v>
      </c>
      <c r="H857" s="184">
        <v>2.5350999999999999</v>
      </c>
      <c r="I857" s="184">
        <v>2.7902</v>
      </c>
      <c r="J857" s="184">
        <v>3.8597000000000001</v>
      </c>
      <c r="K857" s="184">
        <v>2.6863000000000001</v>
      </c>
      <c r="L857" s="184">
        <v>3.4367999999999999</v>
      </c>
      <c r="M857" s="184">
        <v>3.7524999999999999</v>
      </c>
      <c r="N857" s="184"/>
      <c r="O857" s="184"/>
      <c r="P857" s="184"/>
      <c r="Q857" s="184">
        <v>3.7038000000000002</v>
      </c>
      <c r="R857" s="184"/>
      <c r="S857" s="120" t="s">
        <v>1995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800</v>
      </c>
      <c r="B858" s="180" t="s">
        <v>809</v>
      </c>
      <c r="C858" s="180">
        <v>147269</v>
      </c>
      <c r="D858" s="183">
        <v>44530</v>
      </c>
      <c r="E858" s="184">
        <v>1212.9893</v>
      </c>
      <c r="F858" s="184">
        <v>2.41E-2</v>
      </c>
      <c r="G858" s="184">
        <v>1.4175</v>
      </c>
      <c r="H858" s="184">
        <v>3.7124000000000001</v>
      </c>
      <c r="I858" s="184">
        <v>4.8132999999999999</v>
      </c>
      <c r="J858" s="184">
        <v>4.2762000000000002</v>
      </c>
      <c r="K858" s="184">
        <v>3.734</v>
      </c>
      <c r="L858" s="184">
        <v>5.2716000000000003</v>
      </c>
      <c r="M858" s="184">
        <v>7.3121999999999998</v>
      </c>
      <c r="N858" s="184">
        <v>4.7011000000000003</v>
      </c>
      <c r="O858" s="184"/>
      <c r="P858" s="184"/>
      <c r="Q858" s="184">
        <v>7.8639000000000001</v>
      </c>
      <c r="R858" s="184">
        <v>8.1866000000000003</v>
      </c>
      <c r="S858" s="120" t="s">
        <v>1996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800</v>
      </c>
      <c r="B859" s="180" t="s">
        <v>810</v>
      </c>
      <c r="C859" s="180">
        <v>147266</v>
      </c>
      <c r="D859" s="183">
        <v>44530</v>
      </c>
      <c r="E859" s="184">
        <v>1202.2185999999999</v>
      </c>
      <c r="F859" s="184">
        <v>-0.3765</v>
      </c>
      <c r="G859" s="184">
        <v>1.018</v>
      </c>
      <c r="H859" s="184">
        <v>3.3123</v>
      </c>
      <c r="I859" s="184">
        <v>4.4127999999999998</v>
      </c>
      <c r="J859" s="184">
        <v>3.8746999999999998</v>
      </c>
      <c r="K859" s="184">
        <v>3.3321000000000001</v>
      </c>
      <c r="L859" s="184">
        <v>4.8620999999999999</v>
      </c>
      <c r="M859" s="184">
        <v>6.891</v>
      </c>
      <c r="N859" s="184">
        <v>4.2832999999999997</v>
      </c>
      <c r="O859" s="184"/>
      <c r="P859" s="184"/>
      <c r="Q859" s="184">
        <v>7.4874000000000001</v>
      </c>
      <c r="R859" s="184">
        <v>7.7678000000000003</v>
      </c>
      <c r="S859" s="120" t="s">
        <v>1996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800</v>
      </c>
      <c r="B860" s="180" t="s">
        <v>811</v>
      </c>
      <c r="C860" s="180">
        <v>102673</v>
      </c>
      <c r="D860" s="183">
        <v>44530</v>
      </c>
      <c r="E860" s="184">
        <v>35.817500000000003</v>
      </c>
      <c r="F860" s="184">
        <v>3.7709000000000001</v>
      </c>
      <c r="G860" s="184">
        <v>3.2366000000000001</v>
      </c>
      <c r="H860" s="184">
        <v>0.13100000000000001</v>
      </c>
      <c r="I860" s="184">
        <v>1.9595</v>
      </c>
      <c r="J860" s="184">
        <v>3.7542</v>
      </c>
      <c r="K860" s="184">
        <v>2.3264</v>
      </c>
      <c r="L860" s="184">
        <v>4.0884</v>
      </c>
      <c r="M860" s="184">
        <v>5.5130999999999997</v>
      </c>
      <c r="N860" s="184">
        <v>3.93</v>
      </c>
      <c r="O860" s="184">
        <v>8.2131000000000007</v>
      </c>
      <c r="P860" s="184">
        <v>7.0964</v>
      </c>
      <c r="Q860" s="184">
        <v>7.6744000000000003</v>
      </c>
      <c r="R860" s="184">
        <v>7.5621</v>
      </c>
      <c r="S860" s="120" t="s">
        <v>1997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800</v>
      </c>
      <c r="B861" s="180" t="s">
        <v>812</v>
      </c>
      <c r="C861" s="180">
        <v>118656</v>
      </c>
      <c r="D861" s="183">
        <v>44530</v>
      </c>
      <c r="E861" s="184">
        <v>37.274099999999997</v>
      </c>
      <c r="F861" s="184">
        <v>4.1132</v>
      </c>
      <c r="G861" s="184">
        <v>3.5756000000000001</v>
      </c>
      <c r="H861" s="184">
        <v>0.4617</v>
      </c>
      <c r="I861" s="184">
        <v>2.2961999999999998</v>
      </c>
      <c r="J861" s="184">
        <v>4.0845000000000002</v>
      </c>
      <c r="K861" s="184">
        <v>2.6583999999999999</v>
      </c>
      <c r="L861" s="184">
        <v>4.4257</v>
      </c>
      <c r="M861" s="184">
        <v>5.8582000000000001</v>
      </c>
      <c r="N861" s="184">
        <v>4.2793999999999999</v>
      </c>
      <c r="O861" s="184">
        <v>8.6306999999999992</v>
      </c>
      <c r="P861" s="184">
        <v>7.5374999999999996</v>
      </c>
      <c r="Q861" s="184">
        <v>8.4171999999999993</v>
      </c>
      <c r="R861" s="184">
        <v>7.9427000000000003</v>
      </c>
      <c r="S861" s="120" t="s">
        <v>1997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800</v>
      </c>
      <c r="B862" s="180" t="s">
        <v>1875</v>
      </c>
      <c r="C862" s="180">
        <v>148550</v>
      </c>
      <c r="D862" s="183">
        <v>44530</v>
      </c>
      <c r="E862" s="184">
        <v>10.522</v>
      </c>
      <c r="F862" s="184">
        <v>5.2041000000000004</v>
      </c>
      <c r="G862" s="184">
        <v>-1.9942</v>
      </c>
      <c r="H862" s="184">
        <v>0.49559999999999998</v>
      </c>
      <c r="I862" s="184">
        <v>2.0830000000000002</v>
      </c>
      <c r="J862" s="184">
        <v>2.194</v>
      </c>
      <c r="K862" s="184">
        <v>3.1505999999999998</v>
      </c>
      <c r="L862" s="184">
        <v>4.7153999999999998</v>
      </c>
      <c r="M862" s="184">
        <v>4.1291000000000002</v>
      </c>
      <c r="N862" s="184">
        <v>4.5787000000000004</v>
      </c>
      <c r="O862" s="184"/>
      <c r="P862" s="184"/>
      <c r="Q862" s="184">
        <v>4.7648000000000001</v>
      </c>
      <c r="R862" s="184"/>
      <c r="S862" s="120" t="s">
        <v>1995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800</v>
      </c>
      <c r="B863" s="180" t="s">
        <v>1876</v>
      </c>
      <c r="C863" s="180">
        <v>148543</v>
      </c>
      <c r="D863" s="183">
        <v>44530</v>
      </c>
      <c r="E863" s="184">
        <v>10.4983</v>
      </c>
      <c r="F863" s="184">
        <v>4.8681000000000001</v>
      </c>
      <c r="G863" s="184">
        <v>-2.1724999999999999</v>
      </c>
      <c r="H863" s="184">
        <v>0.29799999999999999</v>
      </c>
      <c r="I863" s="184">
        <v>1.8638999999999999</v>
      </c>
      <c r="J863" s="184">
        <v>1.9807999999999999</v>
      </c>
      <c r="K863" s="184">
        <v>2.9428999999999998</v>
      </c>
      <c r="L863" s="184">
        <v>4.5030000000000001</v>
      </c>
      <c r="M863" s="184">
        <v>3.9174000000000002</v>
      </c>
      <c r="N863" s="184">
        <v>4.3635000000000002</v>
      </c>
      <c r="O863" s="184"/>
      <c r="P863" s="184"/>
      <c r="Q863" s="184">
        <v>4.5488999999999997</v>
      </c>
      <c r="R863" s="184"/>
      <c r="S863" s="120" t="s">
        <v>1995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800</v>
      </c>
      <c r="B864" s="180" t="s">
        <v>813</v>
      </c>
      <c r="C864" s="180">
        <v>145295</v>
      </c>
      <c r="D864" s="183">
        <v>44530</v>
      </c>
      <c r="E864" s="184">
        <v>1246.8941</v>
      </c>
      <c r="F864" s="184">
        <v>6.0605000000000002</v>
      </c>
      <c r="G864" s="184">
        <v>0.58179999999999998</v>
      </c>
      <c r="H864" s="184">
        <v>1.1268</v>
      </c>
      <c r="I864" s="184">
        <v>2.0867</v>
      </c>
      <c r="J864" s="184">
        <v>2.4439000000000002</v>
      </c>
      <c r="K864" s="184">
        <v>2.7139000000000002</v>
      </c>
      <c r="L864" s="184">
        <v>4.4226999999999999</v>
      </c>
      <c r="M864" s="184">
        <v>4.8537999999999997</v>
      </c>
      <c r="N864" s="184">
        <v>4.1558000000000002</v>
      </c>
      <c r="O864" s="184">
        <v>7.3962000000000003</v>
      </c>
      <c r="P864" s="184"/>
      <c r="Q864" s="184">
        <v>7.4078999999999997</v>
      </c>
      <c r="R864" s="184">
        <v>6.2717999999999998</v>
      </c>
      <c r="S864" s="120" t="s">
        <v>1998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800</v>
      </c>
      <c r="B865" s="180" t="s">
        <v>814</v>
      </c>
      <c r="C865" s="180">
        <v>145287</v>
      </c>
      <c r="D865" s="183">
        <v>44530</v>
      </c>
      <c r="E865" s="184">
        <v>1212.1252999999999</v>
      </c>
      <c r="F865" s="184">
        <v>5.5625999999999998</v>
      </c>
      <c r="G865" s="184">
        <v>8.2100000000000006E-2</v>
      </c>
      <c r="H865" s="184">
        <v>0.62680000000000002</v>
      </c>
      <c r="I865" s="184">
        <v>1.5866</v>
      </c>
      <c r="J865" s="184">
        <v>1.9430000000000001</v>
      </c>
      <c r="K865" s="184">
        <v>2.2067000000000001</v>
      </c>
      <c r="L865" s="184">
        <v>3.7294</v>
      </c>
      <c r="M865" s="184">
        <v>4.085</v>
      </c>
      <c r="N865" s="184">
        <v>3.3456000000000001</v>
      </c>
      <c r="O865" s="184">
        <v>6.4223999999999997</v>
      </c>
      <c r="P865" s="184"/>
      <c r="Q865" s="184">
        <v>6.4286000000000003</v>
      </c>
      <c r="R865" s="184">
        <v>5.3602999999999996</v>
      </c>
      <c r="S865" s="120" t="s">
        <v>1998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2.1621999999999999</v>
      </c>
      <c r="G866" s="186">
        <v>-3.9950000000000006E-2</v>
      </c>
      <c r="H866" s="186">
        <v>0.83798000000000017</v>
      </c>
      <c r="I866" s="186">
        <v>2.2290649999999994</v>
      </c>
      <c r="J866" s="186">
        <v>2.9326099999999995</v>
      </c>
      <c r="K866" s="186">
        <v>3.0579200000000002</v>
      </c>
      <c r="L866" s="186">
        <v>4.5023350000000004</v>
      </c>
      <c r="M866" s="186">
        <v>5.0088722222222204</v>
      </c>
      <c r="N866" s="186">
        <v>4.3304500000000008</v>
      </c>
      <c r="O866" s="186">
        <v>7.3661166666666666</v>
      </c>
      <c r="P866" s="186">
        <v>7.0805000000000007</v>
      </c>
      <c r="Q866" s="186">
        <v>6.8734549999999999</v>
      </c>
      <c r="R866" s="186">
        <v>6.7353214285714271</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4.4906500000000005</v>
      </c>
      <c r="G867" s="186">
        <v>0.79990000000000006</v>
      </c>
      <c r="H867" s="186">
        <v>1.02495</v>
      </c>
      <c r="I867" s="186">
        <v>2.1925499999999998</v>
      </c>
      <c r="J867" s="186">
        <v>2.8947000000000003</v>
      </c>
      <c r="K867" s="186">
        <v>2.97045</v>
      </c>
      <c r="L867" s="186">
        <v>4.4643499999999996</v>
      </c>
      <c r="M867" s="186">
        <v>4.9308499999999995</v>
      </c>
      <c r="N867" s="186">
        <v>4.3233999999999995</v>
      </c>
      <c r="O867" s="186">
        <v>7.4421499999999998</v>
      </c>
      <c r="P867" s="186">
        <v>7.1256000000000004</v>
      </c>
      <c r="Q867" s="186">
        <v>7.4476499999999994</v>
      </c>
      <c r="R867" s="186">
        <v>6.8349000000000002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815</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816</v>
      </c>
      <c r="B870" s="180" t="s">
        <v>817</v>
      </c>
      <c r="C870" s="180">
        <v>103309</v>
      </c>
      <c r="D870" s="183">
        <v>44530</v>
      </c>
      <c r="E870" s="184">
        <v>90.107399999999998</v>
      </c>
      <c r="F870" s="184">
        <v>-6.6299999999999998E-2</v>
      </c>
      <c r="G870" s="184">
        <v>-0.122</v>
      </c>
      <c r="H870" s="184">
        <v>-3.0173000000000001</v>
      </c>
      <c r="I870" s="184">
        <v>-5.4771000000000001</v>
      </c>
      <c r="J870" s="184">
        <v>-3.4863</v>
      </c>
      <c r="K870" s="184">
        <v>1.0825</v>
      </c>
      <c r="L870" s="184">
        <v>13.013999999999999</v>
      </c>
      <c r="M870" s="184">
        <v>19.983699999999999</v>
      </c>
      <c r="N870" s="184">
        <v>34.1175</v>
      </c>
      <c r="O870" s="184">
        <v>17.256</v>
      </c>
      <c r="P870" s="184">
        <v>14.6479</v>
      </c>
      <c r="Q870" s="184">
        <v>14.619</v>
      </c>
      <c r="R870" s="184">
        <v>20.210699999999999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816</v>
      </c>
      <c r="B871" s="180" t="s">
        <v>818</v>
      </c>
      <c r="C871" s="180">
        <v>119564</v>
      </c>
      <c r="D871" s="183">
        <v>44530</v>
      </c>
      <c r="E871" s="184">
        <v>98.041799999999995</v>
      </c>
      <c r="F871" s="184">
        <v>-6.3799999999999996E-2</v>
      </c>
      <c r="G871" s="184">
        <v>-0.112</v>
      </c>
      <c r="H871" s="184">
        <v>-3.0003000000000002</v>
      </c>
      <c r="I871" s="184">
        <v>-5.4440999999999997</v>
      </c>
      <c r="J871" s="184">
        <v>-3.4106000000000001</v>
      </c>
      <c r="K871" s="184">
        <v>1.3076000000000001</v>
      </c>
      <c r="L871" s="184">
        <v>13.5221</v>
      </c>
      <c r="M871" s="184">
        <v>20.775300000000001</v>
      </c>
      <c r="N871" s="184">
        <v>35.295400000000001</v>
      </c>
      <c r="O871" s="184">
        <v>18.2958</v>
      </c>
      <c r="P871" s="184">
        <v>15.8034</v>
      </c>
      <c r="Q871" s="184">
        <v>15.9351</v>
      </c>
      <c r="R871" s="184">
        <v>21.281300000000002</v>
      </c>
      <c r="S871" s="120"/>
      <c r="T871" s="123"/>
      <c r="U871" s="124"/>
      <c r="V871" s="124"/>
      <c r="W871" s="124"/>
      <c r="X871" s="124"/>
      <c r="Y871" s="124"/>
      <c r="Z871" s="124"/>
      <c r="AA871" s="124"/>
      <c r="AB871" s="124"/>
      <c r="AC871" s="124"/>
      <c r="AD871" s="124"/>
      <c r="AE871" s="124"/>
      <c r="AF871" s="124"/>
      <c r="AG871" s="124"/>
      <c r="AH871" s="124"/>
    </row>
    <row r="872" spans="1:34" x14ac:dyDescent="0.3">
      <c r="A872" s="180" t="s">
        <v>816</v>
      </c>
      <c r="B872" s="180" t="s">
        <v>819</v>
      </c>
      <c r="C872" s="180">
        <v>120468</v>
      </c>
      <c r="D872" s="183">
        <v>44530</v>
      </c>
      <c r="E872" s="184">
        <v>51.2</v>
      </c>
      <c r="F872" s="184">
        <v>-9.7600000000000006E-2</v>
      </c>
      <c r="G872" s="184">
        <v>0.33310000000000001</v>
      </c>
      <c r="H872" s="184">
        <v>-1.8593</v>
      </c>
      <c r="I872" s="184">
        <v>-5.7089999999999996</v>
      </c>
      <c r="J872" s="184">
        <v>-2.7355999999999998</v>
      </c>
      <c r="K872" s="184">
        <v>1.7487999999999999</v>
      </c>
      <c r="L872" s="184">
        <v>16.178799999999999</v>
      </c>
      <c r="M872" s="184">
        <v>23.850999999999999</v>
      </c>
      <c r="N872" s="184">
        <v>34.8078</v>
      </c>
      <c r="O872" s="184">
        <v>21.642900000000001</v>
      </c>
      <c r="P872" s="184">
        <v>21.048500000000001</v>
      </c>
      <c r="Q872" s="184">
        <v>18.047000000000001</v>
      </c>
      <c r="R872" s="184">
        <v>24.1479</v>
      </c>
      <c r="S872" s="120"/>
      <c r="T872" s="123"/>
      <c r="U872" s="124"/>
      <c r="V872" s="124"/>
      <c r="W872" s="124"/>
      <c r="X872" s="124"/>
      <c r="Y872" s="124"/>
      <c r="Z872" s="124"/>
      <c r="AA872" s="124"/>
      <c r="AB872" s="124"/>
      <c r="AC872" s="124"/>
      <c r="AD872" s="124"/>
      <c r="AE872" s="124"/>
      <c r="AF872" s="124"/>
      <c r="AG872" s="124"/>
      <c r="AH872" s="124"/>
    </row>
    <row r="873" spans="1:34" x14ac:dyDescent="0.3">
      <c r="A873" s="180" t="s">
        <v>816</v>
      </c>
      <c r="B873" s="180" t="s">
        <v>820</v>
      </c>
      <c r="C873" s="180">
        <v>117560</v>
      </c>
      <c r="D873" s="183">
        <v>44530</v>
      </c>
      <c r="E873" s="184">
        <v>45.98</v>
      </c>
      <c r="F873" s="184">
        <v>-0.1086</v>
      </c>
      <c r="G873" s="184">
        <v>0.3054</v>
      </c>
      <c r="H873" s="184">
        <v>-1.8778999999999999</v>
      </c>
      <c r="I873" s="184">
        <v>-5.7594000000000003</v>
      </c>
      <c r="J873" s="184">
        <v>-2.8317999999999999</v>
      </c>
      <c r="K873" s="184">
        <v>1.4562999999999999</v>
      </c>
      <c r="L873" s="184">
        <v>15.4986</v>
      </c>
      <c r="M873" s="184">
        <v>22.809799999999999</v>
      </c>
      <c r="N873" s="184">
        <v>33.314</v>
      </c>
      <c r="O873" s="184">
        <v>20.158999999999999</v>
      </c>
      <c r="P873" s="184">
        <v>19.600200000000001</v>
      </c>
      <c r="Q873" s="184">
        <v>17.565899999999999</v>
      </c>
      <c r="R873" s="184">
        <v>22.713100000000001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816</v>
      </c>
      <c r="B874" s="180" t="s">
        <v>821</v>
      </c>
      <c r="C874" s="180">
        <v>141813</v>
      </c>
      <c r="D874" s="183">
        <v>44530</v>
      </c>
      <c r="E874" s="184">
        <v>15.178000000000001</v>
      </c>
      <c r="F874" s="184">
        <v>0.32390000000000002</v>
      </c>
      <c r="G874" s="184">
        <v>0.18479999999999999</v>
      </c>
      <c r="H874" s="184">
        <v>-2.4988999999999999</v>
      </c>
      <c r="I874" s="184">
        <v>-5.4625000000000004</v>
      </c>
      <c r="J874" s="184">
        <v>-3.0655000000000001</v>
      </c>
      <c r="K874" s="184">
        <v>1.9</v>
      </c>
      <c r="L874" s="184">
        <v>12.6884</v>
      </c>
      <c r="M874" s="184">
        <v>19.3614</v>
      </c>
      <c r="N874" s="184">
        <v>31.627800000000001</v>
      </c>
      <c r="O874" s="184">
        <v>18.5352</v>
      </c>
      <c r="P874" s="184"/>
      <c r="Q874" s="184">
        <v>10.568199999999999</v>
      </c>
      <c r="R874" s="184">
        <v>21.186599999999999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816</v>
      </c>
      <c r="B875" s="180" t="s">
        <v>822</v>
      </c>
      <c r="C875" s="180">
        <v>141812</v>
      </c>
      <c r="D875" s="183">
        <v>44530</v>
      </c>
      <c r="E875" s="184">
        <v>14.298999999999999</v>
      </c>
      <c r="F875" s="184">
        <v>0.31569999999999998</v>
      </c>
      <c r="G875" s="184">
        <v>0.1681</v>
      </c>
      <c r="H875" s="184">
        <v>-2.5356000000000001</v>
      </c>
      <c r="I875" s="184">
        <v>-5.5298999999999996</v>
      </c>
      <c r="J875" s="184">
        <v>-3.2086000000000001</v>
      </c>
      <c r="K875" s="184">
        <v>1.4761</v>
      </c>
      <c r="L875" s="184">
        <v>11.745900000000001</v>
      </c>
      <c r="M875" s="184">
        <v>17.8813</v>
      </c>
      <c r="N875" s="184">
        <v>29.508199999999999</v>
      </c>
      <c r="O875" s="184">
        <v>16.8521</v>
      </c>
      <c r="P875" s="184"/>
      <c r="Q875" s="184">
        <v>8.9914000000000005</v>
      </c>
      <c r="R875" s="184">
        <v>19.365400000000001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816</v>
      </c>
      <c r="B876" s="180" t="s">
        <v>823</v>
      </c>
      <c r="C876" s="180">
        <v>119096</v>
      </c>
      <c r="D876" s="183">
        <v>44530</v>
      </c>
      <c r="E876" s="184">
        <v>36.302999999999997</v>
      </c>
      <c r="F876" s="184">
        <v>1.0241</v>
      </c>
      <c r="G876" s="184">
        <v>0.64880000000000004</v>
      </c>
      <c r="H876" s="184">
        <v>-1.7563</v>
      </c>
      <c r="I876" s="184">
        <v>-4.6063999999999998</v>
      </c>
      <c r="J876" s="184">
        <v>-1.6792</v>
      </c>
      <c r="K876" s="184">
        <v>-1.4229000000000001</v>
      </c>
      <c r="L876" s="184">
        <v>9.8826000000000001</v>
      </c>
      <c r="M876" s="184">
        <v>18.532699999999998</v>
      </c>
      <c r="N876" s="184">
        <v>29.941299999999998</v>
      </c>
      <c r="O876" s="184">
        <v>16.800799999999999</v>
      </c>
      <c r="P876" s="184">
        <v>14.0083</v>
      </c>
      <c r="Q876" s="184">
        <v>14.241899999999999</v>
      </c>
      <c r="R876" s="184">
        <v>16.449100000000001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816</v>
      </c>
      <c r="B877" s="180" t="s">
        <v>824</v>
      </c>
      <c r="C877" s="180">
        <v>112901</v>
      </c>
      <c r="D877" s="183">
        <v>44530</v>
      </c>
      <c r="E877" s="184">
        <v>33.783000000000001</v>
      </c>
      <c r="F877" s="184">
        <v>1.0197000000000001</v>
      </c>
      <c r="G877" s="184">
        <v>0.63749999999999996</v>
      </c>
      <c r="H877" s="184">
        <v>-1.7765</v>
      </c>
      <c r="I877" s="184">
        <v>-4.6459000000000001</v>
      </c>
      <c r="J877" s="184">
        <v>-1.7736000000000001</v>
      </c>
      <c r="K877" s="184">
        <v>-1.6879</v>
      </c>
      <c r="L877" s="184">
        <v>9.2911999999999999</v>
      </c>
      <c r="M877" s="184">
        <v>17.5838</v>
      </c>
      <c r="N877" s="184">
        <v>28.56</v>
      </c>
      <c r="O877" s="184">
        <v>15.5579</v>
      </c>
      <c r="P877" s="184">
        <v>12.9335</v>
      </c>
      <c r="Q877" s="184">
        <v>11.184699999999999</v>
      </c>
      <c r="R877" s="184">
        <v>15.2033</v>
      </c>
      <c r="S877" s="120"/>
      <c r="T877" s="123"/>
      <c r="U877" s="124"/>
      <c r="V877" s="124"/>
      <c r="W877" s="124"/>
      <c r="X877" s="124"/>
      <c r="Y877" s="124"/>
      <c r="Z877" s="124"/>
      <c r="AA877" s="124"/>
      <c r="AB877" s="124"/>
      <c r="AC877" s="124"/>
      <c r="AD877" s="124"/>
      <c r="AE877" s="124"/>
      <c r="AF877" s="124"/>
      <c r="AG877" s="124"/>
      <c r="AH877" s="124"/>
    </row>
    <row r="878" spans="1:34" x14ac:dyDescent="0.3">
      <c r="A878" s="180" t="s">
        <v>816</v>
      </c>
      <c r="B878" s="180" t="s">
        <v>825</v>
      </c>
      <c r="C878" s="180">
        <v>105817</v>
      </c>
      <c r="D878" s="183">
        <v>44530</v>
      </c>
      <c r="E878" s="184">
        <v>64.397199999999998</v>
      </c>
      <c r="F878" s="184">
        <v>0.37280000000000002</v>
      </c>
      <c r="G878" s="184">
        <v>-0.57269999999999999</v>
      </c>
      <c r="H878" s="184">
        <v>-3.2343000000000002</v>
      </c>
      <c r="I878" s="184">
        <v>-5.6002000000000001</v>
      </c>
      <c r="J878" s="184">
        <v>-3.1991999999999998</v>
      </c>
      <c r="K878" s="184">
        <v>3.9354</v>
      </c>
      <c r="L878" s="184">
        <v>11.670400000000001</v>
      </c>
      <c r="M878" s="184">
        <v>20.826799999999999</v>
      </c>
      <c r="N878" s="184">
        <v>50.049199999999999</v>
      </c>
      <c r="O878" s="184">
        <v>20.118500000000001</v>
      </c>
      <c r="P878" s="184">
        <v>15.550599999999999</v>
      </c>
      <c r="Q878" s="184">
        <v>13.8498</v>
      </c>
      <c r="R878" s="184">
        <v>22.798300000000001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816</v>
      </c>
      <c r="B879" s="180" t="s">
        <v>826</v>
      </c>
      <c r="C879" s="180">
        <v>118564</v>
      </c>
      <c r="D879" s="183">
        <v>44530</v>
      </c>
      <c r="E879" s="184">
        <v>70.432000000000002</v>
      </c>
      <c r="F879" s="184">
        <v>0.37509999999999999</v>
      </c>
      <c r="G879" s="184">
        <v>-0.56420000000000003</v>
      </c>
      <c r="H879" s="184">
        <v>-3.2199</v>
      </c>
      <c r="I879" s="184">
        <v>-5.5720999999999998</v>
      </c>
      <c r="J879" s="184">
        <v>-3.1347</v>
      </c>
      <c r="K879" s="184">
        <v>4.1353999999999997</v>
      </c>
      <c r="L879" s="184">
        <v>12.1122</v>
      </c>
      <c r="M879" s="184">
        <v>21.552900000000001</v>
      </c>
      <c r="N879" s="184">
        <v>51.2819</v>
      </c>
      <c r="O879" s="184">
        <v>21.174499999999998</v>
      </c>
      <c r="P879" s="184">
        <v>16.681899999999999</v>
      </c>
      <c r="Q879" s="184">
        <v>19.2821</v>
      </c>
      <c r="R879" s="184">
        <v>23.8096</v>
      </c>
      <c r="S879" s="120"/>
      <c r="T879" s="123"/>
      <c r="U879" s="124"/>
      <c r="V879" s="124"/>
      <c r="W879" s="124"/>
      <c r="X879" s="124"/>
      <c r="Y879" s="124"/>
      <c r="Z879" s="124"/>
      <c r="AA879" s="124"/>
      <c r="AB879" s="124"/>
      <c r="AC879" s="124"/>
      <c r="AD879" s="124"/>
      <c r="AE879" s="124"/>
      <c r="AF879" s="124"/>
      <c r="AG879" s="124"/>
      <c r="AH879" s="124"/>
    </row>
    <row r="880" spans="1:34" x14ac:dyDescent="0.3">
      <c r="A880" s="180" t="s">
        <v>816</v>
      </c>
      <c r="B880" s="180" t="s">
        <v>827</v>
      </c>
      <c r="C880" s="180">
        <v>102760</v>
      </c>
      <c r="D880" s="183">
        <v>44530</v>
      </c>
      <c r="E880" s="184">
        <v>109.467</v>
      </c>
      <c r="F880" s="184">
        <v>-0.12959999999999999</v>
      </c>
      <c r="G880" s="184">
        <v>-1.1700999999999999</v>
      </c>
      <c r="H880" s="184">
        <v>-3.4436</v>
      </c>
      <c r="I880" s="184">
        <v>-5.7431999999999999</v>
      </c>
      <c r="J880" s="184">
        <v>-4.5556999999999999</v>
      </c>
      <c r="K880" s="184">
        <v>6.1231</v>
      </c>
      <c r="L880" s="184">
        <v>15.199299999999999</v>
      </c>
      <c r="M880" s="184">
        <v>22.7181</v>
      </c>
      <c r="N880" s="184">
        <v>48.327300000000001</v>
      </c>
      <c r="O880" s="184">
        <v>14.635999999999999</v>
      </c>
      <c r="P880" s="184">
        <v>11.6172</v>
      </c>
      <c r="Q880" s="184">
        <v>14.9146</v>
      </c>
      <c r="R880" s="184">
        <v>18.4651</v>
      </c>
      <c r="S880" s="120"/>
      <c r="T880" s="123"/>
      <c r="U880" s="124"/>
      <c r="V880" s="124"/>
      <c r="W880" s="124"/>
      <c r="X880" s="124"/>
      <c r="Y880" s="124"/>
      <c r="Z880" s="124"/>
      <c r="AA880" s="124"/>
      <c r="AB880" s="124"/>
      <c r="AC880" s="124"/>
      <c r="AD880" s="124"/>
      <c r="AE880" s="124"/>
      <c r="AF880" s="124"/>
      <c r="AG880" s="124"/>
      <c r="AH880" s="124"/>
    </row>
    <row r="881" spans="1:34" x14ac:dyDescent="0.3">
      <c r="A881" s="180" t="s">
        <v>816</v>
      </c>
      <c r="B881" s="180" t="s">
        <v>828</v>
      </c>
      <c r="C881" s="180">
        <v>118950</v>
      </c>
      <c r="D881" s="183">
        <v>44530</v>
      </c>
      <c r="E881" s="184">
        <v>118.589</v>
      </c>
      <c r="F881" s="184">
        <v>-0.1255</v>
      </c>
      <c r="G881" s="184">
        <v>-1.1560999999999999</v>
      </c>
      <c r="H881" s="184">
        <v>-3.4197000000000002</v>
      </c>
      <c r="I881" s="184">
        <v>-5.6984000000000004</v>
      </c>
      <c r="J881" s="184">
        <v>-4.45</v>
      </c>
      <c r="K881" s="184">
        <v>6.4398999999999997</v>
      </c>
      <c r="L881" s="184">
        <v>15.8695</v>
      </c>
      <c r="M881" s="184">
        <v>23.803599999999999</v>
      </c>
      <c r="N881" s="184">
        <v>50.055700000000002</v>
      </c>
      <c r="O881" s="184">
        <v>15.7569</v>
      </c>
      <c r="P881" s="184">
        <v>12.77</v>
      </c>
      <c r="Q881" s="184">
        <v>13.026</v>
      </c>
      <c r="R881" s="184">
        <v>19.719000000000001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816</v>
      </c>
      <c r="B882" s="180" t="s">
        <v>1877</v>
      </c>
      <c r="C882" s="180">
        <v>148411</v>
      </c>
      <c r="D882" s="183">
        <v>44530</v>
      </c>
      <c r="E882" s="184">
        <v>16.095600000000001</v>
      </c>
      <c r="F882" s="184">
        <v>0.31219999999999998</v>
      </c>
      <c r="G882" s="184">
        <v>0.19359999999999999</v>
      </c>
      <c r="H882" s="184">
        <v>-3.1248999999999998</v>
      </c>
      <c r="I882" s="184">
        <v>-5.9737999999999998</v>
      </c>
      <c r="J882" s="184">
        <v>-3.2204999999999999</v>
      </c>
      <c r="K882" s="184">
        <v>2.0977000000000001</v>
      </c>
      <c r="L882" s="184">
        <v>16.013500000000001</v>
      </c>
      <c r="M882" s="184">
        <v>21.985299999999999</v>
      </c>
      <c r="N882" s="184">
        <v>37.931199999999997</v>
      </c>
      <c r="O882" s="184"/>
      <c r="P882" s="184"/>
      <c r="Q882" s="184">
        <v>41.942700000000002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816</v>
      </c>
      <c r="B883" s="180" t="s">
        <v>829</v>
      </c>
      <c r="C883" s="180">
        <v>148409</v>
      </c>
      <c r="D883" s="183">
        <v>44530</v>
      </c>
      <c r="E883" s="184">
        <v>15.7416</v>
      </c>
      <c r="F883" s="184">
        <v>0.30840000000000001</v>
      </c>
      <c r="G883" s="184">
        <v>0.17560000000000001</v>
      </c>
      <c r="H883" s="184">
        <v>-3.1554000000000002</v>
      </c>
      <c r="I883" s="184">
        <v>-6.0331999999999999</v>
      </c>
      <c r="J883" s="184">
        <v>-3.3588</v>
      </c>
      <c r="K883" s="184">
        <v>1.6800999999999999</v>
      </c>
      <c r="L883" s="184">
        <v>15.0601</v>
      </c>
      <c r="M883" s="184">
        <v>20.484999999999999</v>
      </c>
      <c r="N883" s="184">
        <v>35.668399999999998</v>
      </c>
      <c r="O883" s="184"/>
      <c r="P883" s="184"/>
      <c r="Q883" s="184">
        <v>39.6387</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816</v>
      </c>
      <c r="B884" s="180" t="s">
        <v>830</v>
      </c>
      <c r="C884" s="180">
        <v>111957</v>
      </c>
      <c r="D884" s="183">
        <v>44530</v>
      </c>
      <c r="E884" s="184">
        <v>48.32</v>
      </c>
      <c r="F884" s="184">
        <v>0.26979999999999998</v>
      </c>
      <c r="G884" s="184">
        <v>-0.2271</v>
      </c>
      <c r="H884" s="184">
        <v>-2.7374999999999998</v>
      </c>
      <c r="I884" s="184">
        <v>-5.2363</v>
      </c>
      <c r="J884" s="184">
        <v>-3.6105999999999998</v>
      </c>
      <c r="K884" s="184">
        <v>2.7429000000000001</v>
      </c>
      <c r="L884" s="184">
        <v>13.9354</v>
      </c>
      <c r="M884" s="184">
        <v>22.826599999999999</v>
      </c>
      <c r="N884" s="184">
        <v>44.4544</v>
      </c>
      <c r="O884" s="184">
        <v>19.152799999999999</v>
      </c>
      <c r="P884" s="184">
        <v>14.662599999999999</v>
      </c>
      <c r="Q884" s="184">
        <v>13.4102</v>
      </c>
      <c r="R884" s="184">
        <v>28.331399999999999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816</v>
      </c>
      <c r="B885" s="180" t="s">
        <v>831</v>
      </c>
      <c r="C885" s="180">
        <v>120722</v>
      </c>
      <c r="D885" s="183">
        <v>44530</v>
      </c>
      <c r="E885" s="184">
        <v>52.96</v>
      </c>
      <c r="F885" s="184">
        <v>0.2651</v>
      </c>
      <c r="G885" s="184">
        <v>-0.20730000000000001</v>
      </c>
      <c r="H885" s="184">
        <v>-2.7006999999999999</v>
      </c>
      <c r="I885" s="184">
        <v>-5.1916000000000002</v>
      </c>
      <c r="J885" s="184">
        <v>-3.5160999999999998</v>
      </c>
      <c r="K885" s="184">
        <v>3.0550999999999999</v>
      </c>
      <c r="L885" s="184">
        <v>14.6569</v>
      </c>
      <c r="M885" s="184">
        <v>23.97</v>
      </c>
      <c r="N885" s="184">
        <v>46.257899999999999</v>
      </c>
      <c r="O885" s="184">
        <v>20.490400000000001</v>
      </c>
      <c r="P885" s="184">
        <v>15.94</v>
      </c>
      <c r="Q885" s="184">
        <v>14.9369</v>
      </c>
      <c r="R885" s="184">
        <v>29.839300000000001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816</v>
      </c>
      <c r="B886" s="180" t="s">
        <v>832</v>
      </c>
      <c r="C886" s="180">
        <v>141920</v>
      </c>
      <c r="D886" s="183">
        <v>44530</v>
      </c>
      <c r="E886" s="184">
        <v>16.079999999999998</v>
      </c>
      <c r="F886" s="184">
        <v>-0.37169999999999997</v>
      </c>
      <c r="G886" s="184">
        <v>-0.1862</v>
      </c>
      <c r="H886" s="184">
        <v>-3.2490999999999999</v>
      </c>
      <c r="I886" s="184">
        <v>-5.9649000000000001</v>
      </c>
      <c r="J886" s="184">
        <v>-3.0156999999999998</v>
      </c>
      <c r="K886" s="184">
        <v>4.4156000000000004</v>
      </c>
      <c r="L886" s="184">
        <v>17.1158</v>
      </c>
      <c r="M886" s="184">
        <v>23.978400000000001</v>
      </c>
      <c r="N886" s="184">
        <v>35.353499999999997</v>
      </c>
      <c r="O886" s="184">
        <v>17.689699999999998</v>
      </c>
      <c r="P886" s="184"/>
      <c r="Q886" s="184">
        <v>12.4817</v>
      </c>
      <c r="R886" s="184">
        <v>23.2698</v>
      </c>
      <c r="S886" s="120"/>
      <c r="T886" s="123"/>
      <c r="U886" s="124"/>
      <c r="V886" s="124"/>
      <c r="W886" s="124"/>
      <c r="X886" s="124"/>
      <c r="Y886" s="124"/>
      <c r="Z886" s="124"/>
      <c r="AA886" s="124"/>
      <c r="AB886" s="124"/>
      <c r="AC886" s="124"/>
      <c r="AD886" s="124"/>
      <c r="AE886" s="124"/>
      <c r="AF886" s="124"/>
      <c r="AG886" s="124"/>
      <c r="AH886" s="124"/>
    </row>
    <row r="887" spans="1:34" x14ac:dyDescent="0.3">
      <c r="A887" s="180" t="s">
        <v>816</v>
      </c>
      <c r="B887" s="180" t="s">
        <v>833</v>
      </c>
      <c r="C887" s="180">
        <v>141919</v>
      </c>
      <c r="D887" s="183">
        <v>44530</v>
      </c>
      <c r="E887" s="184">
        <v>15.13</v>
      </c>
      <c r="F887" s="184">
        <v>-0.32940000000000003</v>
      </c>
      <c r="G887" s="184">
        <v>-0.19789999999999999</v>
      </c>
      <c r="H887" s="184">
        <v>-3.2608999999999999</v>
      </c>
      <c r="I887" s="184">
        <v>-5.9664000000000001</v>
      </c>
      <c r="J887" s="184">
        <v>-3.0750000000000002</v>
      </c>
      <c r="K887" s="184">
        <v>4.2011000000000003</v>
      </c>
      <c r="L887" s="184">
        <v>16.6538</v>
      </c>
      <c r="M887" s="184">
        <v>23.208500000000001</v>
      </c>
      <c r="N887" s="184">
        <v>34.2502</v>
      </c>
      <c r="O887" s="184">
        <v>16.398299999999999</v>
      </c>
      <c r="P887" s="184"/>
      <c r="Q887" s="184">
        <v>10.7982</v>
      </c>
      <c r="R887" s="184">
        <v>22.205500000000001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816</v>
      </c>
      <c r="B888" s="180" t="s">
        <v>834</v>
      </c>
      <c r="C888" s="180">
        <v>118421</v>
      </c>
      <c r="D888" s="183">
        <v>44530</v>
      </c>
      <c r="E888" s="184">
        <v>59.28</v>
      </c>
      <c r="F888" s="184">
        <v>8.4400000000000003E-2</v>
      </c>
      <c r="G888" s="184">
        <v>0.18590000000000001</v>
      </c>
      <c r="H888" s="184">
        <v>-2.484</v>
      </c>
      <c r="I888" s="184">
        <v>-5.1672000000000002</v>
      </c>
      <c r="J888" s="184">
        <v>-3.1846999999999999</v>
      </c>
      <c r="K888" s="184">
        <v>2.4365000000000001</v>
      </c>
      <c r="L888" s="184">
        <v>10.3911</v>
      </c>
      <c r="M888" s="184">
        <v>15.0398</v>
      </c>
      <c r="N888" s="184">
        <v>26.639600000000002</v>
      </c>
      <c r="O888" s="184">
        <v>15.5885</v>
      </c>
      <c r="P888" s="184">
        <v>16.239899999999999</v>
      </c>
      <c r="Q888" s="184">
        <v>12.9694</v>
      </c>
      <c r="R888" s="184">
        <v>19.501999999999999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816</v>
      </c>
      <c r="B889" s="180" t="s">
        <v>835</v>
      </c>
      <c r="C889" s="180">
        <v>108592</v>
      </c>
      <c r="D889" s="183">
        <v>44530</v>
      </c>
      <c r="E889" s="184">
        <v>52.79</v>
      </c>
      <c r="F889" s="184">
        <v>7.5800000000000006E-2</v>
      </c>
      <c r="G889" s="184">
        <v>0.17080000000000001</v>
      </c>
      <c r="H889" s="184">
        <v>-2.5114999999999998</v>
      </c>
      <c r="I889" s="184">
        <v>-5.2244000000000002</v>
      </c>
      <c r="J889" s="184">
        <v>-3.2972999999999999</v>
      </c>
      <c r="K889" s="184">
        <v>2.1082999999999998</v>
      </c>
      <c r="L889" s="184">
        <v>9.6365999999999996</v>
      </c>
      <c r="M889" s="184">
        <v>13.8697</v>
      </c>
      <c r="N889" s="184">
        <v>24.9467</v>
      </c>
      <c r="O889" s="184">
        <v>14.041600000000001</v>
      </c>
      <c r="P889" s="184">
        <v>14.562099999999999</v>
      </c>
      <c r="Q889" s="184">
        <v>11.163500000000001</v>
      </c>
      <c r="R889" s="184">
        <v>17.904699999999998</v>
      </c>
      <c r="S889" s="120"/>
      <c r="T889" s="123"/>
      <c r="U889" s="124"/>
      <c r="V889" s="124"/>
      <c r="W889" s="124"/>
      <c r="X889" s="124"/>
      <c r="Y889" s="124"/>
      <c r="Z889" s="124"/>
      <c r="AA889" s="124"/>
      <c r="AB889" s="124"/>
      <c r="AC889" s="124"/>
      <c r="AD889" s="124"/>
      <c r="AE889" s="124"/>
      <c r="AF889" s="124"/>
      <c r="AG889" s="124"/>
      <c r="AH889" s="124"/>
    </row>
    <row r="890" spans="1:34" x14ac:dyDescent="0.3">
      <c r="A890" s="180" t="s">
        <v>816</v>
      </c>
      <c r="B890" s="180" t="s">
        <v>836</v>
      </c>
      <c r="C890" s="180">
        <v>131580</v>
      </c>
      <c r="D890" s="183">
        <v>44530</v>
      </c>
      <c r="E890" s="184">
        <v>32.551600000000001</v>
      </c>
      <c r="F890" s="184">
        <v>5.9999999999999995E-4</v>
      </c>
      <c r="G890" s="184">
        <v>0.128</v>
      </c>
      <c r="H890" s="184">
        <v>-2.7524000000000002</v>
      </c>
      <c r="I890" s="184">
        <v>-5.2625000000000002</v>
      </c>
      <c r="J890" s="184">
        <v>-2.0569000000000002</v>
      </c>
      <c r="K890" s="184">
        <v>3.3007</v>
      </c>
      <c r="L890" s="184">
        <v>19.575199999999999</v>
      </c>
      <c r="M890" s="184">
        <v>26.620999999999999</v>
      </c>
      <c r="N890" s="184">
        <v>42.4559</v>
      </c>
      <c r="O890" s="184">
        <v>30.2258</v>
      </c>
      <c r="P890" s="184">
        <v>21.267299999999999</v>
      </c>
      <c r="Q890" s="184">
        <v>18.1112</v>
      </c>
      <c r="R890" s="184">
        <v>30.905999999999999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816</v>
      </c>
      <c r="B891" s="180" t="s">
        <v>837</v>
      </c>
      <c r="C891" s="180">
        <v>131578</v>
      </c>
      <c r="D891" s="183">
        <v>44530</v>
      </c>
      <c r="E891" s="184">
        <v>29.781099999999999</v>
      </c>
      <c r="F891" s="184">
        <v>-2.3999999999999998E-3</v>
      </c>
      <c r="G891" s="184">
        <v>0.1163</v>
      </c>
      <c r="H891" s="184">
        <v>-2.7724000000000002</v>
      </c>
      <c r="I891" s="184">
        <v>-5.3019999999999996</v>
      </c>
      <c r="J891" s="184">
        <v>-2.1503999999999999</v>
      </c>
      <c r="K891" s="184">
        <v>3.016</v>
      </c>
      <c r="L891" s="184">
        <v>18.893699999999999</v>
      </c>
      <c r="M891" s="184">
        <v>25.5749</v>
      </c>
      <c r="N891" s="184">
        <v>40.909599999999998</v>
      </c>
      <c r="O891" s="184">
        <v>28.519400000000001</v>
      </c>
      <c r="P891" s="184">
        <v>19.628900000000002</v>
      </c>
      <c r="Q891" s="184">
        <v>16.6387</v>
      </c>
      <c r="R891" s="184">
        <v>29.3062</v>
      </c>
      <c r="S891" s="120"/>
      <c r="T891" s="123"/>
      <c r="U891" s="124"/>
      <c r="V891" s="124"/>
      <c r="W891" s="124"/>
      <c r="X891" s="124"/>
      <c r="Y891" s="124"/>
      <c r="Z891" s="124"/>
      <c r="AA891" s="124"/>
      <c r="AB891" s="124"/>
      <c r="AC891" s="124"/>
      <c r="AD891" s="124"/>
      <c r="AE891" s="124"/>
      <c r="AF891" s="124"/>
      <c r="AG891" s="124"/>
      <c r="AH891" s="124"/>
    </row>
    <row r="892" spans="1:34" x14ac:dyDescent="0.3">
      <c r="A892" s="180" t="s">
        <v>816</v>
      </c>
      <c r="B892" s="180" t="s">
        <v>1878</v>
      </c>
      <c r="C892" s="180">
        <v>148481</v>
      </c>
      <c r="D892" s="183">
        <v>44530</v>
      </c>
      <c r="E892" s="184">
        <v>16.37</v>
      </c>
      <c r="F892" s="184">
        <v>0.67649999999999999</v>
      </c>
      <c r="G892" s="184">
        <v>0.24490000000000001</v>
      </c>
      <c r="H892" s="184">
        <v>-0.78790000000000004</v>
      </c>
      <c r="I892" s="184">
        <v>-2.8487</v>
      </c>
      <c r="J892" s="184">
        <v>1.1117999999999999</v>
      </c>
      <c r="K892" s="184">
        <v>8.6264000000000003</v>
      </c>
      <c r="L892" s="184">
        <v>23.2681</v>
      </c>
      <c r="M892" s="184">
        <v>31.485900000000001</v>
      </c>
      <c r="N892" s="184">
        <v>50.183500000000002</v>
      </c>
      <c r="O892" s="184"/>
      <c r="P892" s="184"/>
      <c r="Q892" s="184">
        <v>52.394399999999997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816</v>
      </c>
      <c r="B893" s="180" t="s">
        <v>1879</v>
      </c>
      <c r="C893" s="180">
        <v>148483</v>
      </c>
      <c r="D893" s="183">
        <v>44530</v>
      </c>
      <c r="E893" s="184">
        <v>16.03</v>
      </c>
      <c r="F893" s="184">
        <v>0.62770000000000004</v>
      </c>
      <c r="G893" s="184">
        <v>0.25019999999999998</v>
      </c>
      <c r="H893" s="184">
        <v>-0.80449999999999999</v>
      </c>
      <c r="I893" s="184">
        <v>-2.9073000000000002</v>
      </c>
      <c r="J893" s="184">
        <v>0.9446</v>
      </c>
      <c r="K893" s="184">
        <v>8.1646000000000001</v>
      </c>
      <c r="L893" s="184">
        <v>22.1799</v>
      </c>
      <c r="M893" s="184">
        <v>29.692599999999999</v>
      </c>
      <c r="N893" s="184">
        <v>47.470100000000002</v>
      </c>
      <c r="O893" s="184"/>
      <c r="P893" s="184"/>
      <c r="Q893" s="184">
        <v>49.684699999999999</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816</v>
      </c>
      <c r="B894" s="180" t="s">
        <v>838</v>
      </c>
      <c r="C894" s="180">
        <v>107410</v>
      </c>
      <c r="D894" s="183">
        <v>44530</v>
      </c>
      <c r="E894" s="184">
        <v>11.3337</v>
      </c>
      <c r="F894" s="184">
        <v>0.12720000000000001</v>
      </c>
      <c r="G894" s="184">
        <v>-0.36399999999999999</v>
      </c>
      <c r="H894" s="184">
        <v>-3.8041</v>
      </c>
      <c r="I894" s="184">
        <v>-7.9683000000000002</v>
      </c>
      <c r="J894" s="184">
        <v>-5.91</v>
      </c>
      <c r="K894" s="184">
        <v>1.7423999999999999</v>
      </c>
      <c r="L894" s="184">
        <v>10.2403</v>
      </c>
      <c r="M894" s="184">
        <v>13.2317</v>
      </c>
      <c r="N894" s="184">
        <v>22.395499999999998</v>
      </c>
      <c r="O894" s="184">
        <v>10.784599999999999</v>
      </c>
      <c r="P894" s="184">
        <v>12.142799999999999</v>
      </c>
      <c r="Q894" s="184">
        <v>0.91479999999999995</v>
      </c>
      <c r="R894" s="184">
        <v>9.9655000000000005</v>
      </c>
      <c r="S894" s="120"/>
      <c r="T894" s="123"/>
      <c r="U894" s="124"/>
      <c r="V894" s="124"/>
      <c r="W894" s="124"/>
      <c r="X894" s="124"/>
      <c r="Y894" s="124"/>
      <c r="Z894" s="124"/>
      <c r="AA894" s="124"/>
      <c r="AB894" s="124"/>
      <c r="AC894" s="124"/>
      <c r="AD894" s="124"/>
      <c r="AE894" s="124"/>
      <c r="AF894" s="124"/>
      <c r="AG894" s="124"/>
      <c r="AH894" s="124"/>
    </row>
    <row r="895" spans="1:34" x14ac:dyDescent="0.3">
      <c r="A895" s="180" t="s">
        <v>816</v>
      </c>
      <c r="B895" s="180" t="s">
        <v>839</v>
      </c>
      <c r="C895" s="180">
        <v>120488</v>
      </c>
      <c r="D895" s="183">
        <v>44530</v>
      </c>
      <c r="E895" s="184">
        <v>12.6892</v>
      </c>
      <c r="F895" s="184">
        <v>0.13020000000000001</v>
      </c>
      <c r="G895" s="184">
        <v>-0.3518</v>
      </c>
      <c r="H895" s="184">
        <v>-3.7837000000000001</v>
      </c>
      <c r="I895" s="184">
        <v>-7.9291999999999998</v>
      </c>
      <c r="J895" s="184">
        <v>-5.819</v>
      </c>
      <c r="K895" s="184">
        <v>2.0245000000000002</v>
      </c>
      <c r="L895" s="184">
        <v>10.8605</v>
      </c>
      <c r="M895" s="184">
        <v>14.180300000000001</v>
      </c>
      <c r="N895" s="184">
        <v>23.7621</v>
      </c>
      <c r="O895" s="184">
        <v>12.4763</v>
      </c>
      <c r="P895" s="184">
        <v>13.6114</v>
      </c>
      <c r="Q895" s="184">
        <v>14.191800000000001</v>
      </c>
      <c r="R895" s="184">
        <v>11.4123</v>
      </c>
      <c r="S895" s="120"/>
      <c r="T895" s="123"/>
      <c r="U895" s="124"/>
      <c r="V895" s="124"/>
      <c r="W895" s="124"/>
      <c r="X895" s="124"/>
      <c r="Y895" s="124"/>
      <c r="Z895" s="124"/>
      <c r="AA895" s="124"/>
      <c r="AB895" s="124"/>
      <c r="AC895" s="124"/>
      <c r="AD895" s="124"/>
      <c r="AE895" s="124"/>
      <c r="AF895" s="124"/>
      <c r="AG895" s="124"/>
      <c r="AH895" s="124"/>
    </row>
    <row r="896" spans="1:34" x14ac:dyDescent="0.3">
      <c r="A896" s="180" t="s">
        <v>816</v>
      </c>
      <c r="B896" s="180" t="s">
        <v>840</v>
      </c>
      <c r="C896" s="180">
        <v>147473</v>
      </c>
      <c r="D896" s="183">
        <v>44530</v>
      </c>
      <c r="E896" s="184">
        <v>16.783000000000001</v>
      </c>
      <c r="F896" s="184">
        <v>0.25090000000000001</v>
      </c>
      <c r="G896" s="184">
        <v>0.1492</v>
      </c>
      <c r="H896" s="184">
        <v>-2.8029999999999999</v>
      </c>
      <c r="I896" s="184">
        <v>-5.6657999999999999</v>
      </c>
      <c r="J896" s="184">
        <v>-3.0053000000000001</v>
      </c>
      <c r="K896" s="184">
        <v>2.5668000000000002</v>
      </c>
      <c r="L896" s="184">
        <v>15.49</v>
      </c>
      <c r="M896" s="184">
        <v>21.563099999999999</v>
      </c>
      <c r="N896" s="184">
        <v>41.223500000000001</v>
      </c>
      <c r="O896" s="184"/>
      <c r="P896" s="184"/>
      <c r="Q896" s="184">
        <v>24.325199999999999</v>
      </c>
      <c r="R896" s="184">
        <v>24.1204</v>
      </c>
      <c r="S896" s="120"/>
      <c r="T896" s="123"/>
      <c r="U896" s="124"/>
      <c r="V896" s="124"/>
      <c r="W896" s="124"/>
      <c r="X896" s="124"/>
      <c r="Y896" s="124"/>
      <c r="Z896" s="124"/>
      <c r="AA896" s="124"/>
      <c r="AB896" s="124"/>
      <c r="AC896" s="124"/>
      <c r="AD896" s="124"/>
      <c r="AE896" s="124"/>
      <c r="AF896" s="124"/>
      <c r="AG896" s="124"/>
      <c r="AH896" s="124"/>
    </row>
    <row r="897" spans="1:34" x14ac:dyDescent="0.3">
      <c r="A897" s="180" t="s">
        <v>816</v>
      </c>
      <c r="B897" s="180" t="s">
        <v>841</v>
      </c>
      <c r="C897" s="180">
        <v>147477</v>
      </c>
      <c r="D897" s="183">
        <v>44530</v>
      </c>
      <c r="E897" s="184">
        <v>16.105</v>
      </c>
      <c r="F897" s="184">
        <v>0.2427</v>
      </c>
      <c r="G897" s="184">
        <v>0.12429999999999999</v>
      </c>
      <c r="H897" s="184">
        <v>-2.8355999999999999</v>
      </c>
      <c r="I897" s="184">
        <v>-5.7305000000000001</v>
      </c>
      <c r="J897" s="184">
        <v>-3.1453000000000002</v>
      </c>
      <c r="K897" s="184">
        <v>2.1436999999999999</v>
      </c>
      <c r="L897" s="184">
        <v>14.5204</v>
      </c>
      <c r="M897" s="184">
        <v>20.034300000000002</v>
      </c>
      <c r="N897" s="184">
        <v>38.836199999999998</v>
      </c>
      <c r="O897" s="184"/>
      <c r="P897" s="184"/>
      <c r="Q897" s="184">
        <v>22.187999999999999</v>
      </c>
      <c r="R897" s="184">
        <v>21.997499999999999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816</v>
      </c>
      <c r="B898" s="180" t="s">
        <v>842</v>
      </c>
      <c r="C898" s="180">
        <v>145376</v>
      </c>
      <c r="D898" s="183">
        <v>44530</v>
      </c>
      <c r="E898" s="184">
        <v>16.314</v>
      </c>
      <c r="F898" s="184">
        <v>-0.27510000000000001</v>
      </c>
      <c r="G898" s="184">
        <v>-0.37859999999999999</v>
      </c>
      <c r="H898" s="184">
        <v>-2.4632000000000001</v>
      </c>
      <c r="I898" s="184">
        <v>-5.4644000000000004</v>
      </c>
      <c r="J898" s="184">
        <v>-2.1179999999999999</v>
      </c>
      <c r="K898" s="184">
        <v>-1.1032999999999999</v>
      </c>
      <c r="L898" s="184">
        <v>9.6224000000000007</v>
      </c>
      <c r="M898" s="184">
        <v>16.971399999999999</v>
      </c>
      <c r="N898" s="184">
        <v>29.733599999999999</v>
      </c>
      <c r="O898" s="184">
        <v>17.032900000000001</v>
      </c>
      <c r="P898" s="184"/>
      <c r="Q898" s="184">
        <v>17.276299999999999</v>
      </c>
      <c r="R898" s="184">
        <v>18.5153</v>
      </c>
      <c r="S898" s="120"/>
      <c r="T898" s="123"/>
      <c r="U898" s="124"/>
      <c r="V898" s="124"/>
      <c r="W898" s="124"/>
      <c r="X898" s="124"/>
      <c r="Y898" s="124"/>
      <c r="Z898" s="124"/>
      <c r="AA898" s="124"/>
      <c r="AB898" s="124"/>
      <c r="AC898" s="124"/>
      <c r="AD898" s="124"/>
      <c r="AE898" s="124"/>
      <c r="AF898" s="124"/>
      <c r="AG898" s="124"/>
      <c r="AH898" s="124"/>
    </row>
    <row r="899" spans="1:34" x14ac:dyDescent="0.3">
      <c r="A899" s="180" t="s">
        <v>816</v>
      </c>
      <c r="B899" s="180" t="s">
        <v>843</v>
      </c>
      <c r="C899" s="180">
        <v>145378</v>
      </c>
      <c r="D899" s="183">
        <v>44530</v>
      </c>
      <c r="E899" s="184">
        <v>15.753</v>
      </c>
      <c r="F899" s="184">
        <v>-0.27850000000000003</v>
      </c>
      <c r="G899" s="184">
        <v>-0.38569999999999999</v>
      </c>
      <c r="H899" s="184">
        <v>-2.4824000000000002</v>
      </c>
      <c r="I899" s="184">
        <v>-5.5065999999999997</v>
      </c>
      <c r="J899" s="184">
        <v>-2.2221000000000002</v>
      </c>
      <c r="K899" s="184">
        <v>-1.4081999999999999</v>
      </c>
      <c r="L899" s="184">
        <v>8.9344000000000001</v>
      </c>
      <c r="M899" s="184">
        <v>15.899100000000001</v>
      </c>
      <c r="N899" s="184">
        <v>28.167000000000002</v>
      </c>
      <c r="O899" s="184">
        <v>15.7073</v>
      </c>
      <c r="P899" s="184"/>
      <c r="Q899" s="184">
        <v>15.9476</v>
      </c>
      <c r="R899" s="184">
        <v>17.1265</v>
      </c>
      <c r="S899" s="120"/>
      <c r="T899" s="123"/>
      <c r="U899" s="124"/>
      <c r="V899" s="124"/>
      <c r="W899" s="124"/>
      <c r="X899" s="124"/>
      <c r="Y899" s="124"/>
      <c r="Z899" s="124"/>
      <c r="AA899" s="124"/>
      <c r="AB899" s="124"/>
      <c r="AC899" s="124"/>
      <c r="AD899" s="124"/>
      <c r="AE899" s="124"/>
      <c r="AF899" s="124"/>
      <c r="AG899" s="124"/>
      <c r="AH899" s="124"/>
    </row>
    <row r="900" spans="1:34" x14ac:dyDescent="0.3">
      <c r="A900" s="180" t="s">
        <v>816</v>
      </c>
      <c r="B900" s="180" t="s">
        <v>1880</v>
      </c>
      <c r="C900" s="180">
        <v>148567</v>
      </c>
      <c r="D900" s="183">
        <v>44530</v>
      </c>
      <c r="E900" s="184">
        <v>14.9595</v>
      </c>
      <c r="F900" s="184">
        <v>-0.51470000000000005</v>
      </c>
      <c r="G900" s="184">
        <v>-0.69830000000000003</v>
      </c>
      <c r="H900" s="184">
        <v>-3.9998999999999998</v>
      </c>
      <c r="I900" s="184">
        <v>-6.4634</v>
      </c>
      <c r="J900" s="184">
        <v>-4.0454999999999997</v>
      </c>
      <c r="K900" s="184">
        <v>1.1508</v>
      </c>
      <c r="L900" s="184">
        <v>14.1877</v>
      </c>
      <c r="M900" s="184">
        <v>25.8476</v>
      </c>
      <c r="N900" s="184">
        <v>48.751600000000003</v>
      </c>
      <c r="O900" s="184"/>
      <c r="P900" s="184"/>
      <c r="Q900" s="184">
        <v>47.537199999999999</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816</v>
      </c>
      <c r="B901" s="180" t="s">
        <v>1881</v>
      </c>
      <c r="C901" s="180">
        <v>148571</v>
      </c>
      <c r="D901" s="183">
        <v>44530</v>
      </c>
      <c r="E901" s="184">
        <v>14.6267</v>
      </c>
      <c r="F901" s="184">
        <v>-0.52769999999999995</v>
      </c>
      <c r="G901" s="184">
        <v>-0.73089999999999999</v>
      </c>
      <c r="H901" s="184">
        <v>-4.0481999999999996</v>
      </c>
      <c r="I901" s="184">
        <v>-6.5541999999999998</v>
      </c>
      <c r="J901" s="184">
        <v>-4.2447999999999997</v>
      </c>
      <c r="K901" s="184">
        <v>0.55689999999999995</v>
      </c>
      <c r="L901" s="184">
        <v>12.912599999999999</v>
      </c>
      <c r="M901" s="184">
        <v>23.797699999999999</v>
      </c>
      <c r="N901" s="184">
        <v>45.540799999999997</v>
      </c>
      <c r="O901" s="184"/>
      <c r="P901" s="184"/>
      <c r="Q901" s="184">
        <v>44.366599999999998</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816</v>
      </c>
      <c r="B902" s="180" t="s">
        <v>844</v>
      </c>
      <c r="C902" s="180">
        <v>147206</v>
      </c>
      <c r="D902" s="183">
        <v>44530</v>
      </c>
      <c r="E902" s="184">
        <v>20.446000000000002</v>
      </c>
      <c r="F902" s="184">
        <v>0.67949999999999999</v>
      </c>
      <c r="G902" s="184">
        <v>0.2009</v>
      </c>
      <c r="H902" s="184">
        <v>-2.4382999999999999</v>
      </c>
      <c r="I902" s="184">
        <v>-5.0921000000000003</v>
      </c>
      <c r="J902" s="184">
        <v>-1.8105</v>
      </c>
      <c r="K902" s="184">
        <v>5.2561</v>
      </c>
      <c r="L902" s="184">
        <v>20.334299999999999</v>
      </c>
      <c r="M902" s="184">
        <v>27.707699999999999</v>
      </c>
      <c r="N902" s="184">
        <v>47.241799999999998</v>
      </c>
      <c r="O902" s="184"/>
      <c r="P902" s="184"/>
      <c r="Q902" s="184">
        <v>32.365400000000001</v>
      </c>
      <c r="R902" s="184">
        <v>31.3064</v>
      </c>
      <c r="S902" s="120"/>
      <c r="T902" s="123"/>
      <c r="U902" s="124"/>
      <c r="V902" s="124"/>
      <c r="W902" s="124"/>
      <c r="X902" s="124"/>
      <c r="Y902" s="124"/>
      <c r="Z902" s="124"/>
      <c r="AA902" s="124"/>
      <c r="AB902" s="124"/>
      <c r="AC902" s="124"/>
      <c r="AD902" s="124"/>
      <c r="AE902" s="124"/>
      <c r="AF902" s="124"/>
      <c r="AG902" s="124"/>
      <c r="AH902" s="124"/>
    </row>
    <row r="903" spans="1:34" x14ac:dyDescent="0.3">
      <c r="A903" s="180" t="s">
        <v>816</v>
      </c>
      <c r="B903" s="180" t="s">
        <v>845</v>
      </c>
      <c r="C903" s="180">
        <v>147203</v>
      </c>
      <c r="D903" s="183">
        <v>44530</v>
      </c>
      <c r="E903" s="184">
        <v>19.635000000000002</v>
      </c>
      <c r="F903" s="184">
        <v>0.67679999999999996</v>
      </c>
      <c r="G903" s="184">
        <v>0.1888</v>
      </c>
      <c r="H903" s="184">
        <v>-2.4639000000000002</v>
      </c>
      <c r="I903" s="184">
        <v>-5.1402999999999999</v>
      </c>
      <c r="J903" s="184">
        <v>-1.9279999999999999</v>
      </c>
      <c r="K903" s="184">
        <v>4.8765999999999998</v>
      </c>
      <c r="L903" s="184">
        <v>19.4634</v>
      </c>
      <c r="M903" s="184">
        <v>26.310700000000001</v>
      </c>
      <c r="N903" s="184">
        <v>45.057600000000001</v>
      </c>
      <c r="O903" s="184"/>
      <c r="P903" s="184"/>
      <c r="Q903" s="184">
        <v>30.281600000000001</v>
      </c>
      <c r="R903" s="184">
        <v>29.305299999999999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816</v>
      </c>
      <c r="B904" s="180" t="s">
        <v>846</v>
      </c>
      <c r="C904" s="180">
        <v>122389</v>
      </c>
      <c r="D904" s="183">
        <v>44530</v>
      </c>
      <c r="E904" s="184">
        <v>36.402099999999997</v>
      </c>
      <c r="F904" s="184">
        <v>-7.4099999999999999E-2</v>
      </c>
      <c r="G904" s="184">
        <v>0.22189999999999999</v>
      </c>
      <c r="H904" s="184">
        <v>-2.78</v>
      </c>
      <c r="I904" s="184">
        <v>-5.9214000000000002</v>
      </c>
      <c r="J904" s="184">
        <v>-4.1875999999999998</v>
      </c>
      <c r="K904" s="184">
        <v>-2.4737</v>
      </c>
      <c r="L904" s="184">
        <v>5.8597999999999999</v>
      </c>
      <c r="M904" s="184">
        <v>11.769500000000001</v>
      </c>
      <c r="N904" s="184">
        <v>22.6511</v>
      </c>
      <c r="O904" s="184">
        <v>17.423300000000001</v>
      </c>
      <c r="P904" s="184">
        <v>15.6631</v>
      </c>
      <c r="Q904" s="184">
        <v>16.3005</v>
      </c>
      <c r="R904" s="184">
        <v>18.3399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816</v>
      </c>
      <c r="B905" s="180" t="s">
        <v>847</v>
      </c>
      <c r="C905" s="180">
        <v>122387</v>
      </c>
      <c r="D905" s="183">
        <v>44530</v>
      </c>
      <c r="E905" s="184">
        <v>32.471400000000003</v>
      </c>
      <c r="F905" s="184">
        <v>-7.7200000000000005E-2</v>
      </c>
      <c r="G905" s="184">
        <v>0.2092</v>
      </c>
      <c r="H905" s="184">
        <v>-2.8018000000000001</v>
      </c>
      <c r="I905" s="184">
        <v>-5.9648000000000003</v>
      </c>
      <c r="J905" s="184">
        <v>-4.2911999999999999</v>
      </c>
      <c r="K905" s="184">
        <v>-2.7808000000000002</v>
      </c>
      <c r="L905" s="184">
        <v>5.1859000000000002</v>
      </c>
      <c r="M905" s="184">
        <v>10.735099999999999</v>
      </c>
      <c r="N905" s="184">
        <v>21.170999999999999</v>
      </c>
      <c r="O905" s="184">
        <v>16.0137</v>
      </c>
      <c r="P905" s="184">
        <v>14.1953</v>
      </c>
      <c r="Q905" s="184">
        <v>14.7576</v>
      </c>
      <c r="R905" s="184">
        <v>16.865300000000001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816</v>
      </c>
      <c r="B906" s="180" t="s">
        <v>848</v>
      </c>
      <c r="C906" s="180">
        <v>104637</v>
      </c>
      <c r="D906" s="183">
        <v>44530</v>
      </c>
      <c r="E906" s="184">
        <v>74.886099999999999</v>
      </c>
      <c r="F906" s="184">
        <v>0.16830000000000001</v>
      </c>
      <c r="G906" s="184">
        <v>-0.93420000000000003</v>
      </c>
      <c r="H906" s="184">
        <v>-4.5015999999999998</v>
      </c>
      <c r="I906" s="184">
        <v>-7.0011999999999999</v>
      </c>
      <c r="J906" s="184">
        <v>-4.3720999999999997</v>
      </c>
      <c r="K906" s="184">
        <v>2.1859000000000002</v>
      </c>
      <c r="L906" s="184">
        <v>10.9148</v>
      </c>
      <c r="M906" s="184">
        <v>15.7522</v>
      </c>
      <c r="N906" s="184">
        <v>46.979599999999998</v>
      </c>
      <c r="O906" s="184">
        <v>19.620100000000001</v>
      </c>
      <c r="P906" s="184">
        <v>15.446300000000001</v>
      </c>
      <c r="Q906" s="184">
        <v>14.427</v>
      </c>
      <c r="R906" s="184">
        <v>26.2333</v>
      </c>
      <c r="S906" s="120"/>
      <c r="T906" s="123"/>
      <c r="U906" s="124"/>
      <c r="V906" s="124"/>
      <c r="W906" s="124"/>
      <c r="X906" s="124"/>
      <c r="Y906" s="124"/>
      <c r="Z906" s="124"/>
      <c r="AA906" s="124"/>
      <c r="AB906" s="124"/>
      <c r="AC906" s="124"/>
      <c r="AD906" s="124"/>
      <c r="AE906" s="124"/>
      <c r="AF906" s="124"/>
      <c r="AG906" s="124"/>
      <c r="AH906" s="124"/>
    </row>
    <row r="907" spans="1:34" x14ac:dyDescent="0.3">
      <c r="A907" s="180" t="s">
        <v>816</v>
      </c>
      <c r="B907" s="180" t="s">
        <v>849</v>
      </c>
      <c r="C907" s="180">
        <v>118692</v>
      </c>
      <c r="D907" s="183">
        <v>44530</v>
      </c>
      <c r="E907" s="184">
        <v>80.339500000000001</v>
      </c>
      <c r="F907" s="184">
        <v>0.1704</v>
      </c>
      <c r="G907" s="184">
        <v>-0.92589999999999995</v>
      </c>
      <c r="H907" s="184">
        <v>-4.4892000000000003</v>
      </c>
      <c r="I907" s="184">
        <v>-6.9771999999999998</v>
      </c>
      <c r="J907" s="184">
        <v>-4.3158000000000003</v>
      </c>
      <c r="K907" s="184">
        <v>2.3597000000000001</v>
      </c>
      <c r="L907" s="184">
        <v>11.2951</v>
      </c>
      <c r="M907" s="184">
        <v>16.342700000000001</v>
      </c>
      <c r="N907" s="184">
        <v>47.976100000000002</v>
      </c>
      <c r="O907" s="184">
        <v>20.4255</v>
      </c>
      <c r="P907" s="184">
        <v>16.3765</v>
      </c>
      <c r="Q907" s="184">
        <v>18.799600000000002</v>
      </c>
      <c r="R907" s="184">
        <v>27.082799999999999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816</v>
      </c>
      <c r="B908" s="180" t="s">
        <v>850</v>
      </c>
      <c r="C908" s="180">
        <v>103335</v>
      </c>
      <c r="D908" s="183">
        <v>44530</v>
      </c>
      <c r="E908" s="184">
        <v>108.51</v>
      </c>
      <c r="F908" s="184">
        <v>-3.6799999999999999E-2</v>
      </c>
      <c r="G908" s="184">
        <v>-0.15640000000000001</v>
      </c>
      <c r="H908" s="184">
        <v>-2.7252000000000001</v>
      </c>
      <c r="I908" s="184">
        <v>-5.4543999999999997</v>
      </c>
      <c r="J908" s="184">
        <v>-2.1198000000000001</v>
      </c>
      <c r="K908" s="184">
        <v>2.2713999999999999</v>
      </c>
      <c r="L908" s="184">
        <v>13.4686</v>
      </c>
      <c r="M908" s="184">
        <v>21.757200000000001</v>
      </c>
      <c r="N908" s="184">
        <v>41.197099999999999</v>
      </c>
      <c r="O908" s="184">
        <v>20.7438</v>
      </c>
      <c r="P908" s="184">
        <v>17.238499999999998</v>
      </c>
      <c r="Q908" s="184">
        <v>16.001300000000001</v>
      </c>
      <c r="R908" s="184">
        <v>26.084700000000002</v>
      </c>
      <c r="S908" s="120"/>
      <c r="T908" s="123"/>
      <c r="U908" s="124"/>
      <c r="V908" s="124"/>
      <c r="W908" s="124"/>
      <c r="X908" s="124"/>
      <c r="Y908" s="124"/>
      <c r="Z908" s="124"/>
      <c r="AA908" s="124"/>
      <c r="AB908" s="124"/>
      <c r="AC908" s="124"/>
      <c r="AD908" s="124"/>
      <c r="AE908" s="124"/>
      <c r="AF908" s="124"/>
      <c r="AG908" s="124"/>
      <c r="AH908" s="124"/>
    </row>
    <row r="909" spans="1:34" x14ac:dyDescent="0.3">
      <c r="A909" s="180" t="s">
        <v>816</v>
      </c>
      <c r="B909" s="180" t="s">
        <v>851</v>
      </c>
      <c r="C909" s="180">
        <v>119464</v>
      </c>
      <c r="D909" s="183">
        <v>44530</v>
      </c>
      <c r="E909" s="184">
        <v>115.73</v>
      </c>
      <c r="F909" s="184">
        <v>-3.4599999999999999E-2</v>
      </c>
      <c r="G909" s="184">
        <v>-0.1467</v>
      </c>
      <c r="H909" s="184">
        <v>-2.7069999999999999</v>
      </c>
      <c r="I909" s="184">
        <v>-5.4107000000000003</v>
      </c>
      <c r="J909" s="184">
        <v>-2.0316999999999998</v>
      </c>
      <c r="K909" s="184">
        <v>2.5339</v>
      </c>
      <c r="L909" s="184">
        <v>14.030900000000001</v>
      </c>
      <c r="M909" s="184">
        <v>22.660299999999999</v>
      </c>
      <c r="N909" s="184">
        <v>42.559699999999999</v>
      </c>
      <c r="O909" s="184">
        <v>21.681899999999999</v>
      </c>
      <c r="P909" s="184">
        <v>18.170400000000001</v>
      </c>
      <c r="Q909" s="184">
        <v>15.9138</v>
      </c>
      <c r="R909" s="184">
        <v>27.1938</v>
      </c>
      <c r="S909" s="120"/>
      <c r="T909" s="123"/>
      <c r="U909" s="124"/>
      <c r="V909" s="124"/>
      <c r="W909" s="124"/>
      <c r="X909" s="124"/>
      <c r="Y909" s="124"/>
      <c r="Z909" s="124"/>
      <c r="AA909" s="124"/>
      <c r="AB909" s="124"/>
      <c r="AC909" s="124"/>
      <c r="AD909" s="124"/>
      <c r="AE909" s="124"/>
      <c r="AF909" s="124"/>
      <c r="AG909" s="124"/>
      <c r="AH909" s="124"/>
    </row>
    <row r="910" spans="1:34" x14ac:dyDescent="0.3">
      <c r="A910" s="180" t="s">
        <v>816</v>
      </c>
      <c r="B910" s="180" t="s">
        <v>852</v>
      </c>
      <c r="C910" s="180">
        <v>109275</v>
      </c>
      <c r="D910" s="183">
        <v>44530</v>
      </c>
      <c r="E910" s="184">
        <v>53.192100000000003</v>
      </c>
      <c r="F910" s="184">
        <v>-1.0159</v>
      </c>
      <c r="G910" s="184">
        <v>-1.9886999999999999</v>
      </c>
      <c r="H910" s="184">
        <v>-4.1624999999999996</v>
      </c>
      <c r="I910" s="184">
        <v>-3.8864999999999998</v>
      </c>
      <c r="J910" s="184">
        <v>0.65</v>
      </c>
      <c r="K910" s="184">
        <v>2.8277999999999999</v>
      </c>
      <c r="L910" s="184">
        <v>6.4642999999999997</v>
      </c>
      <c r="M910" s="184">
        <v>26.347300000000001</v>
      </c>
      <c r="N910" s="184">
        <v>48.761200000000002</v>
      </c>
      <c r="O910" s="184">
        <v>19.2942</v>
      </c>
      <c r="P910" s="184">
        <v>15.996700000000001</v>
      </c>
      <c r="Q910" s="184">
        <v>13.3476</v>
      </c>
      <c r="R910" s="184">
        <v>27.057500000000001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816</v>
      </c>
      <c r="B911" s="180" t="s">
        <v>853</v>
      </c>
      <c r="C911" s="180">
        <v>120834</v>
      </c>
      <c r="D911" s="183">
        <v>44530</v>
      </c>
      <c r="E911" s="184">
        <v>55.526200000000003</v>
      </c>
      <c r="F911" s="184">
        <v>-1.0101</v>
      </c>
      <c r="G911" s="184">
        <v>-1.9662999999999999</v>
      </c>
      <c r="H911" s="184">
        <v>-4.125</v>
      </c>
      <c r="I911" s="184">
        <v>-3.8098999999999998</v>
      </c>
      <c r="J911" s="184">
        <v>0.83740000000000003</v>
      </c>
      <c r="K911" s="184">
        <v>3.4331</v>
      </c>
      <c r="L911" s="184">
        <v>7.6178999999999997</v>
      </c>
      <c r="M911" s="184">
        <v>28.514099999999999</v>
      </c>
      <c r="N911" s="184">
        <v>52.079099999999997</v>
      </c>
      <c r="O911" s="184">
        <v>21.2196</v>
      </c>
      <c r="P911" s="184">
        <v>17.2486</v>
      </c>
      <c r="Q911" s="184">
        <v>18.121500000000001</v>
      </c>
      <c r="R911" s="184">
        <v>29.429300000000001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816</v>
      </c>
      <c r="B912" s="180" t="s">
        <v>854</v>
      </c>
      <c r="C912" s="180">
        <v>119727</v>
      </c>
      <c r="D912" s="183">
        <v>44530</v>
      </c>
      <c r="E912" s="184">
        <v>275.68920000000003</v>
      </c>
      <c r="F912" s="184">
        <v>0.7913</v>
      </c>
      <c r="G912" s="184">
        <v>0.32769999999999999</v>
      </c>
      <c r="H912" s="184">
        <v>-0.86699999999999999</v>
      </c>
      <c r="I912" s="184">
        <v>-2.2930000000000001</v>
      </c>
      <c r="J912" s="184">
        <v>2.9952000000000001</v>
      </c>
      <c r="K912" s="184">
        <v>11.196400000000001</v>
      </c>
      <c r="L912" s="184">
        <v>27.7544</v>
      </c>
      <c r="M912" s="184">
        <v>37.653100000000002</v>
      </c>
      <c r="N912" s="184">
        <v>53.983499999999999</v>
      </c>
      <c r="O912" s="184">
        <v>26.699100000000001</v>
      </c>
      <c r="P912" s="184">
        <v>21.653600000000001</v>
      </c>
      <c r="Q912" s="184">
        <v>18.3294</v>
      </c>
      <c r="R912" s="184">
        <v>30.194800000000001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816</v>
      </c>
      <c r="B913" s="180" t="s">
        <v>855</v>
      </c>
      <c r="C913" s="180">
        <v>102756</v>
      </c>
      <c r="D913" s="183">
        <v>44530</v>
      </c>
      <c r="E913" s="184">
        <v>253.74770000000001</v>
      </c>
      <c r="F913" s="184">
        <v>0.7883</v>
      </c>
      <c r="G913" s="184">
        <v>0.316</v>
      </c>
      <c r="H913" s="184">
        <v>-0.88739999999999997</v>
      </c>
      <c r="I913" s="184">
        <v>-2.3342000000000001</v>
      </c>
      <c r="J913" s="184">
        <v>2.8929999999999998</v>
      </c>
      <c r="K913" s="184">
        <v>10.897</v>
      </c>
      <c r="L913" s="184">
        <v>27.070699999999999</v>
      </c>
      <c r="M913" s="184">
        <v>36.537500000000001</v>
      </c>
      <c r="N913" s="184">
        <v>52.318800000000003</v>
      </c>
      <c r="O913" s="184">
        <v>25.4041</v>
      </c>
      <c r="P913" s="184">
        <v>20.444800000000001</v>
      </c>
      <c r="Q913" s="184">
        <v>20.753299999999999</v>
      </c>
      <c r="R913" s="184">
        <v>28.821400000000001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816</v>
      </c>
      <c r="B914" s="180" t="s">
        <v>856</v>
      </c>
      <c r="C914" s="180">
        <v>101537</v>
      </c>
      <c r="D914" s="183">
        <v>44530</v>
      </c>
      <c r="E914" s="184">
        <v>264.32549999999998</v>
      </c>
      <c r="F914" s="184">
        <v>-0.1666</v>
      </c>
      <c r="G914" s="184">
        <v>-0.37730000000000002</v>
      </c>
      <c r="H914" s="184">
        <v>-3.2945000000000002</v>
      </c>
      <c r="I914" s="184">
        <v>-5.8341000000000003</v>
      </c>
      <c r="J914" s="184">
        <v>-3.5396000000000001</v>
      </c>
      <c r="K914" s="184">
        <v>-1.0679000000000001</v>
      </c>
      <c r="L914" s="184">
        <v>11.199199999999999</v>
      </c>
      <c r="M914" s="184">
        <v>15.7575</v>
      </c>
      <c r="N914" s="184">
        <v>32.669800000000002</v>
      </c>
      <c r="O914" s="184">
        <v>16.180700000000002</v>
      </c>
      <c r="P914" s="184">
        <v>16.5899</v>
      </c>
      <c r="Q914" s="184">
        <v>18.438500000000001</v>
      </c>
      <c r="R914" s="184">
        <v>17.186499999999999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816</v>
      </c>
      <c r="B915" s="180" t="s">
        <v>857</v>
      </c>
      <c r="C915" s="180">
        <v>119578</v>
      </c>
      <c r="D915" s="183">
        <v>44530</v>
      </c>
      <c r="E915" s="184">
        <v>282.64260000000002</v>
      </c>
      <c r="F915" s="184">
        <v>-0.1638</v>
      </c>
      <c r="G915" s="184">
        <v>-0.36649999999999999</v>
      </c>
      <c r="H915" s="184">
        <v>-3.2763</v>
      </c>
      <c r="I915" s="184">
        <v>-5.7984999999999998</v>
      </c>
      <c r="J915" s="184">
        <v>-3.4567000000000001</v>
      </c>
      <c r="K915" s="184">
        <v>-0.82420000000000004</v>
      </c>
      <c r="L915" s="184">
        <v>11.755000000000001</v>
      </c>
      <c r="M915" s="184">
        <v>16.619199999999999</v>
      </c>
      <c r="N915" s="184">
        <v>33.975900000000003</v>
      </c>
      <c r="O915" s="184">
        <v>17.1938</v>
      </c>
      <c r="P915" s="184">
        <v>17.793199999999999</v>
      </c>
      <c r="Q915" s="184">
        <v>13.501099999999999</v>
      </c>
      <c r="R915" s="184">
        <v>18.296900000000001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816</v>
      </c>
      <c r="B916" s="180" t="s">
        <v>858</v>
      </c>
      <c r="C916" s="180">
        <v>147757</v>
      </c>
      <c r="D916" s="183">
        <v>44530</v>
      </c>
      <c r="E916" s="184">
        <v>15.273199999999999</v>
      </c>
      <c r="F916" s="184">
        <v>-0.16600000000000001</v>
      </c>
      <c r="G916" s="184">
        <v>-0.3972</v>
      </c>
      <c r="H916" s="184">
        <v>-3.1816</v>
      </c>
      <c r="I916" s="184">
        <v>-5.3194999999999997</v>
      </c>
      <c r="J916" s="184">
        <v>-2.9626000000000001</v>
      </c>
      <c r="K916" s="184">
        <v>0.99319999999999997</v>
      </c>
      <c r="L916" s="184">
        <v>14.487500000000001</v>
      </c>
      <c r="M916" s="184">
        <v>21.4163</v>
      </c>
      <c r="N916" s="184">
        <v>42.471200000000003</v>
      </c>
      <c r="O916" s="184"/>
      <c r="P916" s="184"/>
      <c r="Q916" s="184">
        <v>23.729099999999999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816</v>
      </c>
      <c r="B917" s="180" t="s">
        <v>859</v>
      </c>
      <c r="C917" s="180">
        <v>147760</v>
      </c>
      <c r="D917" s="183">
        <v>44530</v>
      </c>
      <c r="E917" s="184">
        <v>14.712300000000001</v>
      </c>
      <c r="F917" s="184">
        <v>-0.17100000000000001</v>
      </c>
      <c r="G917" s="184">
        <v>-0.41560000000000002</v>
      </c>
      <c r="H917" s="184">
        <v>-3.2136</v>
      </c>
      <c r="I917" s="184">
        <v>-5.3817000000000004</v>
      </c>
      <c r="J917" s="184">
        <v>-3.1072000000000002</v>
      </c>
      <c r="K917" s="184">
        <v>0.55769999999999997</v>
      </c>
      <c r="L917" s="184">
        <v>13.567299999999999</v>
      </c>
      <c r="M917" s="184">
        <v>19.907599999999999</v>
      </c>
      <c r="N917" s="184">
        <v>40.083799999999997</v>
      </c>
      <c r="O917" s="184"/>
      <c r="P917" s="184"/>
      <c r="Q917" s="184">
        <v>21.423400000000001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816</v>
      </c>
      <c r="B918" s="180" t="s">
        <v>860</v>
      </c>
      <c r="C918" s="180">
        <v>147492</v>
      </c>
      <c r="D918" s="183">
        <v>44530</v>
      </c>
      <c r="E918" s="184">
        <v>18.13</v>
      </c>
      <c r="F918" s="184">
        <v>-0.16520000000000001</v>
      </c>
      <c r="G918" s="184">
        <v>-0.22009999999999999</v>
      </c>
      <c r="H918" s="184">
        <v>-3.4097</v>
      </c>
      <c r="I918" s="184">
        <v>-5.4744999999999999</v>
      </c>
      <c r="J918" s="184">
        <v>-2.8403</v>
      </c>
      <c r="K918" s="184">
        <v>2.1983999999999999</v>
      </c>
      <c r="L918" s="184">
        <v>18.033899999999999</v>
      </c>
      <c r="M918" s="184">
        <v>22.832000000000001</v>
      </c>
      <c r="N918" s="184">
        <v>42.981099999999998</v>
      </c>
      <c r="O918" s="184"/>
      <c r="P918" s="184"/>
      <c r="Q918" s="184">
        <v>29.1876</v>
      </c>
      <c r="R918" s="184">
        <v>26.976900000000001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0" t="s">
        <v>816</v>
      </c>
      <c r="B919" s="180" t="s">
        <v>861</v>
      </c>
      <c r="C919" s="180">
        <v>147490</v>
      </c>
      <c r="D919" s="183">
        <v>44530</v>
      </c>
      <c r="E919" s="184">
        <v>17.77</v>
      </c>
      <c r="F919" s="184">
        <v>-0.16850000000000001</v>
      </c>
      <c r="G919" s="184">
        <v>-0.22459999999999999</v>
      </c>
      <c r="H919" s="184">
        <v>-3.4239000000000002</v>
      </c>
      <c r="I919" s="184">
        <v>-5.4786999999999999</v>
      </c>
      <c r="J919" s="184">
        <v>-2.8961999999999999</v>
      </c>
      <c r="K919" s="184">
        <v>2.0091999999999999</v>
      </c>
      <c r="L919" s="184">
        <v>17.604199999999999</v>
      </c>
      <c r="M919" s="184">
        <v>22.130600000000001</v>
      </c>
      <c r="N919" s="184">
        <v>41.932899999999997</v>
      </c>
      <c r="O919" s="184"/>
      <c r="P919" s="184"/>
      <c r="Q919" s="184">
        <v>28.077100000000002</v>
      </c>
      <c r="R919" s="184">
        <v>25.9373</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7.8733999999999929E-2</v>
      </c>
      <c r="G920" s="186">
        <v>-0.20126799999999995</v>
      </c>
      <c r="H920" s="186">
        <v>-2.8589879999999992</v>
      </c>
      <c r="I920" s="186">
        <v>-5.403632</v>
      </c>
      <c r="J920" s="186">
        <v>-2.6590820000000006</v>
      </c>
      <c r="K920" s="186">
        <v>2.5292540000000008</v>
      </c>
      <c r="L920" s="186">
        <v>14.138572</v>
      </c>
      <c r="M920" s="186">
        <v>21.613878000000003</v>
      </c>
      <c r="N920" s="186">
        <v>39.158173999999995</v>
      </c>
      <c r="O920" s="186">
        <v>18.799805555555558</v>
      </c>
      <c r="P920" s="186">
        <v>16.317779999999999</v>
      </c>
      <c r="Q920" s="186">
        <v>20.337978</v>
      </c>
      <c r="R920" s="186">
        <v>22.763426190476199</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-8.9999999999999998E-4</v>
      </c>
      <c r="G921" s="186">
        <v>-0.15155000000000002</v>
      </c>
      <c r="H921" s="186">
        <v>-2.8193000000000001</v>
      </c>
      <c r="I921" s="186">
        <v>-5.4779</v>
      </c>
      <c r="J921" s="186">
        <v>-3.0911</v>
      </c>
      <c r="K921" s="186">
        <v>2.1648000000000001</v>
      </c>
      <c r="L921" s="186">
        <v>13.751349999999999</v>
      </c>
      <c r="M921" s="186">
        <v>21.660150000000002</v>
      </c>
      <c r="N921" s="186">
        <v>41.053349999999995</v>
      </c>
      <c r="O921" s="186">
        <v>17.992750000000001</v>
      </c>
      <c r="P921" s="186">
        <v>15.968350000000001</v>
      </c>
      <c r="Q921" s="186">
        <v>16.4696</v>
      </c>
      <c r="R921" s="186">
        <v>22.755700000000001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862</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863</v>
      </c>
      <c r="B924" s="180" t="s">
        <v>864</v>
      </c>
      <c r="C924" s="180">
        <v>131301</v>
      </c>
      <c r="D924" s="183">
        <v>44530</v>
      </c>
      <c r="E924" s="184">
        <v>18.069800000000001</v>
      </c>
      <c r="F924" s="184">
        <v>22.232900000000001</v>
      </c>
      <c r="G924" s="184">
        <v>6.6200999999999999</v>
      </c>
      <c r="H924" s="184">
        <v>19.899999999999999</v>
      </c>
      <c r="I924" s="184">
        <v>11.928699999999999</v>
      </c>
      <c r="J924" s="184">
        <v>10.356999999999999</v>
      </c>
      <c r="K924" s="184">
        <v>3.0933999999999999</v>
      </c>
      <c r="L924" s="184">
        <v>-0.13669999999999999</v>
      </c>
      <c r="M924" s="184">
        <v>3.8641000000000001</v>
      </c>
      <c r="N924" s="184">
        <v>1.9123000000000001</v>
      </c>
      <c r="O924" s="184">
        <v>8.7494999999999994</v>
      </c>
      <c r="P924" s="184">
        <v>6.3041999999999998</v>
      </c>
      <c r="Q924" s="184">
        <v>8.5848999999999993</v>
      </c>
      <c r="R924" s="184">
        <v>6.6414</v>
      </c>
      <c r="S924" s="120" t="s">
        <v>1998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863</v>
      </c>
      <c r="B925" s="180" t="s">
        <v>865</v>
      </c>
      <c r="C925" s="180">
        <v>131297</v>
      </c>
      <c r="D925" s="183">
        <v>44530</v>
      </c>
      <c r="E925" s="184">
        <v>17.768799999999999</v>
      </c>
      <c r="F925" s="184">
        <v>21.992799999999999</v>
      </c>
      <c r="G925" s="184">
        <v>6.4238</v>
      </c>
      <c r="H925" s="184">
        <v>19.676500000000001</v>
      </c>
      <c r="I925" s="184">
        <v>11.7171</v>
      </c>
      <c r="J925" s="184">
        <v>10.1419</v>
      </c>
      <c r="K925" s="184">
        <v>2.8809999999999998</v>
      </c>
      <c r="L925" s="184">
        <v>-0.34620000000000001</v>
      </c>
      <c r="M925" s="184">
        <v>3.6459000000000001</v>
      </c>
      <c r="N925" s="184">
        <v>1.6993</v>
      </c>
      <c r="O925" s="184">
        <v>8.5145999999999997</v>
      </c>
      <c r="P925" s="184">
        <v>6.0632999999999999</v>
      </c>
      <c r="Q925" s="184">
        <v>8.3313000000000006</v>
      </c>
      <c r="R925" s="184">
        <v>6.4241999999999999</v>
      </c>
      <c r="S925" s="120" t="s">
        <v>1998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863</v>
      </c>
      <c r="B926" s="180" t="s">
        <v>866</v>
      </c>
      <c r="C926" s="180">
        <v>131051</v>
      </c>
      <c r="D926" s="183">
        <v>44530</v>
      </c>
      <c r="E926" s="184">
        <v>19.8154</v>
      </c>
      <c r="F926" s="184">
        <v>17.323</v>
      </c>
      <c r="G926" s="184">
        <v>9.0808999999999997</v>
      </c>
      <c r="H926" s="184">
        <v>21.906199999999998</v>
      </c>
      <c r="I926" s="184">
        <v>15.285600000000001</v>
      </c>
      <c r="J926" s="184">
        <v>13.2476</v>
      </c>
      <c r="K926" s="184">
        <v>5.5998999999999999</v>
      </c>
      <c r="L926" s="184">
        <v>5.5845000000000002</v>
      </c>
      <c r="M926" s="184">
        <v>7.8186</v>
      </c>
      <c r="N926" s="184">
        <v>3.8887999999999998</v>
      </c>
      <c r="O926" s="184">
        <v>10.7303</v>
      </c>
      <c r="P926" s="184">
        <v>7.9865000000000004</v>
      </c>
      <c r="Q926" s="184">
        <v>9.9322999999999997</v>
      </c>
      <c r="R926" s="184">
        <v>8.5803999999999991</v>
      </c>
      <c r="S926" s="120" t="s">
        <v>1998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863</v>
      </c>
      <c r="B927" s="180" t="s">
        <v>867</v>
      </c>
      <c r="C927" s="180">
        <v>131061</v>
      </c>
      <c r="D927" s="183">
        <v>44530</v>
      </c>
      <c r="E927" s="184">
        <v>20.1433</v>
      </c>
      <c r="F927" s="184">
        <v>17.403700000000001</v>
      </c>
      <c r="G927" s="184">
        <v>9.2052999999999994</v>
      </c>
      <c r="H927" s="184">
        <v>22.0441</v>
      </c>
      <c r="I927" s="184">
        <v>15.4413</v>
      </c>
      <c r="J927" s="184">
        <v>13.4061</v>
      </c>
      <c r="K927" s="184">
        <v>5.7628000000000004</v>
      </c>
      <c r="L927" s="184">
        <v>5.7487000000000004</v>
      </c>
      <c r="M927" s="184">
        <v>7.9878999999999998</v>
      </c>
      <c r="N927" s="184">
        <v>4.0545999999999998</v>
      </c>
      <c r="O927" s="184">
        <v>10.93</v>
      </c>
      <c r="P927" s="184">
        <v>8.1843000000000004</v>
      </c>
      <c r="Q927" s="184">
        <v>10.182399999999999</v>
      </c>
      <c r="R927" s="184">
        <v>8.7542000000000009</v>
      </c>
      <c r="S927" s="120" t="s">
        <v>1998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863</v>
      </c>
      <c r="B928" s="180" t="s">
        <v>868</v>
      </c>
      <c r="C928" s="180">
        <v>118387</v>
      </c>
      <c r="D928" s="183">
        <v>44530</v>
      </c>
      <c r="E928" s="184">
        <v>37.1462</v>
      </c>
      <c r="F928" s="184">
        <v>22.810700000000001</v>
      </c>
      <c r="G928" s="184">
        <v>6.6128</v>
      </c>
      <c r="H928" s="184">
        <v>19.726400000000002</v>
      </c>
      <c r="I928" s="184">
        <v>11.965199999999999</v>
      </c>
      <c r="J928" s="184">
        <v>10.524100000000001</v>
      </c>
      <c r="K928" s="184">
        <v>3.4767999999999999</v>
      </c>
      <c r="L928" s="184">
        <v>4.3303000000000003</v>
      </c>
      <c r="M928" s="184">
        <v>6.8239999999999998</v>
      </c>
      <c r="N928" s="184">
        <v>2.8388</v>
      </c>
      <c r="O928" s="184">
        <v>10.7628</v>
      </c>
      <c r="P928" s="184">
        <v>9.4644999999999992</v>
      </c>
      <c r="Q928" s="184">
        <v>10.118600000000001</v>
      </c>
      <c r="R928" s="184">
        <v>7.9832000000000001</v>
      </c>
      <c r="S928" s="120" t="s">
        <v>1998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863</v>
      </c>
      <c r="B929" s="180" t="s">
        <v>869</v>
      </c>
      <c r="C929" s="180">
        <v>108753</v>
      </c>
      <c r="D929" s="183">
        <v>44530</v>
      </c>
      <c r="E929" s="184">
        <v>36.781100000000002</v>
      </c>
      <c r="F929" s="184">
        <v>22.639800000000001</v>
      </c>
      <c r="G929" s="184">
        <v>6.5045999999999999</v>
      </c>
      <c r="H929" s="184">
        <v>19.5944</v>
      </c>
      <c r="I929" s="184">
        <v>11.834199999999999</v>
      </c>
      <c r="J929" s="184">
        <v>10.3926</v>
      </c>
      <c r="K929" s="184">
        <v>3.3448000000000002</v>
      </c>
      <c r="L929" s="184">
        <v>4.1970999999999998</v>
      </c>
      <c r="M929" s="184">
        <v>6.6872999999999996</v>
      </c>
      <c r="N929" s="184">
        <v>2.7054</v>
      </c>
      <c r="O929" s="184">
        <v>10.619899999999999</v>
      </c>
      <c r="P929" s="184">
        <v>9.3381000000000007</v>
      </c>
      <c r="Q929" s="184">
        <v>6.8193999999999999</v>
      </c>
      <c r="R929" s="184">
        <v>7.8396999999999997</v>
      </c>
      <c r="S929" s="120" t="s">
        <v>1998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863</v>
      </c>
      <c r="B930" s="180" t="s">
        <v>870</v>
      </c>
      <c r="C930" s="180">
        <v>101002</v>
      </c>
      <c r="D930" s="183">
        <v>44530</v>
      </c>
      <c r="E930" s="184">
        <v>51.353000000000002</v>
      </c>
      <c r="F930" s="184">
        <v>38.920400000000001</v>
      </c>
      <c r="G930" s="184">
        <v>12.7227</v>
      </c>
      <c r="H930" s="184">
        <v>19.8856</v>
      </c>
      <c r="I930" s="184">
        <v>12.6416</v>
      </c>
      <c r="J930" s="184">
        <v>12.343999999999999</v>
      </c>
      <c r="K930" s="184">
        <v>5.8140999999999998</v>
      </c>
      <c r="L930" s="184">
        <v>5.5002000000000004</v>
      </c>
      <c r="M930" s="184">
        <v>7.5132000000000003</v>
      </c>
      <c r="N930" s="184">
        <v>3.3632</v>
      </c>
      <c r="O930" s="184">
        <v>9.4621999999999993</v>
      </c>
      <c r="P930" s="184">
        <v>8.4926999999999992</v>
      </c>
      <c r="Q930" s="184">
        <v>8.1247000000000007</v>
      </c>
      <c r="R930" s="184">
        <v>7.2549000000000001</v>
      </c>
      <c r="S930" s="120" t="s">
        <v>1998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863</v>
      </c>
      <c r="B931" s="180" t="s">
        <v>871</v>
      </c>
      <c r="C931" s="180">
        <v>120137</v>
      </c>
      <c r="D931" s="183">
        <v>44530</v>
      </c>
      <c r="E931" s="184">
        <v>52.787799999999997</v>
      </c>
      <c r="F931" s="184">
        <v>39.247199999999999</v>
      </c>
      <c r="G931" s="184">
        <v>13.0351</v>
      </c>
      <c r="H931" s="184">
        <v>20.199100000000001</v>
      </c>
      <c r="I931" s="184">
        <v>12.954599999999999</v>
      </c>
      <c r="J931" s="184">
        <v>12.6585</v>
      </c>
      <c r="K931" s="184">
        <v>6.1291000000000002</v>
      </c>
      <c r="L931" s="184">
        <v>5.8193000000000001</v>
      </c>
      <c r="M931" s="184">
        <v>7.8407999999999998</v>
      </c>
      <c r="N931" s="184">
        <v>3.6837</v>
      </c>
      <c r="O931" s="184">
        <v>9.7971000000000004</v>
      </c>
      <c r="P931" s="184">
        <v>8.8322000000000003</v>
      </c>
      <c r="Q931" s="184">
        <v>9.9059000000000008</v>
      </c>
      <c r="R931" s="184">
        <v>7.5834999999999999</v>
      </c>
      <c r="S931" s="120" t="s">
        <v>1998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25.321312500000001</v>
      </c>
      <c r="G932" s="186">
        <v>8.775662500000001</v>
      </c>
      <c r="H932" s="186">
        <v>20.3665375</v>
      </c>
      <c r="I932" s="186">
        <v>12.9710375</v>
      </c>
      <c r="J932" s="186">
        <v>11.633975</v>
      </c>
      <c r="K932" s="186">
        <v>4.5127375000000001</v>
      </c>
      <c r="L932" s="186">
        <v>3.8371500000000003</v>
      </c>
      <c r="M932" s="186">
        <v>6.5227249999999994</v>
      </c>
      <c r="N932" s="186">
        <v>3.0182624999999996</v>
      </c>
      <c r="O932" s="186">
        <v>9.9458000000000002</v>
      </c>
      <c r="P932" s="186">
        <v>8.0832250000000005</v>
      </c>
      <c r="Q932" s="186">
        <v>8.9999375000000015</v>
      </c>
      <c r="R932" s="186">
        <v>7.6326875000000003</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22.436350000000001</v>
      </c>
      <c r="G933" s="186">
        <v>7.8505000000000003</v>
      </c>
      <c r="H933" s="186">
        <v>19.892800000000001</v>
      </c>
      <c r="I933" s="186">
        <v>12.3034</v>
      </c>
      <c r="J933" s="186">
        <v>11.434049999999999</v>
      </c>
      <c r="K933" s="186">
        <v>4.5383499999999994</v>
      </c>
      <c r="L933" s="186">
        <v>4.9152500000000003</v>
      </c>
      <c r="M933" s="186">
        <v>7.1685999999999996</v>
      </c>
      <c r="N933" s="186">
        <v>3.101</v>
      </c>
      <c r="O933" s="186">
        <v>10.208500000000001</v>
      </c>
      <c r="P933" s="186">
        <v>8.3384999999999998</v>
      </c>
      <c r="Q933" s="186">
        <v>9.2454000000000001</v>
      </c>
      <c r="R933" s="186">
        <v>7.7115999999999998</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872</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873</v>
      </c>
      <c r="B936" s="180" t="s">
        <v>874</v>
      </c>
      <c r="C936" s="180">
        <v>115127</v>
      </c>
      <c r="D936" s="183">
        <v>44530</v>
      </c>
      <c r="E936" s="184">
        <v>43.991300000000003</v>
      </c>
      <c r="F936" s="184">
        <v>44.942599999999999</v>
      </c>
      <c r="G936" s="184">
        <v>-14.7386</v>
      </c>
      <c r="H936" s="184">
        <v>36.256799999999998</v>
      </c>
      <c r="I936" s="184">
        <v>-75.143600000000006</v>
      </c>
      <c r="J936" s="184">
        <v>7.5067000000000004</v>
      </c>
      <c r="K936" s="184">
        <v>9.7561</v>
      </c>
      <c r="L936" s="184">
        <v>-2.7408999999999999</v>
      </c>
      <c r="M936" s="184">
        <v>5.4730999999999996</v>
      </c>
      <c r="N936" s="184">
        <v>-1.1221000000000001</v>
      </c>
      <c r="O936" s="184">
        <v>16.118200000000002</v>
      </c>
      <c r="P936" s="184">
        <v>9.6477000000000004</v>
      </c>
      <c r="Q936" s="184">
        <v>6.6515000000000004</v>
      </c>
      <c r="R936" s="184">
        <v>12.0861</v>
      </c>
      <c r="S936" s="120" t="s">
        <v>1995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873</v>
      </c>
      <c r="B937" s="180" t="s">
        <v>875</v>
      </c>
      <c r="C937" s="180">
        <v>116796</v>
      </c>
      <c r="D937" s="183">
        <v>44530</v>
      </c>
      <c r="E937" s="184">
        <v>14.7455</v>
      </c>
      <c r="F937" s="184">
        <v>-247.57509999999999</v>
      </c>
      <c r="G937" s="184">
        <v>-72.320700000000002</v>
      </c>
      <c r="H937" s="184">
        <v>29.3735</v>
      </c>
      <c r="I937" s="184">
        <v>-84.975899999999996</v>
      </c>
      <c r="J937" s="184">
        <v>-4.6399999999999997E-2</v>
      </c>
      <c r="K937" s="184">
        <v>3.6055999999999999</v>
      </c>
      <c r="L937" s="184">
        <v>-2.5548000000000002</v>
      </c>
      <c r="M937" s="184">
        <v>4.3974000000000002</v>
      </c>
      <c r="N937" s="184">
        <v>-2.9847000000000001</v>
      </c>
      <c r="O937" s="184">
        <v>14.6122</v>
      </c>
      <c r="P937" s="184">
        <v>9.0709</v>
      </c>
      <c r="Q937" s="184">
        <v>4.0831</v>
      </c>
      <c r="R937" s="184">
        <v>10.7806</v>
      </c>
      <c r="S937" s="120" t="s">
        <v>1995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873</v>
      </c>
      <c r="B938" s="180" t="s">
        <v>1882</v>
      </c>
      <c r="C938" s="180">
        <v>120546</v>
      </c>
      <c r="D938" s="183">
        <v>44530</v>
      </c>
      <c r="E938" s="184">
        <v>15.135999999999999</v>
      </c>
      <c r="F938" s="184">
        <v>-247.4162</v>
      </c>
      <c r="G938" s="184">
        <v>-72.071700000000007</v>
      </c>
      <c r="H938" s="184">
        <v>29.656500000000001</v>
      </c>
      <c r="I938" s="184">
        <v>-84.644400000000005</v>
      </c>
      <c r="J938" s="184">
        <v>0.36180000000000001</v>
      </c>
      <c r="K938" s="184">
        <v>4.0487000000000002</v>
      </c>
      <c r="L938" s="184">
        <v>-2.1084999999999998</v>
      </c>
      <c r="M938" s="184">
        <v>4.8581000000000003</v>
      </c>
      <c r="N938" s="184">
        <v>-2.5499000000000001</v>
      </c>
      <c r="O938" s="184">
        <v>15.036799999999999</v>
      </c>
      <c r="P938" s="184">
        <v>9.4275000000000002</v>
      </c>
      <c r="Q938" s="184">
        <v>4.0419</v>
      </c>
      <c r="R938" s="184">
        <v>11.229699999999999</v>
      </c>
      <c r="S938" s="120" t="s">
        <v>1995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873</v>
      </c>
      <c r="B939" s="180" t="s">
        <v>876</v>
      </c>
      <c r="C939" s="180">
        <v>113434</v>
      </c>
      <c r="D939" s="183">
        <v>44530</v>
      </c>
      <c r="E939" s="184">
        <v>41.713900000000002</v>
      </c>
      <c r="F939" s="184">
        <v>44.943199999999997</v>
      </c>
      <c r="G939" s="184">
        <v>-14.6983</v>
      </c>
      <c r="H939" s="184">
        <v>36.187199999999997</v>
      </c>
      <c r="I939" s="184">
        <v>-74.8095</v>
      </c>
      <c r="J939" s="184">
        <v>7.8133999999999997</v>
      </c>
      <c r="K939" s="184">
        <v>9.8085000000000004</v>
      </c>
      <c r="L939" s="184">
        <v>-2.7332000000000001</v>
      </c>
      <c r="M939" s="184">
        <v>5.7206000000000001</v>
      </c>
      <c r="N939" s="184">
        <v>-1.0723</v>
      </c>
      <c r="O939" s="184">
        <v>15.9293</v>
      </c>
      <c r="P939" s="184">
        <v>9.0966000000000005</v>
      </c>
      <c r="Q939" s="184">
        <v>6.7416999999999998</v>
      </c>
      <c r="R939" s="184">
        <v>11.861499999999999</v>
      </c>
      <c r="S939" s="120" t="s">
        <v>1995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873</v>
      </c>
      <c r="B940" s="180" t="s">
        <v>1883</v>
      </c>
      <c r="C940" s="180">
        <v>120473</v>
      </c>
      <c r="D940" s="183">
        <v>44530</v>
      </c>
      <c r="E940" s="184">
        <v>15.909800000000001</v>
      </c>
      <c r="F940" s="184">
        <v>-147.1498</v>
      </c>
      <c r="G940" s="184">
        <v>4.3609999999999998</v>
      </c>
      <c r="H940" s="184">
        <v>43.890300000000003</v>
      </c>
      <c r="I940" s="184">
        <v>-68.47</v>
      </c>
      <c r="J940" s="184">
        <v>5.1275000000000004</v>
      </c>
      <c r="K940" s="184">
        <v>5.7811000000000003</v>
      </c>
      <c r="L940" s="184">
        <v>-2.2532000000000001</v>
      </c>
      <c r="M940" s="184">
        <v>4.1890000000000001</v>
      </c>
      <c r="N940" s="184">
        <v>-1.9772000000000001</v>
      </c>
      <c r="O940" s="184">
        <v>15.8042</v>
      </c>
      <c r="P940" s="184">
        <v>9.4244000000000003</v>
      </c>
      <c r="Q940" s="184">
        <v>3.7665000000000002</v>
      </c>
      <c r="R940" s="184">
        <v>12.0905</v>
      </c>
      <c r="S940" s="120" t="s">
        <v>1995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873</v>
      </c>
      <c r="B941" s="180" t="s">
        <v>877</v>
      </c>
      <c r="C941" s="180">
        <v>115897</v>
      </c>
      <c r="D941" s="183">
        <v>44530</v>
      </c>
      <c r="E941" s="184">
        <v>14.7479</v>
      </c>
      <c r="F941" s="184">
        <v>-147.64850000000001</v>
      </c>
      <c r="G941" s="184">
        <v>4.2713000000000001</v>
      </c>
      <c r="H941" s="184">
        <v>43.638100000000001</v>
      </c>
      <c r="I941" s="184">
        <v>-68.794700000000006</v>
      </c>
      <c r="J941" s="184">
        <v>4.7295999999999996</v>
      </c>
      <c r="K941" s="184">
        <v>5.3491999999999997</v>
      </c>
      <c r="L941" s="184">
        <v>-2.6709000000000001</v>
      </c>
      <c r="M941" s="184">
        <v>4.0198999999999998</v>
      </c>
      <c r="N941" s="184">
        <v>-2.2189999999999999</v>
      </c>
      <c r="O941" s="184">
        <v>15.499700000000001</v>
      </c>
      <c r="P941" s="184">
        <v>8.9336000000000002</v>
      </c>
      <c r="Q941" s="184">
        <v>3.9135</v>
      </c>
      <c r="R941" s="184">
        <v>11.7723</v>
      </c>
      <c r="S941" s="120" t="s">
        <v>1995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873</v>
      </c>
      <c r="B942" s="180" t="s">
        <v>1884</v>
      </c>
      <c r="C942" s="180">
        <v>119277</v>
      </c>
      <c r="D942" s="183">
        <v>44529</v>
      </c>
      <c r="E942" s="184">
        <v>18.089600000000001</v>
      </c>
      <c r="F942" s="184">
        <v>-93.239099999999993</v>
      </c>
      <c r="G942" s="184">
        <v>-93.239099999999993</v>
      </c>
      <c r="H942" s="184">
        <v>-216.12219999999999</v>
      </c>
      <c r="I942" s="184">
        <v>-225.07060000000001</v>
      </c>
      <c r="J942" s="184">
        <v>-15.353199999999999</v>
      </c>
      <c r="K942" s="184">
        <v>5.6557000000000004</v>
      </c>
      <c r="L942" s="184">
        <v>-25.942499999999999</v>
      </c>
      <c r="M942" s="184">
        <v>5.4858000000000002</v>
      </c>
      <c r="N942" s="184">
        <v>-2.9211999999999998</v>
      </c>
      <c r="O942" s="184">
        <v>20.234999999999999</v>
      </c>
      <c r="P942" s="184">
        <v>8.1259999999999994</v>
      </c>
      <c r="Q942" s="184">
        <v>0.18379999999999999</v>
      </c>
      <c r="R942" s="184">
        <v>14.1211</v>
      </c>
      <c r="S942" s="120"/>
      <c r="T942" s="123"/>
      <c r="U942" s="124"/>
      <c r="V942" s="124"/>
      <c r="W942" s="124"/>
      <c r="X942" s="124"/>
      <c r="Y942" s="124"/>
      <c r="Z942" s="124"/>
      <c r="AA942" s="124"/>
      <c r="AB942" s="124"/>
      <c r="AC942" s="124"/>
      <c r="AD942" s="124"/>
      <c r="AE942" s="124"/>
      <c r="AF942" s="124"/>
      <c r="AG942" s="124"/>
      <c r="AH942" s="124"/>
    </row>
    <row r="943" spans="1:34" x14ac:dyDescent="0.3">
      <c r="A943" s="180" t="s">
        <v>873</v>
      </c>
      <c r="B943" s="180" t="s">
        <v>878</v>
      </c>
      <c r="C943" s="180">
        <v>106597</v>
      </c>
      <c r="D943" s="183">
        <v>44529</v>
      </c>
      <c r="E943" s="184">
        <v>17.3293</v>
      </c>
      <c r="F943" s="184">
        <v>-94.118099999999998</v>
      </c>
      <c r="G943" s="184">
        <v>-94.118099999999998</v>
      </c>
      <c r="H943" s="184">
        <v>-216.97229999999999</v>
      </c>
      <c r="I943" s="184">
        <v>-225.81610000000001</v>
      </c>
      <c r="J943" s="184">
        <v>-16.1829</v>
      </c>
      <c r="K943" s="184">
        <v>4.9470000000000001</v>
      </c>
      <c r="L943" s="184">
        <v>-26.481000000000002</v>
      </c>
      <c r="M943" s="184">
        <v>4.8273999999999999</v>
      </c>
      <c r="N943" s="184">
        <v>-3.5501999999999998</v>
      </c>
      <c r="O943" s="184">
        <v>19.5627</v>
      </c>
      <c r="P943" s="184">
        <v>7.5631000000000004</v>
      </c>
      <c r="Q943" s="184">
        <v>3.9424000000000001</v>
      </c>
      <c r="R943" s="184">
        <v>13.491199999999999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873</v>
      </c>
      <c r="B944" s="180" t="s">
        <v>879</v>
      </c>
      <c r="C944" s="180">
        <v>113049</v>
      </c>
      <c r="D944" s="183">
        <v>44530</v>
      </c>
      <c r="E944" s="184">
        <v>42.850200000000001</v>
      </c>
      <c r="F944" s="184">
        <v>44.7746</v>
      </c>
      <c r="G944" s="184">
        <v>-14.7761</v>
      </c>
      <c r="H944" s="184">
        <v>36.084600000000002</v>
      </c>
      <c r="I944" s="184">
        <v>-74.897400000000005</v>
      </c>
      <c r="J944" s="184">
        <v>7.6615000000000002</v>
      </c>
      <c r="K944" s="184">
        <v>9.7179000000000002</v>
      </c>
      <c r="L944" s="184">
        <v>-2.8094999999999999</v>
      </c>
      <c r="M944" s="184">
        <v>5.6520000000000001</v>
      </c>
      <c r="N944" s="184">
        <v>-1.2102999999999999</v>
      </c>
      <c r="O944" s="184">
        <v>15.757899999999999</v>
      </c>
      <c r="P944" s="184">
        <v>9.6242000000000001</v>
      </c>
      <c r="Q944" s="184">
        <v>7.9710999999999999</v>
      </c>
      <c r="R944" s="184">
        <v>11.8994</v>
      </c>
      <c r="S944" s="120" t="s">
        <v>1995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873</v>
      </c>
      <c r="B945" s="180" t="s">
        <v>880</v>
      </c>
      <c r="C945" s="180">
        <v>115934</v>
      </c>
      <c r="D945" s="183">
        <v>44530</v>
      </c>
      <c r="E945" s="184">
        <v>15.1494</v>
      </c>
      <c r="F945" s="184">
        <v>-196.2636</v>
      </c>
      <c r="G945" s="184">
        <v>-26.1265</v>
      </c>
      <c r="H945" s="184">
        <v>16.573699999999999</v>
      </c>
      <c r="I945" s="184">
        <v>-71.893500000000003</v>
      </c>
      <c r="J945" s="184">
        <v>2.3540000000000001</v>
      </c>
      <c r="K945" s="184">
        <v>5.1303000000000001</v>
      </c>
      <c r="L945" s="184">
        <v>-3.2383999999999999</v>
      </c>
      <c r="M945" s="184">
        <v>3.7362000000000002</v>
      </c>
      <c r="N945" s="184">
        <v>-2.7833000000000001</v>
      </c>
      <c r="O945" s="184">
        <v>15.0777</v>
      </c>
      <c r="P945" s="184">
        <v>9.3303999999999991</v>
      </c>
      <c r="Q945" s="184">
        <v>4.2035999999999998</v>
      </c>
      <c r="R945" s="184">
        <v>11.5228</v>
      </c>
      <c r="S945" s="120" t="s">
        <v>1995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873</v>
      </c>
      <c r="B946" s="180" t="s">
        <v>1885</v>
      </c>
      <c r="C946" s="180">
        <v>119132</v>
      </c>
      <c r="D946" s="183">
        <v>44530</v>
      </c>
      <c r="E946" s="184">
        <v>15.679</v>
      </c>
      <c r="F946" s="184">
        <v>-195.65770000000001</v>
      </c>
      <c r="G946" s="184">
        <v>-25.651599999999998</v>
      </c>
      <c r="H946" s="184">
        <v>16.848800000000001</v>
      </c>
      <c r="I946" s="184">
        <v>-71.576099999999997</v>
      </c>
      <c r="J946" s="184">
        <v>2.7785000000000002</v>
      </c>
      <c r="K946" s="184">
        <v>5.5888</v>
      </c>
      <c r="L946" s="184">
        <v>-2.8382999999999998</v>
      </c>
      <c r="M946" s="184">
        <v>4.1524999999999999</v>
      </c>
      <c r="N946" s="184">
        <v>-2.3982000000000001</v>
      </c>
      <c r="O946" s="184">
        <v>15.5389</v>
      </c>
      <c r="P946" s="184">
        <v>9.7896999999999998</v>
      </c>
      <c r="Q946" s="184">
        <v>4.0425000000000004</v>
      </c>
      <c r="R946" s="184">
        <v>11.981400000000001</v>
      </c>
      <c r="S946" s="120" t="s">
        <v>1995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873</v>
      </c>
      <c r="B947" s="180" t="s">
        <v>881</v>
      </c>
      <c r="C947" s="180">
        <v>113076</v>
      </c>
      <c r="D947" s="183">
        <v>44530</v>
      </c>
      <c r="E947" s="184">
        <v>42.772199999999998</v>
      </c>
      <c r="F947" s="184">
        <v>44.941899999999997</v>
      </c>
      <c r="G947" s="184">
        <v>-14.611700000000001</v>
      </c>
      <c r="H947" s="184">
        <v>36.323999999999998</v>
      </c>
      <c r="I947" s="184">
        <v>-74.891999999999996</v>
      </c>
      <c r="J947" s="184">
        <v>7.8430999999999997</v>
      </c>
      <c r="K947" s="184">
        <v>9.8743999999999996</v>
      </c>
      <c r="L947" s="184">
        <v>-2.7195999999999998</v>
      </c>
      <c r="M947" s="184">
        <v>5.7054</v>
      </c>
      <c r="N947" s="184">
        <v>-1.2015</v>
      </c>
      <c r="O947" s="184">
        <v>15.703900000000001</v>
      </c>
      <c r="P947" s="184">
        <v>9.3094000000000001</v>
      </c>
      <c r="Q947" s="184">
        <v>7.4988999999999999</v>
      </c>
      <c r="R947" s="184">
        <v>11.638999999999999</v>
      </c>
      <c r="S947" s="120" t="s">
        <v>1995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873</v>
      </c>
      <c r="B948" s="180" t="s">
        <v>882</v>
      </c>
      <c r="C948" s="180">
        <v>115833</v>
      </c>
      <c r="D948" s="183">
        <v>44530</v>
      </c>
      <c r="E948" s="184">
        <v>15.698700000000001</v>
      </c>
      <c r="F948" s="184">
        <v>-85.592500000000001</v>
      </c>
      <c r="G948" s="184">
        <v>-19.662199999999999</v>
      </c>
      <c r="H948" s="184">
        <v>42.526800000000001</v>
      </c>
      <c r="I948" s="184">
        <v>-66.499200000000002</v>
      </c>
      <c r="J948" s="184">
        <v>2.8626</v>
      </c>
      <c r="K948" s="184">
        <v>6.0917000000000003</v>
      </c>
      <c r="L948" s="184">
        <v>-2.6305000000000001</v>
      </c>
      <c r="M948" s="184">
        <v>4.2310999999999996</v>
      </c>
      <c r="N948" s="184">
        <v>-3.0977000000000001</v>
      </c>
      <c r="O948" s="184">
        <v>15.0223</v>
      </c>
      <c r="P948" s="184">
        <v>9.2043999999999997</v>
      </c>
      <c r="Q948" s="184">
        <v>4.5457000000000001</v>
      </c>
      <c r="R948" s="184">
        <v>11.132999999999999</v>
      </c>
      <c r="S948" s="120" t="s">
        <v>1995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873</v>
      </c>
      <c r="B949" s="180" t="s">
        <v>1886</v>
      </c>
      <c r="C949" s="180">
        <v>120685</v>
      </c>
      <c r="D949" s="183">
        <v>44530</v>
      </c>
      <c r="E949" s="184">
        <v>16.099799999999998</v>
      </c>
      <c r="F949" s="184">
        <v>-85.270300000000006</v>
      </c>
      <c r="G949" s="184">
        <v>-19.286300000000001</v>
      </c>
      <c r="H949" s="184">
        <v>42.9071</v>
      </c>
      <c r="I949" s="184">
        <v>-66.084100000000007</v>
      </c>
      <c r="J949" s="184">
        <v>3.2968000000000002</v>
      </c>
      <c r="K949" s="184">
        <v>6.5377000000000001</v>
      </c>
      <c r="L949" s="184">
        <v>-2.1970999999999998</v>
      </c>
      <c r="M949" s="184">
        <v>4.6809000000000003</v>
      </c>
      <c r="N949" s="184">
        <v>-2.6764999999999999</v>
      </c>
      <c r="O949" s="184">
        <v>15.4076</v>
      </c>
      <c r="P949" s="184">
        <v>9.5143000000000004</v>
      </c>
      <c r="Q949" s="184">
        <v>4.0438000000000001</v>
      </c>
      <c r="R949" s="184">
        <v>11.5052</v>
      </c>
      <c r="S949" s="120" t="s">
        <v>1995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873</v>
      </c>
      <c r="B950" s="180" t="s">
        <v>883</v>
      </c>
      <c r="C950" s="180">
        <v>115939</v>
      </c>
      <c r="D950" s="183">
        <v>44530</v>
      </c>
      <c r="E950" s="184">
        <v>4444.7520000000004</v>
      </c>
      <c r="F950" s="184">
        <v>45.709800000000001</v>
      </c>
      <c r="G950" s="184">
        <v>-14.7173</v>
      </c>
      <c r="H950" s="184">
        <v>36.908700000000003</v>
      </c>
      <c r="I950" s="184">
        <v>-75.674000000000007</v>
      </c>
      <c r="J950" s="184">
        <v>8.1255000000000006</v>
      </c>
      <c r="K950" s="184">
        <v>10.1576</v>
      </c>
      <c r="L950" s="184">
        <v>-2.5674999999999999</v>
      </c>
      <c r="M950" s="184">
        <v>6.0498000000000003</v>
      </c>
      <c r="N950" s="184">
        <v>-0.92400000000000004</v>
      </c>
      <c r="O950" s="184">
        <v>15.920500000000001</v>
      </c>
      <c r="P950" s="184">
        <v>9.8172999999999995</v>
      </c>
      <c r="Q950" s="184">
        <v>4.3278999999999996</v>
      </c>
      <c r="R950" s="184">
        <v>11.8065</v>
      </c>
      <c r="S950" s="120" t="s">
        <v>1995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873</v>
      </c>
      <c r="B951" s="180" t="s">
        <v>884</v>
      </c>
      <c r="C951" s="180">
        <v>117714</v>
      </c>
      <c r="D951" s="183">
        <v>44530</v>
      </c>
      <c r="E951" s="184">
        <v>13.1012</v>
      </c>
      <c r="F951" s="184">
        <v>107.0168</v>
      </c>
      <c r="G951" s="184">
        <v>-12.4504</v>
      </c>
      <c r="H951" s="184">
        <v>26.682500000000001</v>
      </c>
      <c r="I951" s="184">
        <v>-68.271900000000002</v>
      </c>
      <c r="J951" s="184">
        <v>6.4352</v>
      </c>
      <c r="K951" s="184">
        <v>4.7840999999999996</v>
      </c>
      <c r="L951" s="184">
        <v>-1.5734999999999999</v>
      </c>
      <c r="M951" s="184">
        <v>2.077</v>
      </c>
      <c r="N951" s="184">
        <v>-2.9434999999999998</v>
      </c>
      <c r="O951" s="184">
        <v>14.764200000000001</v>
      </c>
      <c r="P951" s="184">
        <v>8.3239999999999998</v>
      </c>
      <c r="Q951" s="184">
        <v>2.9466999999999999</v>
      </c>
      <c r="R951" s="184">
        <v>10.8386</v>
      </c>
      <c r="S951" s="120" t="s">
        <v>1995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873</v>
      </c>
      <c r="B952" s="180" t="s">
        <v>1887</v>
      </c>
      <c r="C952" s="180">
        <v>118343</v>
      </c>
      <c r="D952" s="183">
        <v>44530</v>
      </c>
      <c r="E952" s="184">
        <v>13.6045</v>
      </c>
      <c r="F952" s="184">
        <v>107.6339</v>
      </c>
      <c r="G952" s="184">
        <v>-12.0573</v>
      </c>
      <c r="H952" s="184">
        <v>27.084299999999999</v>
      </c>
      <c r="I952" s="184">
        <v>-67.884</v>
      </c>
      <c r="J952" s="184">
        <v>6.8319000000000001</v>
      </c>
      <c r="K952" s="184">
        <v>5.1967999999999996</v>
      </c>
      <c r="L952" s="184">
        <v>-1.17</v>
      </c>
      <c r="M952" s="184">
        <v>2.4889000000000001</v>
      </c>
      <c r="N952" s="184">
        <v>-2.5653000000000001</v>
      </c>
      <c r="O952" s="184">
        <v>15.2532</v>
      </c>
      <c r="P952" s="184">
        <v>8.8434000000000008</v>
      </c>
      <c r="Q952" s="184">
        <v>3.5150000000000001</v>
      </c>
      <c r="R952" s="184">
        <v>11.268800000000001</v>
      </c>
      <c r="S952" s="120" t="s">
        <v>1995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873</v>
      </c>
      <c r="B953" s="180" t="s">
        <v>885</v>
      </c>
      <c r="C953" s="180">
        <v>112368</v>
      </c>
      <c r="D953" s="183">
        <v>44530</v>
      </c>
      <c r="E953" s="184">
        <v>4341.3473999999997</v>
      </c>
      <c r="F953" s="184">
        <v>45.068600000000004</v>
      </c>
      <c r="G953" s="184">
        <v>-14.8093</v>
      </c>
      <c r="H953" s="184">
        <v>36.316699999999997</v>
      </c>
      <c r="I953" s="184">
        <v>-75.178600000000003</v>
      </c>
      <c r="J953" s="184">
        <v>7.8400999999999996</v>
      </c>
      <c r="K953" s="184">
        <v>9.8444000000000003</v>
      </c>
      <c r="L953" s="184">
        <v>-2.7595999999999998</v>
      </c>
      <c r="M953" s="184">
        <v>5.8196000000000003</v>
      </c>
      <c r="N953" s="184">
        <v>-1.0834999999999999</v>
      </c>
      <c r="O953" s="184">
        <v>16.079699999999999</v>
      </c>
      <c r="P953" s="184">
        <v>9.6845999999999997</v>
      </c>
      <c r="Q953" s="184">
        <v>8.4133999999999993</v>
      </c>
      <c r="R953" s="184">
        <v>12.0845</v>
      </c>
      <c r="S953" s="120" t="s">
        <v>1995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873</v>
      </c>
      <c r="B954" s="180" t="s">
        <v>886</v>
      </c>
      <c r="C954" s="180">
        <v>116077</v>
      </c>
      <c r="D954" s="183">
        <v>44530</v>
      </c>
      <c r="E954" s="184">
        <v>14.3225</v>
      </c>
      <c r="F954" s="184">
        <v>56.151899999999998</v>
      </c>
      <c r="G954" s="184">
        <v>54.026299999999999</v>
      </c>
      <c r="H954" s="184">
        <v>23.735199999999999</v>
      </c>
      <c r="I954" s="184">
        <v>-80.103099999999998</v>
      </c>
      <c r="J954" s="184">
        <v>-1.9954000000000001</v>
      </c>
      <c r="K954" s="184">
        <v>6.7298999999999998</v>
      </c>
      <c r="L954" s="184">
        <v>-3.7496</v>
      </c>
      <c r="M954" s="184">
        <v>3.3549000000000002</v>
      </c>
      <c r="N954" s="184">
        <v>-3.6153</v>
      </c>
      <c r="O954" s="184">
        <v>14.8911</v>
      </c>
      <c r="P954" s="184">
        <v>9.5223999999999993</v>
      </c>
      <c r="Q954" s="184">
        <v>3.6598000000000002</v>
      </c>
      <c r="R954" s="184">
        <v>11.039199999999999</v>
      </c>
      <c r="S954" s="120" t="s">
        <v>1995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873</v>
      </c>
      <c r="B955" s="180" t="s">
        <v>1888</v>
      </c>
      <c r="C955" s="180">
        <v>120531</v>
      </c>
      <c r="D955" s="183">
        <v>44530</v>
      </c>
      <c r="E955" s="184">
        <v>14.7142</v>
      </c>
      <c r="F955" s="184">
        <v>56.645400000000002</v>
      </c>
      <c r="G955" s="184">
        <v>54.650399999999998</v>
      </c>
      <c r="H955" s="184">
        <v>24.316400000000002</v>
      </c>
      <c r="I955" s="184">
        <v>-79.534199999999998</v>
      </c>
      <c r="J955" s="184">
        <v>-1.4091</v>
      </c>
      <c r="K955" s="184">
        <v>7.2175000000000002</v>
      </c>
      <c r="L955" s="184">
        <v>-3.3622000000000001</v>
      </c>
      <c r="M955" s="184">
        <v>3.7522000000000002</v>
      </c>
      <c r="N955" s="184">
        <v>-3.2450999999999999</v>
      </c>
      <c r="O955" s="184">
        <v>15.3331</v>
      </c>
      <c r="P955" s="184">
        <v>9.8962000000000003</v>
      </c>
      <c r="Q955" s="184">
        <v>3.8462999999999998</v>
      </c>
      <c r="R955" s="184">
        <v>11.4819</v>
      </c>
      <c r="S955" s="120" t="s">
        <v>1995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873</v>
      </c>
      <c r="B956" s="180" t="s">
        <v>887</v>
      </c>
      <c r="C956" s="180">
        <v>106193</v>
      </c>
      <c r="D956" s="183">
        <v>44530</v>
      </c>
      <c r="E956" s="184">
        <v>41.813899999999997</v>
      </c>
      <c r="F956" s="184">
        <v>44.748100000000001</v>
      </c>
      <c r="G956" s="184">
        <v>-14.793699999999999</v>
      </c>
      <c r="H956" s="184">
        <v>36.100099999999998</v>
      </c>
      <c r="I956" s="184">
        <v>-74.900400000000005</v>
      </c>
      <c r="J956" s="184">
        <v>7.7530999999999999</v>
      </c>
      <c r="K956" s="184">
        <v>9.7754999999999992</v>
      </c>
      <c r="L956" s="184">
        <v>-2.7654000000000001</v>
      </c>
      <c r="M956" s="184">
        <v>5.7057000000000002</v>
      </c>
      <c r="N956" s="184">
        <v>-1.1577999999999999</v>
      </c>
      <c r="O956" s="184">
        <v>16.021699999999999</v>
      </c>
      <c r="P956" s="184">
        <v>9.5473999999999997</v>
      </c>
      <c r="Q956" s="184">
        <v>11.467000000000001</v>
      </c>
      <c r="R956" s="184">
        <v>11.9458</v>
      </c>
      <c r="S956" s="120" t="s">
        <v>1998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873</v>
      </c>
      <c r="B957" s="180" t="s">
        <v>888</v>
      </c>
      <c r="C957" s="180">
        <v>114758</v>
      </c>
      <c r="D957" s="183">
        <v>44530</v>
      </c>
      <c r="E957" s="184">
        <v>19.712800000000001</v>
      </c>
      <c r="F957" s="184">
        <v>17.227900000000002</v>
      </c>
      <c r="G957" s="184">
        <v>-19.354299999999999</v>
      </c>
      <c r="H957" s="184">
        <v>20.500699999999998</v>
      </c>
      <c r="I957" s="184">
        <v>-73.417500000000004</v>
      </c>
      <c r="J957" s="184">
        <v>1.3904000000000001</v>
      </c>
      <c r="K957" s="184">
        <v>7.0025000000000004</v>
      </c>
      <c r="L957" s="184">
        <v>-2.6960000000000002</v>
      </c>
      <c r="M957" s="184">
        <v>4.4537000000000004</v>
      </c>
      <c r="N957" s="184">
        <v>-2.0985999999999998</v>
      </c>
      <c r="O957" s="184">
        <v>15.709300000000001</v>
      </c>
      <c r="P957" s="184">
        <v>9.75</v>
      </c>
      <c r="Q957" s="184">
        <v>6.5526</v>
      </c>
      <c r="R957" s="184">
        <v>11.6858</v>
      </c>
      <c r="S957" s="120" t="s">
        <v>1998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873</v>
      </c>
      <c r="B958" s="180" t="s">
        <v>1889</v>
      </c>
      <c r="C958" s="180">
        <v>119781</v>
      </c>
      <c r="D958" s="183">
        <v>44530</v>
      </c>
      <c r="E958" s="184">
        <v>20.506699999999999</v>
      </c>
      <c r="F958" s="184">
        <v>17.985900000000001</v>
      </c>
      <c r="G958" s="184">
        <v>-18.872399999999999</v>
      </c>
      <c r="H958" s="184">
        <v>20.9084</v>
      </c>
      <c r="I958" s="184">
        <v>-73.008700000000005</v>
      </c>
      <c r="J958" s="184">
        <v>1.8217000000000001</v>
      </c>
      <c r="K958" s="184">
        <v>7.4263000000000003</v>
      </c>
      <c r="L958" s="184">
        <v>-2.2991000000000001</v>
      </c>
      <c r="M958" s="184">
        <v>4.8769999999999998</v>
      </c>
      <c r="N958" s="184">
        <v>-1.7018</v>
      </c>
      <c r="O958" s="184">
        <v>16.1982</v>
      </c>
      <c r="P958" s="184">
        <v>10.226100000000001</v>
      </c>
      <c r="Q958" s="184">
        <v>4.1365999999999996</v>
      </c>
      <c r="R958" s="184">
        <v>12.126200000000001</v>
      </c>
      <c r="S958" s="120" t="s">
        <v>1998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873</v>
      </c>
      <c r="B959" s="180" t="s">
        <v>889</v>
      </c>
      <c r="C959" s="180">
        <v>140088</v>
      </c>
      <c r="D959" s="183">
        <v>44530</v>
      </c>
      <c r="E959" s="184">
        <v>41.709499999999998</v>
      </c>
      <c r="F959" s="184">
        <v>44.947899999999997</v>
      </c>
      <c r="G959" s="184">
        <v>-24.023700000000002</v>
      </c>
      <c r="H959" s="184">
        <v>36.165700000000001</v>
      </c>
      <c r="I959" s="184">
        <v>-75.742599999999996</v>
      </c>
      <c r="J959" s="184">
        <v>4.7480000000000002</v>
      </c>
      <c r="K959" s="184">
        <v>9.5968999999999998</v>
      </c>
      <c r="L959" s="184">
        <v>-3.0459000000000001</v>
      </c>
      <c r="M959" s="184">
        <v>3.6282999999999999</v>
      </c>
      <c r="N959" s="184">
        <v>-2.3005</v>
      </c>
      <c r="O959" s="184">
        <v>15.5907</v>
      </c>
      <c r="P959" s="184">
        <v>9.4412000000000003</v>
      </c>
      <c r="Q959" s="184">
        <v>10.589499999999999</v>
      </c>
      <c r="R959" s="184">
        <v>11.5558</v>
      </c>
      <c r="S959" s="120" t="s">
        <v>1995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873</v>
      </c>
      <c r="B960" s="180" t="s">
        <v>890</v>
      </c>
      <c r="C960" s="180">
        <v>114616</v>
      </c>
      <c r="D960" s="183">
        <v>44530</v>
      </c>
      <c r="E960" s="184">
        <v>19.423200000000001</v>
      </c>
      <c r="F960" s="184">
        <v>-97.083399999999997</v>
      </c>
      <c r="G960" s="184">
        <v>-57.189700000000002</v>
      </c>
      <c r="H960" s="184">
        <v>20.997</v>
      </c>
      <c r="I960" s="184">
        <v>-78.931799999999996</v>
      </c>
      <c r="J960" s="184">
        <v>-0.1351</v>
      </c>
      <c r="K960" s="184">
        <v>4.4199000000000002</v>
      </c>
      <c r="L960" s="184">
        <v>-3.6779999999999999</v>
      </c>
      <c r="M960" s="184">
        <v>3.7201</v>
      </c>
      <c r="N960" s="184">
        <v>-3.4426000000000001</v>
      </c>
      <c r="O960" s="184">
        <v>15.0131</v>
      </c>
      <c r="P960" s="184">
        <v>8.9015000000000004</v>
      </c>
      <c r="Q960" s="184">
        <v>6.3749000000000002</v>
      </c>
      <c r="R960" s="184">
        <v>11.065</v>
      </c>
      <c r="S960" s="120" t="s">
        <v>1995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873</v>
      </c>
      <c r="B961" s="180" t="s">
        <v>1890</v>
      </c>
      <c r="C961" s="180">
        <v>118663</v>
      </c>
      <c r="D961" s="183">
        <v>44530</v>
      </c>
      <c r="E961" s="184">
        <v>20.139700000000001</v>
      </c>
      <c r="F961" s="184">
        <v>-96.703299999999999</v>
      </c>
      <c r="G961" s="184">
        <v>-56.823300000000003</v>
      </c>
      <c r="H961" s="184">
        <v>21.3171</v>
      </c>
      <c r="I961" s="184">
        <v>-78.631100000000004</v>
      </c>
      <c r="J961" s="184">
        <v>0.17560000000000001</v>
      </c>
      <c r="K961" s="184">
        <v>4.7343999999999999</v>
      </c>
      <c r="L961" s="184">
        <v>-3.3841000000000001</v>
      </c>
      <c r="M961" s="184">
        <v>4.0350999999999999</v>
      </c>
      <c r="N961" s="184">
        <v>-3.1440000000000001</v>
      </c>
      <c r="O961" s="184">
        <v>15.3948</v>
      </c>
      <c r="P961" s="184">
        <v>9.3506</v>
      </c>
      <c r="Q961" s="184">
        <v>3.8395000000000001</v>
      </c>
      <c r="R961" s="184">
        <v>11.4132</v>
      </c>
      <c r="S961" s="120" t="s">
        <v>1995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873</v>
      </c>
      <c r="B962" s="180" t="s">
        <v>891</v>
      </c>
      <c r="C962" s="180">
        <v>107693</v>
      </c>
      <c r="D962" s="183">
        <v>44530</v>
      </c>
      <c r="E962" s="184">
        <v>2074.9650000000001</v>
      </c>
      <c r="F962" s="184">
        <v>45.048900000000003</v>
      </c>
      <c r="G962" s="184">
        <v>-15.102499999999999</v>
      </c>
      <c r="H962" s="184">
        <v>36.271700000000003</v>
      </c>
      <c r="I962" s="184">
        <v>-75.812799999999996</v>
      </c>
      <c r="J962" s="184">
        <v>7.3208000000000002</v>
      </c>
      <c r="K962" s="184">
        <v>5.7427999999999999</v>
      </c>
      <c r="L962" s="184">
        <v>-3.0259999999999998</v>
      </c>
      <c r="M962" s="184">
        <v>5.5255000000000001</v>
      </c>
      <c r="N962" s="184">
        <v>-1.3668</v>
      </c>
      <c r="O962" s="184">
        <v>15.682600000000001</v>
      </c>
      <c r="P962" s="184">
        <v>9.4506999999999994</v>
      </c>
      <c r="Q962" s="184">
        <v>9.5162999999999993</v>
      </c>
      <c r="R962" s="184">
        <v>11.686299999999999</v>
      </c>
      <c r="S962" s="120" t="s">
        <v>1995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873</v>
      </c>
      <c r="B963" s="180" t="s">
        <v>892</v>
      </c>
      <c r="C963" s="180">
        <v>115132</v>
      </c>
      <c r="D963" s="183">
        <v>44530</v>
      </c>
      <c r="E963" s="184">
        <v>19.1663</v>
      </c>
      <c r="F963" s="184">
        <v>-37.287799999999997</v>
      </c>
      <c r="G963" s="184">
        <v>-41.233199999999997</v>
      </c>
      <c r="H963" s="184">
        <v>17.387699999999999</v>
      </c>
      <c r="I963" s="184">
        <v>-77.705799999999996</v>
      </c>
      <c r="J963" s="184">
        <v>0.98280000000000001</v>
      </c>
      <c r="K963" s="184">
        <v>4.1349999999999998</v>
      </c>
      <c r="L963" s="184">
        <v>-2.8971</v>
      </c>
      <c r="M963" s="184">
        <v>4.1558000000000002</v>
      </c>
      <c r="N963" s="184">
        <v>-2.8972000000000002</v>
      </c>
      <c r="O963" s="184">
        <v>15.181900000000001</v>
      </c>
      <c r="P963" s="184">
        <v>9.407</v>
      </c>
      <c r="Q963" s="184">
        <v>6.3653000000000004</v>
      </c>
      <c r="R963" s="184">
        <v>11.1534</v>
      </c>
      <c r="S963" s="120" t="s">
        <v>1995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873</v>
      </c>
      <c r="B964" s="180" t="s">
        <v>1891</v>
      </c>
      <c r="C964" s="180">
        <v>141064</v>
      </c>
      <c r="D964" s="183">
        <v>44530</v>
      </c>
      <c r="E964" s="184">
        <v>19.061299999999999</v>
      </c>
      <c r="F964" s="184">
        <v>-37.301900000000003</v>
      </c>
      <c r="G964" s="184">
        <v>-41.364400000000003</v>
      </c>
      <c r="H964" s="184">
        <v>17.235900000000001</v>
      </c>
      <c r="I964" s="184">
        <v>-77.850700000000003</v>
      </c>
      <c r="J964" s="184">
        <v>0.83240000000000003</v>
      </c>
      <c r="K964" s="184">
        <v>3.9838</v>
      </c>
      <c r="L964" s="184">
        <v>-3.0446</v>
      </c>
      <c r="M964" s="184">
        <v>4.0023</v>
      </c>
      <c r="N964" s="184">
        <v>-3.0537000000000001</v>
      </c>
      <c r="O964" s="184">
        <v>15.048400000000001</v>
      </c>
      <c r="P964" s="184">
        <v>9.2796000000000003</v>
      </c>
      <c r="Q964" s="184">
        <v>6.2507000000000001</v>
      </c>
      <c r="R964" s="184">
        <v>11.029500000000001</v>
      </c>
      <c r="S964" s="120" t="s">
        <v>1995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873</v>
      </c>
      <c r="B965" s="180" t="s">
        <v>1892</v>
      </c>
      <c r="C965" s="180">
        <v>119788</v>
      </c>
      <c r="D965" s="183">
        <v>44530</v>
      </c>
      <c r="E965" s="184">
        <v>15.270899999999999</v>
      </c>
      <c r="F965" s="184">
        <v>-171.04769999999999</v>
      </c>
      <c r="G965" s="184">
        <v>-48.677599999999998</v>
      </c>
      <c r="H965" s="184">
        <v>21.4285</v>
      </c>
      <c r="I965" s="184">
        <v>-77.282899999999998</v>
      </c>
      <c r="J965" s="184">
        <v>1.2038</v>
      </c>
      <c r="K965" s="184">
        <v>4.9451000000000001</v>
      </c>
      <c r="L965" s="184">
        <v>-2.8643000000000001</v>
      </c>
      <c r="M965" s="184">
        <v>4.2789999999999999</v>
      </c>
      <c r="N965" s="184">
        <v>-2.6406999999999998</v>
      </c>
      <c r="O965" s="184">
        <v>15.8819</v>
      </c>
      <c r="P965" s="184">
        <v>9.9017999999999997</v>
      </c>
      <c r="Q965" s="184">
        <v>4.0058999999999996</v>
      </c>
      <c r="R965" s="184">
        <v>11.520300000000001</v>
      </c>
      <c r="S965" s="120" t="s">
        <v>1995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873</v>
      </c>
      <c r="B966" s="180" t="s">
        <v>893</v>
      </c>
      <c r="C966" s="180">
        <v>115676</v>
      </c>
      <c r="D966" s="183">
        <v>44530</v>
      </c>
      <c r="E966" s="184">
        <v>14.726100000000001</v>
      </c>
      <c r="F966" s="184">
        <v>-171.453</v>
      </c>
      <c r="G966" s="184">
        <v>-49.058799999999998</v>
      </c>
      <c r="H966" s="184">
        <v>21.0107</v>
      </c>
      <c r="I966" s="184">
        <v>-77.690100000000001</v>
      </c>
      <c r="J966" s="184">
        <v>0.78280000000000005</v>
      </c>
      <c r="K966" s="184">
        <v>4.5205000000000002</v>
      </c>
      <c r="L966" s="184">
        <v>-3.2784</v>
      </c>
      <c r="M966" s="184">
        <v>3.8656000000000001</v>
      </c>
      <c r="N966" s="184">
        <v>-2.9986999999999999</v>
      </c>
      <c r="O966" s="184">
        <v>15.435499999999999</v>
      </c>
      <c r="P966" s="184">
        <v>9.4588999999999999</v>
      </c>
      <c r="Q966" s="184">
        <v>3.8578999999999999</v>
      </c>
      <c r="R966" s="184">
        <v>11.083</v>
      </c>
      <c r="S966" s="120" t="s">
        <v>1995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873</v>
      </c>
      <c r="B967" s="180" t="s">
        <v>894</v>
      </c>
      <c r="C967" s="180">
        <v>111954</v>
      </c>
      <c r="D967" s="183">
        <v>44530</v>
      </c>
      <c r="E967" s="184">
        <v>4291.8312999999998</v>
      </c>
      <c r="F967" s="184">
        <v>44.965200000000003</v>
      </c>
      <c r="G967" s="184">
        <v>-14.6249</v>
      </c>
      <c r="H967" s="184">
        <v>36.330100000000002</v>
      </c>
      <c r="I967" s="184">
        <v>-74.935199999999995</v>
      </c>
      <c r="J967" s="184">
        <v>7.8205999999999998</v>
      </c>
      <c r="K967" s="184">
        <v>9.8165999999999993</v>
      </c>
      <c r="L967" s="184">
        <v>-2.7412000000000001</v>
      </c>
      <c r="M967" s="184">
        <v>5.74</v>
      </c>
      <c r="N967" s="184">
        <v>-1.1428</v>
      </c>
      <c r="O967" s="184">
        <v>16.043900000000001</v>
      </c>
      <c r="P967" s="184">
        <v>9.5481999999999996</v>
      </c>
      <c r="Q967" s="184">
        <v>8.9570000000000007</v>
      </c>
      <c r="R967" s="184">
        <v>11.9924</v>
      </c>
      <c r="S967" s="120" t="s">
        <v>1995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873</v>
      </c>
      <c r="B968" s="180" t="s">
        <v>895</v>
      </c>
      <c r="C968" s="180">
        <v>105463</v>
      </c>
      <c r="D968" s="183">
        <v>44530</v>
      </c>
      <c r="E968" s="184">
        <v>41.819499999999998</v>
      </c>
      <c r="F968" s="184">
        <v>45.267000000000003</v>
      </c>
      <c r="G968" s="184">
        <v>-15.6616</v>
      </c>
      <c r="H968" s="184">
        <v>36.386000000000003</v>
      </c>
      <c r="I968" s="184">
        <v>-77.058999999999997</v>
      </c>
      <c r="J968" s="184">
        <v>7.3872</v>
      </c>
      <c r="K968" s="184">
        <v>9.4228000000000005</v>
      </c>
      <c r="L968" s="184">
        <v>-3.3784999999999998</v>
      </c>
      <c r="M968" s="184">
        <v>5.2492000000000001</v>
      </c>
      <c r="N968" s="184">
        <v>-1.7304999999999999</v>
      </c>
      <c r="O968" s="184">
        <v>15.5997</v>
      </c>
      <c r="P968" s="184">
        <v>9.4314999999999998</v>
      </c>
      <c r="Q968" s="184">
        <v>10.6846</v>
      </c>
      <c r="R968" s="184">
        <v>11.397</v>
      </c>
      <c r="S968" s="120" t="s">
        <v>1995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-39.175406060606043</v>
      </c>
      <c r="G969" s="186">
        <v>-25.297160606060608</v>
      </c>
      <c r="H969" s="186">
        <v>14.977463636363638</v>
      </c>
      <c r="I969" s="186">
        <v>-84.035803030303029</v>
      </c>
      <c r="J969" s="186">
        <v>2.6868272727272728</v>
      </c>
      <c r="K969" s="186">
        <v>6.707427272727271</v>
      </c>
      <c r="L969" s="186">
        <v>-4.1878606060606058</v>
      </c>
      <c r="M969" s="186">
        <v>4.5427</v>
      </c>
      <c r="N969" s="186">
        <v>-2.2974696969696966</v>
      </c>
      <c r="O969" s="186">
        <v>15.768178787878785</v>
      </c>
      <c r="P969" s="186">
        <v>9.328624242424242</v>
      </c>
      <c r="Q969" s="186">
        <v>5.6041484848484844</v>
      </c>
      <c r="R969" s="186">
        <v>11.675363636363636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17.227900000000002</v>
      </c>
      <c r="G970" s="186">
        <v>-18.872399999999999</v>
      </c>
      <c r="H970" s="186">
        <v>29.3735</v>
      </c>
      <c r="I970" s="186">
        <v>-75.178600000000003</v>
      </c>
      <c r="J970" s="186">
        <v>2.8626</v>
      </c>
      <c r="K970" s="186">
        <v>5.7811000000000003</v>
      </c>
      <c r="L970" s="186">
        <v>-2.7654000000000001</v>
      </c>
      <c r="M970" s="186">
        <v>4.3974000000000002</v>
      </c>
      <c r="N970" s="186">
        <v>-2.5499000000000001</v>
      </c>
      <c r="O970" s="186">
        <v>15.5907</v>
      </c>
      <c r="P970" s="186">
        <v>9.4314999999999998</v>
      </c>
      <c r="Q970" s="186">
        <v>4.2035999999999998</v>
      </c>
      <c r="R970" s="186">
        <v>11.5558</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896</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897</v>
      </c>
      <c r="B973" s="180" t="s">
        <v>1893</v>
      </c>
      <c r="C973" s="180">
        <v>100033</v>
      </c>
      <c r="D973" s="183">
        <v>44530</v>
      </c>
      <c r="E973" s="184">
        <v>807.35515153801703</v>
      </c>
      <c r="F973" s="184">
        <v>0.5181</v>
      </c>
      <c r="G973" s="184">
        <v>0.3493</v>
      </c>
      <c r="H973" s="184">
        <v>-2.4074</v>
      </c>
      <c r="I973" s="184">
        <v>-5.7404000000000002</v>
      </c>
      <c r="J973" s="184">
        <v>-2.66</v>
      </c>
      <c r="K973" s="184">
        <v>3.3252999999999999</v>
      </c>
      <c r="L973" s="184">
        <v>17.069800000000001</v>
      </c>
      <c r="M973" s="184">
        <v>24.555700000000002</v>
      </c>
      <c r="N973" s="184">
        <v>42.720100000000002</v>
      </c>
      <c r="O973" s="184">
        <v>20.041599999999999</v>
      </c>
      <c r="P973" s="184">
        <v>15.3025</v>
      </c>
      <c r="Q973" s="184">
        <v>18.088100000000001</v>
      </c>
      <c r="R973" s="184">
        <v>25.4421</v>
      </c>
      <c r="S973" s="120"/>
      <c r="T973" s="123"/>
      <c r="U973" s="124"/>
      <c r="V973" s="124"/>
      <c r="W973" s="124"/>
      <c r="X973" s="124"/>
      <c r="Y973" s="124"/>
      <c r="Z973" s="124"/>
      <c r="AA973" s="124"/>
      <c r="AB973" s="124"/>
      <c r="AC973" s="124"/>
      <c r="AD973" s="124"/>
      <c r="AE973" s="124"/>
      <c r="AF973" s="124"/>
      <c r="AG973" s="124"/>
      <c r="AH973" s="124"/>
    </row>
    <row r="974" spans="1:34" x14ac:dyDescent="0.3">
      <c r="A974" s="180" t="s">
        <v>897</v>
      </c>
      <c r="B974" s="180" t="s">
        <v>1894</v>
      </c>
      <c r="C974" s="180">
        <v>119436</v>
      </c>
      <c r="D974" s="183">
        <v>44530</v>
      </c>
      <c r="E974" s="184">
        <v>722.46</v>
      </c>
      <c r="F974" s="184">
        <v>0.52180000000000004</v>
      </c>
      <c r="G974" s="184">
        <v>0.3584</v>
      </c>
      <c r="H974" s="184">
        <v>-2.3900999999999999</v>
      </c>
      <c r="I974" s="184">
        <v>-5.7087000000000003</v>
      </c>
      <c r="J974" s="184">
        <v>-2.5834999999999999</v>
      </c>
      <c r="K974" s="184">
        <v>3.5577000000000001</v>
      </c>
      <c r="L974" s="184">
        <v>17.580200000000001</v>
      </c>
      <c r="M974" s="184">
        <v>25.364000000000001</v>
      </c>
      <c r="N974" s="184">
        <v>43.9651</v>
      </c>
      <c r="O974" s="184">
        <v>21.119599999999998</v>
      </c>
      <c r="P974" s="184">
        <v>16.4892</v>
      </c>
      <c r="Q974" s="184">
        <v>18.1066</v>
      </c>
      <c r="R974" s="184">
        <v>26.576000000000001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897</v>
      </c>
      <c r="B975" s="180" t="s">
        <v>1978</v>
      </c>
      <c r="C975" s="180">
        <v>100034</v>
      </c>
      <c r="D975" s="183">
        <v>44530</v>
      </c>
      <c r="E975" s="184">
        <v>799.23323806515202</v>
      </c>
      <c r="F975" s="184">
        <v>0.52039999999999997</v>
      </c>
      <c r="G975" s="184">
        <v>0.3463</v>
      </c>
      <c r="H975" s="184">
        <v>-2.4039000000000001</v>
      </c>
      <c r="I975" s="184">
        <v>-5.7378999999999998</v>
      </c>
      <c r="J975" s="184">
        <v>-2.6573000000000002</v>
      </c>
      <c r="K975" s="184">
        <v>3.3231000000000002</v>
      </c>
      <c r="L975" s="184">
        <v>17.063800000000001</v>
      </c>
      <c r="M975" s="184">
        <v>24.5535</v>
      </c>
      <c r="N975" s="184">
        <v>42.7239</v>
      </c>
      <c r="O975" s="184">
        <v>19.714600000000001</v>
      </c>
      <c r="P975" s="184">
        <v>14.980600000000001</v>
      </c>
      <c r="Q975" s="184">
        <v>17.771100000000001</v>
      </c>
      <c r="R975" s="184">
        <v>25.4434</v>
      </c>
      <c r="S975" s="120"/>
      <c r="T975" s="123"/>
      <c r="U975" s="124"/>
      <c r="V975" s="124"/>
      <c r="W975" s="124"/>
      <c r="X975" s="124"/>
      <c r="Y975" s="124"/>
      <c r="Z975" s="124"/>
      <c r="AA975" s="124"/>
      <c r="AB975" s="124"/>
      <c r="AC975" s="124"/>
      <c r="AD975" s="124"/>
      <c r="AE975" s="124"/>
      <c r="AF975" s="124"/>
      <c r="AG975" s="124"/>
      <c r="AH975" s="124"/>
    </row>
    <row r="976" spans="1:34" x14ac:dyDescent="0.3">
      <c r="A976" s="180" t="s">
        <v>897</v>
      </c>
      <c r="B976" s="180" t="s">
        <v>1979</v>
      </c>
      <c r="C976" s="180">
        <v>119433</v>
      </c>
      <c r="D976" s="183">
        <v>44530</v>
      </c>
      <c r="E976" s="184">
        <v>345.36812385861498</v>
      </c>
      <c r="F976" s="184">
        <v>0.52339999999999998</v>
      </c>
      <c r="G976" s="184">
        <v>0.3589</v>
      </c>
      <c r="H976" s="184">
        <v>-2.3872</v>
      </c>
      <c r="I976" s="184">
        <v>-5.7079000000000004</v>
      </c>
      <c r="J976" s="184">
        <v>-2.5821999999999998</v>
      </c>
      <c r="K976" s="184">
        <v>3.5565000000000002</v>
      </c>
      <c r="L976" s="184">
        <v>17.5791</v>
      </c>
      <c r="M976" s="184">
        <v>25.362400000000001</v>
      </c>
      <c r="N976" s="184">
        <v>43.964199999999998</v>
      </c>
      <c r="O976" s="184">
        <v>21.117899999999999</v>
      </c>
      <c r="P976" s="184">
        <v>16.351500000000001</v>
      </c>
      <c r="Q976" s="184">
        <v>18.0121</v>
      </c>
      <c r="R976" s="184">
        <v>26.576799999999999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897</v>
      </c>
      <c r="B977" s="180" t="s">
        <v>898</v>
      </c>
      <c r="C977" s="180">
        <v>145110</v>
      </c>
      <c r="D977" s="183">
        <v>44530</v>
      </c>
      <c r="E977" s="184">
        <v>22</v>
      </c>
      <c r="F977" s="184">
        <v>1.0101</v>
      </c>
      <c r="G977" s="184">
        <v>0.13650000000000001</v>
      </c>
      <c r="H977" s="184">
        <v>-1.61</v>
      </c>
      <c r="I977" s="184">
        <v>-4.6794000000000002</v>
      </c>
      <c r="J977" s="184">
        <v>-0.45250000000000001</v>
      </c>
      <c r="K977" s="184">
        <v>4.7119999999999997</v>
      </c>
      <c r="L977" s="184">
        <v>22.426300000000001</v>
      </c>
      <c r="M977" s="184">
        <v>33.738599999999998</v>
      </c>
      <c r="N977" s="184">
        <v>50.995199999999997</v>
      </c>
      <c r="O977" s="184">
        <v>28.837599999999998</v>
      </c>
      <c r="P977" s="184"/>
      <c r="Q977" s="184">
        <v>28.860099999999999</v>
      </c>
      <c r="R977" s="184">
        <v>34.896799999999999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897</v>
      </c>
      <c r="B978" s="180" t="s">
        <v>899</v>
      </c>
      <c r="C978" s="180">
        <v>145112</v>
      </c>
      <c r="D978" s="183">
        <v>44530</v>
      </c>
      <c r="E978" s="184">
        <v>20.88</v>
      </c>
      <c r="F978" s="184">
        <v>1.0649</v>
      </c>
      <c r="G978" s="184">
        <v>0.1439</v>
      </c>
      <c r="H978" s="184">
        <v>-1.6023000000000001</v>
      </c>
      <c r="I978" s="184">
        <v>-4.7009999999999996</v>
      </c>
      <c r="J978" s="184">
        <v>-0.57140000000000002</v>
      </c>
      <c r="K978" s="184">
        <v>4.3478000000000003</v>
      </c>
      <c r="L978" s="184">
        <v>21.5367</v>
      </c>
      <c r="M978" s="184">
        <v>32.235599999999998</v>
      </c>
      <c r="N978" s="184">
        <v>48.7179</v>
      </c>
      <c r="O978" s="184">
        <v>26.697299999999998</v>
      </c>
      <c r="P978" s="184"/>
      <c r="Q978" s="184">
        <v>26.712900000000001</v>
      </c>
      <c r="R978" s="184">
        <v>32.806399999999996</v>
      </c>
      <c r="S978" s="120"/>
      <c r="T978" s="123"/>
      <c r="U978" s="124"/>
      <c r="V978" s="124"/>
      <c r="W978" s="124"/>
      <c r="X978" s="124"/>
      <c r="Y978" s="124"/>
      <c r="Z978" s="124"/>
      <c r="AA978" s="124"/>
      <c r="AB978" s="124"/>
      <c r="AC978" s="124"/>
      <c r="AD978" s="124"/>
      <c r="AE978" s="124"/>
      <c r="AF978" s="124"/>
      <c r="AG978" s="124"/>
      <c r="AH978" s="124"/>
    </row>
    <row r="979" spans="1:34" x14ac:dyDescent="0.3">
      <c r="A979" s="180" t="s">
        <v>897</v>
      </c>
      <c r="B979" s="180" t="s">
        <v>1895</v>
      </c>
      <c r="C979" s="180">
        <v>148474</v>
      </c>
      <c r="D979" s="183">
        <v>44530</v>
      </c>
      <c r="E979" s="184">
        <v>16.48</v>
      </c>
      <c r="F979" s="184">
        <v>0</v>
      </c>
      <c r="G979" s="184">
        <v>-0.24210000000000001</v>
      </c>
      <c r="H979" s="184">
        <v>-3.2864</v>
      </c>
      <c r="I979" s="184">
        <v>-6.2571000000000003</v>
      </c>
      <c r="J979" s="184">
        <v>-2.8302</v>
      </c>
      <c r="K979" s="184">
        <v>4.8346</v>
      </c>
      <c r="L979" s="184">
        <v>21.265599999999999</v>
      </c>
      <c r="M979" s="184">
        <v>28.549099999999999</v>
      </c>
      <c r="N979" s="184">
        <v>47.406100000000002</v>
      </c>
      <c r="O979" s="184"/>
      <c r="P979" s="184"/>
      <c r="Q979" s="184">
        <v>49.691699999999997</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897</v>
      </c>
      <c r="B980" s="180" t="s">
        <v>1896</v>
      </c>
      <c r="C980" s="180">
        <v>148471</v>
      </c>
      <c r="D980" s="183">
        <v>44530</v>
      </c>
      <c r="E980" s="184">
        <v>16.11</v>
      </c>
      <c r="F980" s="184">
        <v>0</v>
      </c>
      <c r="G980" s="184">
        <v>-0.2477</v>
      </c>
      <c r="H980" s="184">
        <v>-3.3593000000000002</v>
      </c>
      <c r="I980" s="184">
        <v>-6.2827000000000002</v>
      </c>
      <c r="J980" s="184">
        <v>-2.9518</v>
      </c>
      <c r="K980" s="184">
        <v>4.407</v>
      </c>
      <c r="L980" s="184">
        <v>20.313700000000001</v>
      </c>
      <c r="M980" s="184">
        <v>26.950399999999998</v>
      </c>
      <c r="N980" s="184">
        <v>44.743899999999996</v>
      </c>
      <c r="O980" s="184"/>
      <c r="P980" s="184"/>
      <c r="Q980" s="184">
        <v>46.971899999999998</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897</v>
      </c>
      <c r="B981" s="180" t="s">
        <v>900</v>
      </c>
      <c r="C981" s="180">
        <v>119350</v>
      </c>
      <c r="D981" s="183">
        <v>44530</v>
      </c>
      <c r="E981" s="184">
        <v>60.04</v>
      </c>
      <c r="F981" s="184">
        <v>8.3299999999999999E-2</v>
      </c>
      <c r="G981" s="184">
        <v>-1.67E-2</v>
      </c>
      <c r="H981" s="184">
        <v>-2.8635999999999999</v>
      </c>
      <c r="I981" s="184">
        <v>-5.9671000000000003</v>
      </c>
      <c r="J981" s="184">
        <v>-3.1457000000000002</v>
      </c>
      <c r="K981" s="184">
        <v>1.0604</v>
      </c>
      <c r="L981" s="184">
        <v>14.0794</v>
      </c>
      <c r="M981" s="184">
        <v>27.041899999999998</v>
      </c>
      <c r="N981" s="184">
        <v>39.207000000000001</v>
      </c>
      <c r="O981" s="184">
        <v>19.7913</v>
      </c>
      <c r="P981" s="184">
        <v>15.5542</v>
      </c>
      <c r="Q981" s="184">
        <v>14.153600000000001</v>
      </c>
      <c r="R981" s="184">
        <v>25.2258</v>
      </c>
      <c r="S981" s="120"/>
      <c r="T981" s="123"/>
      <c r="U981" s="124"/>
      <c r="V981" s="124"/>
      <c r="W981" s="124"/>
      <c r="X981" s="124"/>
      <c r="Y981" s="124"/>
      <c r="Z981" s="124"/>
      <c r="AA981" s="124"/>
      <c r="AB981" s="124"/>
      <c r="AC981" s="124"/>
      <c r="AD981" s="124"/>
      <c r="AE981" s="124"/>
      <c r="AF981" s="124"/>
      <c r="AG981" s="124"/>
      <c r="AH981" s="124"/>
    </row>
    <row r="982" spans="1:34" x14ac:dyDescent="0.3">
      <c r="A982" s="180" t="s">
        <v>897</v>
      </c>
      <c r="B982" s="180" t="s">
        <v>901</v>
      </c>
      <c r="C982" s="180">
        <v>110603</v>
      </c>
      <c r="D982" s="183">
        <v>44530</v>
      </c>
      <c r="E982" s="184">
        <v>54.34</v>
      </c>
      <c r="F982" s="184">
        <v>9.2100000000000001E-2</v>
      </c>
      <c r="G982" s="184">
        <v>-1.84E-2</v>
      </c>
      <c r="H982" s="184">
        <v>-2.8601999999999999</v>
      </c>
      <c r="I982" s="184">
        <v>-5.9862000000000002</v>
      </c>
      <c r="J982" s="184">
        <v>-3.2235</v>
      </c>
      <c r="K982" s="184">
        <v>0.83499999999999996</v>
      </c>
      <c r="L982" s="184">
        <v>13.5632</v>
      </c>
      <c r="M982" s="184">
        <v>26.1374</v>
      </c>
      <c r="N982" s="184">
        <v>37.848799999999997</v>
      </c>
      <c r="O982" s="184">
        <v>18.4407</v>
      </c>
      <c r="P982" s="184">
        <v>14.2294</v>
      </c>
      <c r="Q982" s="184">
        <v>13.773199999999999</v>
      </c>
      <c r="R982" s="184">
        <v>23.876100000000001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897</v>
      </c>
      <c r="B983" s="180" t="s">
        <v>902</v>
      </c>
      <c r="C983" s="180">
        <v>118278</v>
      </c>
      <c r="D983" s="183">
        <v>44530</v>
      </c>
      <c r="E983" s="184">
        <v>175.94</v>
      </c>
      <c r="F983" s="184">
        <v>0.33650000000000002</v>
      </c>
      <c r="G983" s="184">
        <v>0.2621</v>
      </c>
      <c r="H983" s="184">
        <v>-2.2827000000000002</v>
      </c>
      <c r="I983" s="184">
        <v>-5.3220999999999998</v>
      </c>
      <c r="J983" s="184">
        <v>-2.2989999999999999</v>
      </c>
      <c r="K983" s="184">
        <v>2.6726999999999999</v>
      </c>
      <c r="L983" s="184">
        <v>18.033000000000001</v>
      </c>
      <c r="M983" s="184">
        <v>25.662500000000001</v>
      </c>
      <c r="N983" s="184">
        <v>42.001600000000003</v>
      </c>
      <c r="O983" s="184">
        <v>23.297799999999999</v>
      </c>
      <c r="P983" s="184">
        <v>20.669899999999998</v>
      </c>
      <c r="Q983" s="184">
        <v>23.020900000000001</v>
      </c>
      <c r="R983" s="184">
        <v>30.695799999999998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80" t="s">
        <v>897</v>
      </c>
      <c r="B984" s="180" t="s">
        <v>1897</v>
      </c>
      <c r="C984" s="180"/>
      <c r="D984" s="183">
        <v>44530</v>
      </c>
      <c r="E984" s="184">
        <v>159.88999999999999</v>
      </c>
      <c r="F984" s="184">
        <v>0.33889999999999998</v>
      </c>
      <c r="G984" s="184">
        <v>0.26340000000000002</v>
      </c>
      <c r="H984" s="184">
        <v>-2.2976000000000001</v>
      </c>
      <c r="I984" s="184">
        <v>-5.3569000000000004</v>
      </c>
      <c r="J984" s="184">
        <v>-2.3929999999999998</v>
      </c>
      <c r="K984" s="184">
        <v>2.3755000000000002</v>
      </c>
      <c r="L984" s="184">
        <v>17.315999999999999</v>
      </c>
      <c r="M984" s="184">
        <v>24.534600000000001</v>
      </c>
      <c r="N984" s="184">
        <v>40.303600000000003</v>
      </c>
      <c r="O984" s="184">
        <v>21.863900000000001</v>
      </c>
      <c r="P984" s="184">
        <v>19.214200000000002</v>
      </c>
      <c r="Q984" s="184">
        <v>18.0151</v>
      </c>
      <c r="R984" s="184">
        <v>29.1599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897</v>
      </c>
      <c r="B985" s="180" t="s">
        <v>903</v>
      </c>
      <c r="C985" s="180">
        <v>102920</v>
      </c>
      <c r="D985" s="183">
        <v>44530</v>
      </c>
      <c r="E985" s="184">
        <v>159.88999999999999</v>
      </c>
      <c r="F985" s="184">
        <v>0.33889999999999998</v>
      </c>
      <c r="G985" s="184">
        <v>0.26340000000000002</v>
      </c>
      <c r="H985" s="184">
        <v>-2.2976000000000001</v>
      </c>
      <c r="I985" s="184">
        <v>-5.3569000000000004</v>
      </c>
      <c r="J985" s="184">
        <v>-2.3929999999999998</v>
      </c>
      <c r="K985" s="184">
        <v>2.3755000000000002</v>
      </c>
      <c r="L985" s="184">
        <v>17.315999999999999</v>
      </c>
      <c r="M985" s="184">
        <v>24.534600000000001</v>
      </c>
      <c r="N985" s="184">
        <v>40.303600000000003</v>
      </c>
      <c r="O985" s="184">
        <v>21.863900000000001</v>
      </c>
      <c r="P985" s="184">
        <v>19.214200000000002</v>
      </c>
      <c r="Q985" s="184">
        <v>18.0151</v>
      </c>
      <c r="R985" s="184">
        <v>29.1599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897</v>
      </c>
      <c r="B986" s="180" t="s">
        <v>904</v>
      </c>
      <c r="C986" s="180">
        <v>119218</v>
      </c>
      <c r="D986" s="183">
        <v>44530</v>
      </c>
      <c r="E986" s="184">
        <v>373.90800000000002</v>
      </c>
      <c r="F986" s="184">
        <v>0.64029999999999998</v>
      </c>
      <c r="G986" s="184">
        <v>-5.1000000000000004E-3</v>
      </c>
      <c r="H986" s="184">
        <v>-2.9617</v>
      </c>
      <c r="I986" s="184">
        <v>-6.0820999999999996</v>
      </c>
      <c r="J986" s="184">
        <v>-4.5721999999999996</v>
      </c>
      <c r="K986" s="184">
        <v>-2.0529000000000002</v>
      </c>
      <c r="L986" s="184">
        <v>8.8980999999999995</v>
      </c>
      <c r="M986" s="184">
        <v>19.8477</v>
      </c>
      <c r="N986" s="184">
        <v>38.752699999999997</v>
      </c>
      <c r="O986" s="184">
        <v>19.818899999999999</v>
      </c>
      <c r="P986" s="184">
        <v>16.5288</v>
      </c>
      <c r="Q986" s="184">
        <v>17.225899999999999</v>
      </c>
      <c r="R986" s="184">
        <v>22.950399999999998</v>
      </c>
      <c r="S986" s="120"/>
      <c r="T986" s="123"/>
      <c r="U986" s="124"/>
      <c r="V986" s="124"/>
      <c r="W986" s="124"/>
      <c r="X986" s="124"/>
      <c r="Y986" s="124"/>
      <c r="Z986" s="124"/>
      <c r="AA986" s="124"/>
      <c r="AB986" s="124"/>
      <c r="AC986" s="124"/>
      <c r="AD986" s="124"/>
      <c r="AE986" s="124"/>
      <c r="AF986" s="124"/>
      <c r="AG986" s="124"/>
      <c r="AH986" s="124"/>
    </row>
    <row r="987" spans="1:34" x14ac:dyDescent="0.3">
      <c r="A987" s="180" t="s">
        <v>897</v>
      </c>
      <c r="B987" s="180" t="s">
        <v>905</v>
      </c>
      <c r="C987" s="180">
        <v>103819</v>
      </c>
      <c r="D987" s="183">
        <v>44530</v>
      </c>
      <c r="E987" s="184">
        <v>346.85500000000002</v>
      </c>
      <c r="F987" s="184">
        <v>0.63770000000000004</v>
      </c>
      <c r="G987" s="184">
        <v>-1.5299999999999999E-2</v>
      </c>
      <c r="H987" s="184">
        <v>-2.9792999999999998</v>
      </c>
      <c r="I987" s="184">
        <v>-6.1166</v>
      </c>
      <c r="J987" s="184">
        <v>-4.6517999999999997</v>
      </c>
      <c r="K987" s="184">
        <v>-2.2825000000000002</v>
      </c>
      <c r="L987" s="184">
        <v>8.3861000000000008</v>
      </c>
      <c r="M987" s="184">
        <v>18.997900000000001</v>
      </c>
      <c r="N987" s="184">
        <v>37.4407</v>
      </c>
      <c r="O987" s="184">
        <v>18.6844</v>
      </c>
      <c r="P987" s="184">
        <v>15.360200000000001</v>
      </c>
      <c r="Q987" s="184">
        <v>17.882200000000001</v>
      </c>
      <c r="R987" s="184">
        <v>21.802700000000002</v>
      </c>
      <c r="S987" s="120"/>
      <c r="T987" s="123"/>
      <c r="U987" s="124"/>
      <c r="V987" s="124"/>
      <c r="W987" s="124"/>
      <c r="X987" s="124"/>
      <c r="Y987" s="124"/>
      <c r="Z987" s="124"/>
      <c r="AA987" s="124"/>
      <c r="AB987" s="124"/>
      <c r="AC987" s="124"/>
      <c r="AD987" s="124"/>
      <c r="AE987" s="124"/>
      <c r="AF987" s="124"/>
      <c r="AG987" s="124"/>
      <c r="AH987" s="124"/>
    </row>
    <row r="988" spans="1:34" x14ac:dyDescent="0.3">
      <c r="A988" s="180" t="s">
        <v>897</v>
      </c>
      <c r="B988" s="180" t="s">
        <v>906</v>
      </c>
      <c r="C988" s="180">
        <v>140175</v>
      </c>
      <c r="D988" s="183">
        <v>44530</v>
      </c>
      <c r="E988" s="184">
        <v>56.947000000000003</v>
      </c>
      <c r="F988" s="184">
        <v>0.2394</v>
      </c>
      <c r="G988" s="184">
        <v>-0.71309999999999996</v>
      </c>
      <c r="H988" s="184">
        <v>-3.3321999999999998</v>
      </c>
      <c r="I988" s="184">
        <v>-5.9814999999999996</v>
      </c>
      <c r="J988" s="184">
        <v>-2.6013999999999999</v>
      </c>
      <c r="K988" s="184">
        <v>2.3012000000000001</v>
      </c>
      <c r="L988" s="184">
        <v>14.404199999999999</v>
      </c>
      <c r="M988" s="184">
        <v>21.666</v>
      </c>
      <c r="N988" s="184">
        <v>42.853200000000001</v>
      </c>
      <c r="O988" s="184">
        <v>21.661000000000001</v>
      </c>
      <c r="P988" s="184">
        <v>19.1373</v>
      </c>
      <c r="Q988" s="184">
        <v>16.7697</v>
      </c>
      <c r="R988" s="184">
        <v>27.0593</v>
      </c>
      <c r="S988" s="120"/>
      <c r="T988" s="123"/>
      <c r="U988" s="124"/>
      <c r="V988" s="124"/>
      <c r="W988" s="124"/>
      <c r="X988" s="124"/>
      <c r="Y988" s="124"/>
      <c r="Z988" s="124"/>
      <c r="AA988" s="124"/>
      <c r="AB988" s="124"/>
      <c r="AC988" s="124"/>
      <c r="AD988" s="124"/>
      <c r="AE988" s="124"/>
      <c r="AF988" s="124"/>
      <c r="AG988" s="124"/>
      <c r="AH988" s="124"/>
    </row>
    <row r="989" spans="1:34" x14ac:dyDescent="0.3">
      <c r="A989" s="180" t="s">
        <v>897</v>
      </c>
      <c r="B989" s="180" t="s">
        <v>907</v>
      </c>
      <c r="C989" s="180">
        <v>140172</v>
      </c>
      <c r="D989" s="183">
        <v>44530</v>
      </c>
      <c r="E989" s="184">
        <v>51.188000000000002</v>
      </c>
      <c r="F989" s="184">
        <v>0.23499999999999999</v>
      </c>
      <c r="G989" s="184">
        <v>-0.73109999999999997</v>
      </c>
      <c r="H989" s="184">
        <v>-3.3622999999999998</v>
      </c>
      <c r="I989" s="184">
        <v>-6.0391000000000004</v>
      </c>
      <c r="J989" s="184">
        <v>-2.7343000000000002</v>
      </c>
      <c r="K989" s="184">
        <v>1.9011</v>
      </c>
      <c r="L989" s="184">
        <v>13.491300000000001</v>
      </c>
      <c r="M989" s="184">
        <v>20.2302</v>
      </c>
      <c r="N989" s="184">
        <v>40.626399999999997</v>
      </c>
      <c r="O989" s="184">
        <v>19.7941</v>
      </c>
      <c r="P989" s="184">
        <v>17.633900000000001</v>
      </c>
      <c r="Q989" s="184">
        <v>11.9428</v>
      </c>
      <c r="R989" s="184">
        <v>25.101600000000001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897</v>
      </c>
      <c r="B990" s="180" t="s">
        <v>908</v>
      </c>
      <c r="C990" s="180">
        <v>102883</v>
      </c>
      <c r="D990" s="183">
        <v>44530</v>
      </c>
      <c r="E990" s="184">
        <v>122.8527</v>
      </c>
      <c r="F990" s="184">
        <v>0.48130000000000001</v>
      </c>
      <c r="G990" s="184">
        <v>-0.43209999999999998</v>
      </c>
      <c r="H990" s="184">
        <v>-3.8479000000000001</v>
      </c>
      <c r="I990" s="184">
        <v>-6.7561</v>
      </c>
      <c r="J990" s="184">
        <v>-2.46</v>
      </c>
      <c r="K990" s="184">
        <v>5.1092000000000004</v>
      </c>
      <c r="L990" s="184">
        <v>16.025400000000001</v>
      </c>
      <c r="M990" s="184">
        <v>23.789899999999999</v>
      </c>
      <c r="N990" s="184">
        <v>46.066099999999999</v>
      </c>
      <c r="O990" s="184">
        <v>16.913499999999999</v>
      </c>
      <c r="P990" s="184">
        <v>13.938700000000001</v>
      </c>
      <c r="Q990" s="184">
        <v>16.145800000000001</v>
      </c>
      <c r="R990" s="184">
        <v>24.408899999999999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0" t="s">
        <v>897</v>
      </c>
      <c r="B991" s="180" t="s">
        <v>909</v>
      </c>
      <c r="C991" s="180">
        <v>118510</v>
      </c>
      <c r="D991" s="183">
        <v>44530</v>
      </c>
      <c r="E991" s="184">
        <v>131.39269999999999</v>
      </c>
      <c r="F991" s="184">
        <v>0.48330000000000001</v>
      </c>
      <c r="G991" s="184">
        <v>-0.42420000000000002</v>
      </c>
      <c r="H991" s="184">
        <v>-3.8346</v>
      </c>
      <c r="I991" s="184">
        <v>-6.7304000000000004</v>
      </c>
      <c r="J991" s="184">
        <v>-2.3988999999999998</v>
      </c>
      <c r="K991" s="184">
        <v>5.2980999999999998</v>
      </c>
      <c r="L991" s="184">
        <v>16.4467</v>
      </c>
      <c r="M991" s="184">
        <v>24.464700000000001</v>
      </c>
      <c r="N991" s="184">
        <v>47.1539</v>
      </c>
      <c r="O991" s="184">
        <v>17.8613</v>
      </c>
      <c r="P991" s="184">
        <v>14.852600000000001</v>
      </c>
      <c r="Q991" s="184">
        <v>15.738099999999999</v>
      </c>
      <c r="R991" s="184">
        <v>25.471299999999999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897</v>
      </c>
      <c r="B992" s="180" t="s">
        <v>2023</v>
      </c>
      <c r="C992" s="180">
        <v>130498</v>
      </c>
      <c r="D992" s="183">
        <v>44530</v>
      </c>
      <c r="E992" s="184">
        <v>187.4</v>
      </c>
      <c r="F992" s="184">
        <v>0.55210000000000004</v>
      </c>
      <c r="G992" s="184">
        <v>-0.47160000000000002</v>
      </c>
      <c r="H992" s="184">
        <v>-3.3931</v>
      </c>
      <c r="I992" s="184">
        <v>-6.0444000000000004</v>
      </c>
      <c r="J992" s="184">
        <v>-2.9327000000000001</v>
      </c>
      <c r="K992" s="184">
        <v>5.6787000000000001</v>
      </c>
      <c r="L992" s="184">
        <v>17.1433</v>
      </c>
      <c r="M992" s="184">
        <v>26.271799999999999</v>
      </c>
      <c r="N992" s="184">
        <v>52.373800000000003</v>
      </c>
      <c r="O992" s="184">
        <v>20.144500000000001</v>
      </c>
      <c r="P992" s="184">
        <v>16.171099999999999</v>
      </c>
      <c r="Q992" s="184">
        <v>12.238899999999999</v>
      </c>
      <c r="R992" s="184">
        <v>26.2</v>
      </c>
      <c r="S992" s="120"/>
      <c r="T992" s="123"/>
      <c r="U992" s="124"/>
      <c r="V992" s="124"/>
      <c r="W992" s="124"/>
      <c r="X992" s="124"/>
      <c r="Y992" s="124"/>
      <c r="Z992" s="124"/>
      <c r="AA992" s="124"/>
      <c r="AB992" s="124"/>
      <c r="AC992" s="124"/>
      <c r="AD992" s="124"/>
      <c r="AE992" s="124"/>
      <c r="AF992" s="124"/>
      <c r="AG992" s="124"/>
      <c r="AH992" s="124"/>
    </row>
    <row r="993" spans="1:34" x14ac:dyDescent="0.3">
      <c r="A993" s="180" t="s">
        <v>897</v>
      </c>
      <c r="B993" s="180" t="s">
        <v>2024</v>
      </c>
      <c r="C993" s="180">
        <v>130496</v>
      </c>
      <c r="D993" s="183">
        <v>44530</v>
      </c>
      <c r="E993" s="184">
        <v>247.470184455885</v>
      </c>
      <c r="F993" s="184">
        <v>0.54979999999999996</v>
      </c>
      <c r="G993" s="184">
        <v>-0.48020000000000002</v>
      </c>
      <c r="H993" s="184">
        <v>-3.4062999999999999</v>
      </c>
      <c r="I993" s="184">
        <v>-6.0705999999999998</v>
      </c>
      <c r="J993" s="184">
        <v>-2.9954999999999998</v>
      </c>
      <c r="K993" s="184">
        <v>5.5453000000000001</v>
      </c>
      <c r="L993" s="184">
        <v>16.827999999999999</v>
      </c>
      <c r="M993" s="184">
        <v>25.691400000000002</v>
      </c>
      <c r="N993" s="184">
        <v>51.4938</v>
      </c>
      <c r="O993" s="184">
        <v>19.7272</v>
      </c>
      <c r="P993" s="184">
        <v>15.8786</v>
      </c>
      <c r="Q993" s="184">
        <v>12.2346</v>
      </c>
      <c r="R993" s="184">
        <v>25.644300000000001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897</v>
      </c>
      <c r="B994" s="180" t="s">
        <v>910</v>
      </c>
      <c r="C994" s="180">
        <v>146772</v>
      </c>
      <c r="D994" s="183">
        <v>44530</v>
      </c>
      <c r="E994" s="184">
        <v>16.241299999999999</v>
      </c>
      <c r="F994" s="184">
        <v>0.45650000000000002</v>
      </c>
      <c r="G994" s="184">
        <v>6.3500000000000001E-2</v>
      </c>
      <c r="H994" s="184">
        <v>-2.9140999999999999</v>
      </c>
      <c r="I994" s="184">
        <v>-5.5858999999999996</v>
      </c>
      <c r="J994" s="184">
        <v>-3.2715000000000001</v>
      </c>
      <c r="K994" s="184">
        <v>1.5531999999999999</v>
      </c>
      <c r="L994" s="184">
        <v>14.022</v>
      </c>
      <c r="M994" s="184">
        <v>22.263000000000002</v>
      </c>
      <c r="N994" s="184">
        <v>39.672899999999998</v>
      </c>
      <c r="O994" s="184"/>
      <c r="P994" s="184"/>
      <c r="Q994" s="184">
        <v>19.841100000000001</v>
      </c>
      <c r="R994" s="184">
        <v>24.381599999999999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897</v>
      </c>
      <c r="B995" s="180" t="s">
        <v>911</v>
      </c>
      <c r="C995" s="180">
        <v>146771</v>
      </c>
      <c r="D995" s="183">
        <v>44530</v>
      </c>
      <c r="E995" s="184">
        <v>15.537800000000001</v>
      </c>
      <c r="F995" s="184">
        <v>0.45129999999999998</v>
      </c>
      <c r="G995" s="184">
        <v>4.3799999999999999E-2</v>
      </c>
      <c r="H995" s="184">
        <v>-2.9470000000000001</v>
      </c>
      <c r="I995" s="184">
        <v>-5.6490999999999998</v>
      </c>
      <c r="J995" s="184">
        <v>-3.4157000000000002</v>
      </c>
      <c r="K995" s="184">
        <v>1.1200000000000001</v>
      </c>
      <c r="L995" s="184">
        <v>13.041600000000001</v>
      </c>
      <c r="M995" s="184">
        <v>20.696000000000002</v>
      </c>
      <c r="N995" s="184">
        <v>37.305799999999998</v>
      </c>
      <c r="O995" s="184"/>
      <c r="P995" s="184"/>
      <c r="Q995" s="184">
        <v>17.876899999999999</v>
      </c>
      <c r="R995" s="184">
        <v>22.3186</v>
      </c>
      <c r="S995" s="120"/>
      <c r="T995" s="123"/>
      <c r="U995" s="124"/>
      <c r="V995" s="124"/>
      <c r="W995" s="124"/>
      <c r="X995" s="124"/>
      <c r="Y995" s="124"/>
      <c r="Z995" s="124"/>
      <c r="AA995" s="124"/>
      <c r="AB995" s="124"/>
      <c r="AC995" s="124"/>
      <c r="AD995" s="124"/>
      <c r="AE995" s="124"/>
      <c r="AF995" s="124"/>
      <c r="AG995" s="124"/>
      <c r="AH995" s="124"/>
    </row>
    <row r="996" spans="1:34" x14ac:dyDescent="0.3">
      <c r="A996" s="180" t="s">
        <v>897</v>
      </c>
      <c r="B996" s="180" t="s">
        <v>912</v>
      </c>
      <c r="C996" s="180">
        <v>100349</v>
      </c>
      <c r="D996" s="183">
        <v>44530</v>
      </c>
      <c r="E996" s="184">
        <v>519.97</v>
      </c>
      <c r="F996" s="184">
        <v>-5.1900000000000002E-2</v>
      </c>
      <c r="G996" s="184">
        <v>-0.74639999999999995</v>
      </c>
      <c r="H996" s="184">
        <v>-3.7503000000000002</v>
      </c>
      <c r="I996" s="184">
        <v>-5.7957000000000001</v>
      </c>
      <c r="J996" s="184">
        <v>-3.6038999999999999</v>
      </c>
      <c r="K996" s="184">
        <v>7.5629</v>
      </c>
      <c r="L996" s="184">
        <v>18.7363</v>
      </c>
      <c r="M996" s="184">
        <v>26.0625</v>
      </c>
      <c r="N996" s="184">
        <v>50.206499999999998</v>
      </c>
      <c r="O996" s="184">
        <v>18.897600000000001</v>
      </c>
      <c r="P996" s="184">
        <v>14.619400000000001</v>
      </c>
      <c r="Q996" s="184">
        <v>18.385400000000001</v>
      </c>
      <c r="R996" s="184">
        <v>25.1755</v>
      </c>
      <c r="S996" s="120"/>
      <c r="T996" s="123"/>
      <c r="U996" s="124"/>
      <c r="V996" s="124"/>
      <c r="W996" s="124"/>
      <c r="X996" s="124"/>
      <c r="Y996" s="124"/>
      <c r="Z996" s="124"/>
      <c r="AA996" s="124"/>
      <c r="AB996" s="124"/>
      <c r="AC996" s="124"/>
      <c r="AD996" s="124"/>
      <c r="AE996" s="124"/>
      <c r="AF996" s="124"/>
      <c r="AG996" s="124"/>
      <c r="AH996" s="124"/>
    </row>
    <row r="997" spans="1:34" x14ac:dyDescent="0.3">
      <c r="A997" s="180" t="s">
        <v>897</v>
      </c>
      <c r="B997" s="180" t="s">
        <v>913</v>
      </c>
      <c r="C997" s="180">
        <v>120596</v>
      </c>
      <c r="D997" s="183">
        <v>44530</v>
      </c>
      <c r="E997" s="184">
        <v>562.95000000000005</v>
      </c>
      <c r="F997" s="184">
        <v>-5.1499999999999997E-2</v>
      </c>
      <c r="G997" s="184">
        <v>-0.73880000000000001</v>
      </c>
      <c r="H997" s="184">
        <v>-3.7363</v>
      </c>
      <c r="I997" s="184">
        <v>-5.7682000000000002</v>
      </c>
      <c r="J997" s="184">
        <v>-3.5384000000000002</v>
      </c>
      <c r="K997" s="184">
        <v>7.7746000000000004</v>
      </c>
      <c r="L997" s="184">
        <v>19.2059</v>
      </c>
      <c r="M997" s="184">
        <v>26.762</v>
      </c>
      <c r="N997" s="184">
        <v>51.3551</v>
      </c>
      <c r="O997" s="184">
        <v>19.846800000000002</v>
      </c>
      <c r="P997" s="184">
        <v>15.7326</v>
      </c>
      <c r="Q997" s="184">
        <v>15.6196</v>
      </c>
      <c r="R997" s="184">
        <v>26.1267</v>
      </c>
      <c r="S997" s="120"/>
      <c r="T997" s="123"/>
      <c r="U997" s="124"/>
      <c r="V997" s="124"/>
      <c r="W997" s="124"/>
      <c r="X997" s="124"/>
      <c r="Y997" s="124"/>
      <c r="Z997" s="124"/>
      <c r="AA997" s="124"/>
      <c r="AB997" s="124"/>
      <c r="AC997" s="124"/>
      <c r="AD997" s="124"/>
      <c r="AE997" s="124"/>
      <c r="AF997" s="124"/>
      <c r="AG997" s="124"/>
      <c r="AH997" s="124"/>
    </row>
    <row r="998" spans="1:34" x14ac:dyDescent="0.3">
      <c r="A998" s="180" t="s">
        <v>897</v>
      </c>
      <c r="B998" s="180" t="s">
        <v>914</v>
      </c>
      <c r="C998" s="180">
        <v>118419</v>
      </c>
      <c r="D998" s="183">
        <v>44530</v>
      </c>
      <c r="E998" s="184">
        <v>74.69</v>
      </c>
      <c r="F998" s="184">
        <v>0.33579999999999999</v>
      </c>
      <c r="G998" s="184">
        <v>-0.17380000000000001</v>
      </c>
      <c r="H998" s="184">
        <v>-3.5261999999999998</v>
      </c>
      <c r="I998" s="184">
        <v>-6.4855</v>
      </c>
      <c r="J998" s="184">
        <v>-4.3784000000000001</v>
      </c>
      <c r="K998" s="184">
        <v>0.94610000000000005</v>
      </c>
      <c r="L998" s="184">
        <v>10.2761</v>
      </c>
      <c r="M998" s="184">
        <v>20.603899999999999</v>
      </c>
      <c r="N998" s="184">
        <v>37.677399999999999</v>
      </c>
      <c r="O998" s="184">
        <v>16.613199999999999</v>
      </c>
      <c r="P998" s="184">
        <v>15.755599999999999</v>
      </c>
      <c r="Q998" s="184">
        <v>14.2294</v>
      </c>
      <c r="R998" s="184">
        <v>22.410799999999998</v>
      </c>
      <c r="S998" s="120"/>
      <c r="T998" s="123"/>
      <c r="U998" s="124"/>
      <c r="V998" s="124"/>
      <c r="W998" s="124"/>
      <c r="X998" s="124"/>
      <c r="Y998" s="124"/>
      <c r="Z998" s="124"/>
      <c r="AA998" s="124"/>
      <c r="AB998" s="124"/>
      <c r="AC998" s="124"/>
      <c r="AD998" s="124"/>
      <c r="AE998" s="124"/>
      <c r="AF998" s="124"/>
      <c r="AG998" s="124"/>
      <c r="AH998" s="124"/>
    </row>
    <row r="999" spans="1:34" x14ac:dyDescent="0.3">
      <c r="A999" s="180" t="s">
        <v>897</v>
      </c>
      <c r="B999" s="180" t="s">
        <v>915</v>
      </c>
      <c r="C999" s="180">
        <v>108596</v>
      </c>
      <c r="D999" s="183">
        <v>44530</v>
      </c>
      <c r="E999" s="184">
        <v>66.87</v>
      </c>
      <c r="F999" s="184">
        <v>0.3301</v>
      </c>
      <c r="G999" s="184">
        <v>-0.19400000000000001</v>
      </c>
      <c r="H999" s="184">
        <v>-3.5482</v>
      </c>
      <c r="I999" s="184">
        <v>-6.5278</v>
      </c>
      <c r="J999" s="184">
        <v>-4.4851000000000001</v>
      </c>
      <c r="K999" s="184">
        <v>0.6321</v>
      </c>
      <c r="L999" s="184">
        <v>9.5869999999999997</v>
      </c>
      <c r="M999" s="184">
        <v>19.496099999999998</v>
      </c>
      <c r="N999" s="184">
        <v>36.025199999999998</v>
      </c>
      <c r="O999" s="184">
        <v>15.202199999999999</v>
      </c>
      <c r="P999" s="184">
        <v>14.219799999999999</v>
      </c>
      <c r="Q999" s="184">
        <v>12.3476</v>
      </c>
      <c r="R999" s="184">
        <v>20.941099999999999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897</v>
      </c>
      <c r="B1000" s="180" t="s">
        <v>916</v>
      </c>
      <c r="C1000" s="180">
        <v>106144</v>
      </c>
      <c r="D1000" s="183">
        <v>44530</v>
      </c>
      <c r="E1000" s="184">
        <v>51.21</v>
      </c>
      <c r="F1000" s="184">
        <v>0.35270000000000001</v>
      </c>
      <c r="G1000" s="184">
        <v>0.2349</v>
      </c>
      <c r="H1000" s="184">
        <v>-2.42</v>
      </c>
      <c r="I1000" s="184">
        <v>-5.0259999999999998</v>
      </c>
      <c r="J1000" s="184">
        <v>-3.4683999999999999</v>
      </c>
      <c r="K1000" s="184">
        <v>1.3257000000000001</v>
      </c>
      <c r="L1000" s="184">
        <v>12.179600000000001</v>
      </c>
      <c r="M1000" s="184">
        <v>17.024699999999999</v>
      </c>
      <c r="N1000" s="184">
        <v>33.428899999999999</v>
      </c>
      <c r="O1000" s="184">
        <v>16.277799999999999</v>
      </c>
      <c r="P1000" s="184">
        <v>16.561599999999999</v>
      </c>
      <c r="Q1000" s="184">
        <v>12.0815</v>
      </c>
      <c r="R1000" s="184">
        <v>18.898700000000002</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897</v>
      </c>
      <c r="B1001" s="180" t="s">
        <v>917</v>
      </c>
      <c r="C1001" s="180">
        <v>120357</v>
      </c>
      <c r="D1001" s="183">
        <v>44530</v>
      </c>
      <c r="E1001" s="184">
        <v>58.01</v>
      </c>
      <c r="F1001" s="184">
        <v>0.34599999999999997</v>
      </c>
      <c r="G1001" s="184">
        <v>0.2419</v>
      </c>
      <c r="H1001" s="184">
        <v>-2.4058000000000002</v>
      </c>
      <c r="I1001" s="184">
        <v>-4.9794999999999998</v>
      </c>
      <c r="J1001" s="184">
        <v>-3.3650000000000002</v>
      </c>
      <c r="K1001" s="184">
        <v>1.6471</v>
      </c>
      <c r="L1001" s="184">
        <v>12.9039</v>
      </c>
      <c r="M1001" s="184">
        <v>18.218900000000001</v>
      </c>
      <c r="N1001" s="184">
        <v>35.253</v>
      </c>
      <c r="O1001" s="184">
        <v>17.712599999999998</v>
      </c>
      <c r="P1001" s="184">
        <v>18.173100000000002</v>
      </c>
      <c r="Q1001" s="184">
        <v>17.5091</v>
      </c>
      <c r="R1001" s="184">
        <v>20.4102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897</v>
      </c>
      <c r="B1002" s="180" t="s">
        <v>918</v>
      </c>
      <c r="C1002" s="180">
        <v>103234</v>
      </c>
      <c r="D1002" s="183">
        <v>44530</v>
      </c>
      <c r="E1002" s="184">
        <v>188.971</v>
      </c>
      <c r="F1002" s="184">
        <v>0.2339</v>
      </c>
      <c r="G1002" s="184">
        <v>7.0999999999999994E-2</v>
      </c>
      <c r="H1002" s="184">
        <v>-2.7296</v>
      </c>
      <c r="I1002" s="184">
        <v>-5.2881</v>
      </c>
      <c r="J1002" s="184">
        <v>-2.9893000000000001</v>
      </c>
      <c r="K1002" s="184">
        <v>-0.3775</v>
      </c>
      <c r="L1002" s="184">
        <v>10.339700000000001</v>
      </c>
      <c r="M1002" s="184">
        <v>18.333200000000001</v>
      </c>
      <c r="N1002" s="184">
        <v>32.936799999999998</v>
      </c>
      <c r="O1002" s="184">
        <v>19.2835</v>
      </c>
      <c r="P1002" s="184">
        <v>15.944900000000001</v>
      </c>
      <c r="Q1002" s="184">
        <v>18.592099999999999</v>
      </c>
      <c r="R1002" s="184">
        <v>22.299600000000002</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897</v>
      </c>
      <c r="B1003" s="180" t="s">
        <v>919</v>
      </c>
      <c r="C1003" s="180">
        <v>120158</v>
      </c>
      <c r="D1003" s="183">
        <v>44530</v>
      </c>
      <c r="E1003" s="184">
        <v>208.08199999999999</v>
      </c>
      <c r="F1003" s="184">
        <v>0.23749999999999999</v>
      </c>
      <c r="G1003" s="184">
        <v>8.4199999999999997E-2</v>
      </c>
      <c r="H1003" s="184">
        <v>-2.7077</v>
      </c>
      <c r="I1003" s="184">
        <v>-5.2441000000000004</v>
      </c>
      <c r="J1003" s="184">
        <v>-2.8852000000000002</v>
      </c>
      <c r="K1003" s="184">
        <v>-6.7699999999999996E-2</v>
      </c>
      <c r="L1003" s="184">
        <v>11.029199999999999</v>
      </c>
      <c r="M1003" s="184">
        <v>19.435700000000001</v>
      </c>
      <c r="N1003" s="184">
        <v>34.5764</v>
      </c>
      <c r="O1003" s="184">
        <v>20.6402</v>
      </c>
      <c r="P1003" s="184">
        <v>17.3354</v>
      </c>
      <c r="Q1003" s="184">
        <v>17.141200000000001</v>
      </c>
      <c r="R1003" s="184">
        <v>23.752199999999998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897</v>
      </c>
      <c r="B1004" s="180" t="s">
        <v>920</v>
      </c>
      <c r="C1004" s="180">
        <v>119397</v>
      </c>
      <c r="D1004" s="183">
        <v>44530</v>
      </c>
      <c r="E1004" s="184">
        <v>74.599000000000004</v>
      </c>
      <c r="F1004" s="184">
        <v>0.84079999999999999</v>
      </c>
      <c r="G1004" s="184">
        <v>0.32950000000000002</v>
      </c>
      <c r="H1004" s="184">
        <v>-1.9982</v>
      </c>
      <c r="I1004" s="184">
        <v>-5.1688000000000001</v>
      </c>
      <c r="J1004" s="184">
        <v>0.50390000000000001</v>
      </c>
      <c r="K1004" s="184">
        <v>3.5019</v>
      </c>
      <c r="L1004" s="184">
        <v>15.4444</v>
      </c>
      <c r="M1004" s="184">
        <v>24.514299999999999</v>
      </c>
      <c r="N1004" s="184">
        <v>34.645499999999998</v>
      </c>
      <c r="O1004" s="184">
        <v>16.0307</v>
      </c>
      <c r="P1004" s="184">
        <v>14.6004</v>
      </c>
      <c r="Q1004" s="184">
        <v>14.949400000000001</v>
      </c>
      <c r="R1004" s="184">
        <v>21.291399999999999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897</v>
      </c>
      <c r="B1005" s="180" t="s">
        <v>921</v>
      </c>
      <c r="C1005" s="180">
        <v>118049</v>
      </c>
      <c r="D1005" s="183">
        <v>44530</v>
      </c>
      <c r="E1005" s="184">
        <v>69.635000000000005</v>
      </c>
      <c r="F1005" s="184">
        <v>0.83840000000000003</v>
      </c>
      <c r="G1005" s="184">
        <v>0.31979999999999997</v>
      </c>
      <c r="H1005" s="184">
        <v>-2.0150000000000001</v>
      </c>
      <c r="I1005" s="184">
        <v>-5.2030000000000003</v>
      </c>
      <c r="J1005" s="184">
        <v>0.42399999999999999</v>
      </c>
      <c r="K1005" s="184">
        <v>3.2639</v>
      </c>
      <c r="L1005" s="184">
        <v>14.903600000000001</v>
      </c>
      <c r="M1005" s="184">
        <v>23.6571</v>
      </c>
      <c r="N1005" s="184">
        <v>33.441299999999998</v>
      </c>
      <c r="O1005" s="184">
        <v>15.025600000000001</v>
      </c>
      <c r="P1005" s="184">
        <v>13.643000000000001</v>
      </c>
      <c r="Q1005" s="184">
        <v>13.3043</v>
      </c>
      <c r="R1005" s="184">
        <v>20.245200000000001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897</v>
      </c>
      <c r="B1006" s="180" t="s">
        <v>922</v>
      </c>
      <c r="C1006" s="180">
        <v>133710</v>
      </c>
      <c r="D1006" s="183">
        <v>44530</v>
      </c>
      <c r="E1006" s="184">
        <v>26.2441</v>
      </c>
      <c r="F1006" s="184">
        <v>0.81440000000000001</v>
      </c>
      <c r="G1006" s="184">
        <v>0.52980000000000005</v>
      </c>
      <c r="H1006" s="184">
        <v>-2.1152000000000002</v>
      </c>
      <c r="I1006" s="184">
        <v>-4.8661000000000003</v>
      </c>
      <c r="J1006" s="184">
        <v>-1.2637</v>
      </c>
      <c r="K1006" s="184">
        <v>4.3441000000000001</v>
      </c>
      <c r="L1006" s="184">
        <v>18.584199999999999</v>
      </c>
      <c r="M1006" s="184">
        <v>27.293500000000002</v>
      </c>
      <c r="N1006" s="184">
        <v>40.606699999999996</v>
      </c>
      <c r="O1006" s="184">
        <v>20.634499999999999</v>
      </c>
      <c r="P1006" s="184">
        <v>18.214099999999998</v>
      </c>
      <c r="Q1006" s="184">
        <v>15.3245</v>
      </c>
      <c r="R1006" s="184">
        <v>24.3779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897</v>
      </c>
      <c r="B1007" s="180" t="s">
        <v>923</v>
      </c>
      <c r="C1007" s="180">
        <v>133711</v>
      </c>
      <c r="D1007" s="183">
        <v>44530</v>
      </c>
      <c r="E1007" s="184">
        <v>23.958500000000001</v>
      </c>
      <c r="F1007" s="184">
        <v>0.81040000000000001</v>
      </c>
      <c r="G1007" s="184">
        <v>0.51270000000000004</v>
      </c>
      <c r="H1007" s="184">
        <v>-2.1438999999999999</v>
      </c>
      <c r="I1007" s="184">
        <v>-4.9223999999999997</v>
      </c>
      <c r="J1007" s="184">
        <v>-1.3976</v>
      </c>
      <c r="K1007" s="184">
        <v>3.9356</v>
      </c>
      <c r="L1007" s="184">
        <v>17.6218</v>
      </c>
      <c r="M1007" s="184">
        <v>25.7407</v>
      </c>
      <c r="N1007" s="184">
        <v>38.357300000000002</v>
      </c>
      <c r="O1007" s="184">
        <v>18.8689</v>
      </c>
      <c r="P1007" s="184">
        <v>16.3916</v>
      </c>
      <c r="Q1007" s="184">
        <v>13.7821</v>
      </c>
      <c r="R1007" s="184">
        <v>22.336500000000001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897</v>
      </c>
      <c r="B1008" s="180" t="s">
        <v>924</v>
      </c>
      <c r="C1008" s="180">
        <v>147840</v>
      </c>
      <c r="D1008" s="183">
        <v>44530</v>
      </c>
      <c r="E1008" s="184">
        <v>17.1675</v>
      </c>
      <c r="F1008" s="184">
        <v>-0.2487</v>
      </c>
      <c r="G1008" s="184">
        <v>-0.57279999999999998</v>
      </c>
      <c r="H1008" s="184">
        <v>-3.907</v>
      </c>
      <c r="I1008" s="184">
        <v>-6.2659000000000002</v>
      </c>
      <c r="J1008" s="184">
        <v>-3.4123000000000001</v>
      </c>
      <c r="K1008" s="184">
        <v>5.8018000000000001</v>
      </c>
      <c r="L1008" s="184">
        <v>18.7758</v>
      </c>
      <c r="M1008" s="184">
        <v>30.198899999999998</v>
      </c>
      <c r="N1008" s="184">
        <v>54.123399999999997</v>
      </c>
      <c r="O1008" s="184"/>
      <c r="P1008" s="184"/>
      <c r="Q1008" s="184">
        <v>32.497700000000002</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897</v>
      </c>
      <c r="B1009" s="180" t="s">
        <v>925</v>
      </c>
      <c r="C1009" s="180">
        <v>147843</v>
      </c>
      <c r="D1009" s="183">
        <v>44530</v>
      </c>
      <c r="E1009" s="184">
        <v>16.569400000000002</v>
      </c>
      <c r="F1009" s="184">
        <v>-0.25340000000000001</v>
      </c>
      <c r="G1009" s="184">
        <v>-0.59389999999999998</v>
      </c>
      <c r="H1009" s="184">
        <v>-3.9327000000000001</v>
      </c>
      <c r="I1009" s="184">
        <v>-6.3272000000000004</v>
      </c>
      <c r="J1009" s="184">
        <v>-3.5743</v>
      </c>
      <c r="K1009" s="184">
        <v>5.2807000000000004</v>
      </c>
      <c r="L1009" s="184">
        <v>17.608599999999999</v>
      </c>
      <c r="M1009" s="184">
        <v>28.311699999999998</v>
      </c>
      <c r="N1009" s="184">
        <v>51.206899999999997</v>
      </c>
      <c r="O1009" s="184"/>
      <c r="P1009" s="184"/>
      <c r="Q1009" s="184">
        <v>30.073799999999999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897</v>
      </c>
      <c r="B1010" s="180" t="s">
        <v>926</v>
      </c>
      <c r="C1010" s="180">
        <v>118834</v>
      </c>
      <c r="D1010" s="183">
        <v>44530</v>
      </c>
      <c r="E1010" s="184">
        <v>104.25</v>
      </c>
      <c r="F1010" s="184">
        <v>0.53910000000000002</v>
      </c>
      <c r="G1010" s="184">
        <v>-3.0700000000000002E-2</v>
      </c>
      <c r="H1010" s="184">
        <v>-2.7736000000000001</v>
      </c>
      <c r="I1010" s="184">
        <v>-5.3890000000000002</v>
      </c>
      <c r="J1010" s="184">
        <v>-2.6092</v>
      </c>
      <c r="K1010" s="184">
        <v>2.1787999999999998</v>
      </c>
      <c r="L1010" s="184">
        <v>14.3744</v>
      </c>
      <c r="M1010" s="184">
        <v>24.8249</v>
      </c>
      <c r="N1010" s="184">
        <v>45.820500000000003</v>
      </c>
      <c r="O1010" s="184">
        <v>25.950299999999999</v>
      </c>
      <c r="P1010" s="184">
        <v>22.235700000000001</v>
      </c>
      <c r="Q1010" s="184">
        <v>25.229500000000002</v>
      </c>
      <c r="R1010" s="184">
        <v>30.729900000000001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897</v>
      </c>
      <c r="B1011" s="180" t="s">
        <v>927</v>
      </c>
      <c r="C1011" s="180">
        <v>112932</v>
      </c>
      <c r="D1011" s="183">
        <v>44530</v>
      </c>
      <c r="E1011" s="184">
        <v>95.909000000000006</v>
      </c>
      <c r="F1011" s="184">
        <v>0.53669999999999995</v>
      </c>
      <c r="G1011" s="184">
        <v>-4.0599999999999997E-2</v>
      </c>
      <c r="H1011" s="184">
        <v>-2.7913000000000001</v>
      </c>
      <c r="I1011" s="184">
        <v>-5.4264000000000001</v>
      </c>
      <c r="J1011" s="184">
        <v>-2.6947000000000001</v>
      </c>
      <c r="K1011" s="184">
        <v>1.9192</v>
      </c>
      <c r="L1011" s="184">
        <v>13.7859</v>
      </c>
      <c r="M1011" s="184">
        <v>23.863800000000001</v>
      </c>
      <c r="N1011" s="184">
        <v>44.310899999999997</v>
      </c>
      <c r="O1011" s="184">
        <v>24.650300000000001</v>
      </c>
      <c r="P1011" s="184">
        <v>21.133099999999999</v>
      </c>
      <c r="Q1011" s="184">
        <v>21.929099999999998</v>
      </c>
      <c r="R1011" s="184">
        <v>29.414200000000001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897</v>
      </c>
      <c r="B1012" s="180" t="s">
        <v>928</v>
      </c>
      <c r="C1012" s="180">
        <v>147704</v>
      </c>
      <c r="D1012" s="183">
        <v>44530</v>
      </c>
      <c r="E1012" s="184">
        <v>17.282299999999999</v>
      </c>
      <c r="F1012" s="184">
        <v>0.45100000000000001</v>
      </c>
      <c r="G1012" s="184">
        <v>6.2E-2</v>
      </c>
      <c r="H1012" s="184">
        <v>-1.2846</v>
      </c>
      <c r="I1012" s="184">
        <v>-3.6177999999999999</v>
      </c>
      <c r="J1012" s="184">
        <v>0.1118</v>
      </c>
      <c r="K1012" s="184">
        <v>2.4167000000000001</v>
      </c>
      <c r="L1012" s="184">
        <v>21.0703</v>
      </c>
      <c r="M1012" s="184">
        <v>28.978200000000001</v>
      </c>
      <c r="N1012" s="184">
        <v>51.174799999999998</v>
      </c>
      <c r="O1012" s="184"/>
      <c r="P1012" s="184"/>
      <c r="Q1012" s="184">
        <v>29.390599999999999</v>
      </c>
      <c r="R1012" s="184">
        <v>27.797599999999999</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897</v>
      </c>
      <c r="B1013" s="180" t="s">
        <v>929</v>
      </c>
      <c r="C1013" s="180">
        <v>147701</v>
      </c>
      <c r="D1013" s="183">
        <v>44530</v>
      </c>
      <c r="E1013" s="184">
        <v>16.654299999999999</v>
      </c>
      <c r="F1013" s="184">
        <v>0.44750000000000001</v>
      </c>
      <c r="G1013" s="184">
        <v>4.7500000000000001E-2</v>
      </c>
      <c r="H1013" s="184">
        <v>-1.3102</v>
      </c>
      <c r="I1013" s="184">
        <v>-3.6694</v>
      </c>
      <c r="J1013" s="184">
        <v>-2.64E-2</v>
      </c>
      <c r="K1013" s="184">
        <v>1.9883999999999999</v>
      </c>
      <c r="L1013" s="184">
        <v>20.023199999999999</v>
      </c>
      <c r="M1013" s="184">
        <v>27.298200000000001</v>
      </c>
      <c r="N1013" s="184">
        <v>48.574399999999997</v>
      </c>
      <c r="O1013" s="184"/>
      <c r="P1013" s="184"/>
      <c r="Q1013" s="184">
        <v>27.154499999999999</v>
      </c>
      <c r="R1013" s="184">
        <v>25.5886</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897</v>
      </c>
      <c r="B1014" s="180" t="s">
        <v>2011</v>
      </c>
      <c r="C1014" s="180">
        <v>135677</v>
      </c>
      <c r="D1014" s="183">
        <v>44530</v>
      </c>
      <c r="E1014" s="184">
        <v>26.395700000000001</v>
      </c>
      <c r="F1014" s="184">
        <v>0.18140000000000001</v>
      </c>
      <c r="G1014" s="184">
        <v>-0.32100000000000001</v>
      </c>
      <c r="H1014" s="184">
        <v>-3.0535999999999999</v>
      </c>
      <c r="I1014" s="184">
        <v>-5.6463999999999999</v>
      </c>
      <c r="J1014" s="184">
        <v>-3.1545999999999998</v>
      </c>
      <c r="K1014" s="184">
        <v>4.5014000000000003</v>
      </c>
      <c r="L1014" s="184">
        <v>17.6389</v>
      </c>
      <c r="M1014" s="184">
        <v>27.285499999999999</v>
      </c>
      <c r="N1014" s="184">
        <v>49.091999999999999</v>
      </c>
      <c r="O1014" s="184">
        <v>21.077200000000001</v>
      </c>
      <c r="P1014" s="184">
        <v>17.2439</v>
      </c>
      <c r="Q1014" s="184">
        <v>17.602399999999999</v>
      </c>
      <c r="R1014" s="184">
        <v>24.8367</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897</v>
      </c>
      <c r="B1015" s="180" t="s">
        <v>2012</v>
      </c>
      <c r="C1015" s="180">
        <v>135678</v>
      </c>
      <c r="D1015" s="183">
        <v>44530</v>
      </c>
      <c r="E1015" s="184">
        <v>23.662099999999999</v>
      </c>
      <c r="F1015" s="184">
        <v>0.17530000000000001</v>
      </c>
      <c r="G1015" s="184">
        <v>-0.34489999999999998</v>
      </c>
      <c r="H1015" s="184">
        <v>-3.0945</v>
      </c>
      <c r="I1015" s="184">
        <v>-5.7275999999999998</v>
      </c>
      <c r="J1015" s="184">
        <v>-3.3431000000000002</v>
      </c>
      <c r="K1015" s="184">
        <v>3.9744999999999999</v>
      </c>
      <c r="L1015" s="184">
        <v>16.4359</v>
      </c>
      <c r="M1015" s="184">
        <v>25.298400000000001</v>
      </c>
      <c r="N1015" s="184">
        <v>46.006500000000003</v>
      </c>
      <c r="O1015" s="184">
        <v>18.712199999999999</v>
      </c>
      <c r="P1015" s="184">
        <v>15.1356</v>
      </c>
      <c r="Q1015" s="184">
        <v>15.4742</v>
      </c>
      <c r="R1015" s="184">
        <v>22.371200000000002</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897</v>
      </c>
      <c r="B1016" s="180" t="s">
        <v>930</v>
      </c>
      <c r="C1016" s="180">
        <v>100380</v>
      </c>
      <c r="D1016" s="183">
        <v>44530</v>
      </c>
      <c r="E1016" s="184">
        <v>799.20100000000002</v>
      </c>
      <c r="F1016" s="184">
        <v>-9.5399999999999999E-2</v>
      </c>
      <c r="G1016" s="184">
        <v>-0.48060000000000003</v>
      </c>
      <c r="H1016" s="184">
        <v>-3.6473</v>
      </c>
      <c r="I1016" s="184">
        <v>-6.8211000000000004</v>
      </c>
      <c r="J1016" s="184">
        <v>-3.7117</v>
      </c>
      <c r="K1016" s="184">
        <v>0.40589999999999998</v>
      </c>
      <c r="L1016" s="184">
        <v>13.796799999999999</v>
      </c>
      <c r="M1016" s="184">
        <v>20.39</v>
      </c>
      <c r="N1016" s="184">
        <v>39.242800000000003</v>
      </c>
      <c r="O1016" s="184">
        <v>16.3934</v>
      </c>
      <c r="P1016" s="184">
        <v>12.494199999999999</v>
      </c>
      <c r="Q1016" s="184">
        <v>18.227699999999999</v>
      </c>
      <c r="R1016" s="184">
        <v>21.592700000000001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897</v>
      </c>
      <c r="B1017" s="180" t="s">
        <v>931</v>
      </c>
      <c r="C1017" s="180">
        <v>118678</v>
      </c>
      <c r="D1017" s="183">
        <v>44530</v>
      </c>
      <c r="E1017" s="184">
        <v>843.31380000000001</v>
      </c>
      <c r="F1017" s="184">
        <v>-9.4200000000000006E-2</v>
      </c>
      <c r="G1017" s="184">
        <v>-0.47589999999999999</v>
      </c>
      <c r="H1017" s="184">
        <v>-3.6395</v>
      </c>
      <c r="I1017" s="184">
        <v>-6.8051000000000004</v>
      </c>
      <c r="J1017" s="184">
        <v>-3.6728000000000001</v>
      </c>
      <c r="K1017" s="184">
        <v>0.52510000000000001</v>
      </c>
      <c r="L1017" s="184">
        <v>14.071</v>
      </c>
      <c r="M1017" s="184">
        <v>20.834</v>
      </c>
      <c r="N1017" s="184">
        <v>39.939900000000002</v>
      </c>
      <c r="O1017" s="184">
        <v>17.0044</v>
      </c>
      <c r="P1017" s="184">
        <v>13.1511</v>
      </c>
      <c r="Q1017" s="184">
        <v>13.5281</v>
      </c>
      <c r="R1017" s="184">
        <v>22.2118</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897</v>
      </c>
      <c r="B1018" s="180" t="s">
        <v>932</v>
      </c>
      <c r="C1018" s="180">
        <v>111381</v>
      </c>
      <c r="D1018" s="183">
        <v>44530</v>
      </c>
      <c r="E1018" s="184">
        <v>178.17</v>
      </c>
      <c r="F1018" s="184">
        <v>0.46239999999999998</v>
      </c>
      <c r="G1018" s="184">
        <v>5.62E-2</v>
      </c>
      <c r="H1018" s="184">
        <v>-2.4260999999999999</v>
      </c>
      <c r="I1018" s="184">
        <v>-5.2488999999999999</v>
      </c>
      <c r="J1018" s="184">
        <v>-2.3512</v>
      </c>
      <c r="K1018" s="184">
        <v>3.1435</v>
      </c>
      <c r="L1018" s="184">
        <v>15.9659</v>
      </c>
      <c r="M1018" s="184">
        <v>25.383500000000002</v>
      </c>
      <c r="N1018" s="184">
        <v>43.766599999999997</v>
      </c>
      <c r="O1018" s="184">
        <v>21.056100000000001</v>
      </c>
      <c r="P1018" s="184">
        <v>17.8264</v>
      </c>
      <c r="Q1018" s="184">
        <v>24.679200000000002</v>
      </c>
      <c r="R1018" s="184">
        <v>29.1492</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897</v>
      </c>
      <c r="B1019" s="180" t="s">
        <v>933</v>
      </c>
      <c r="C1019" s="180">
        <v>119441</v>
      </c>
      <c r="D1019" s="183">
        <v>44530</v>
      </c>
      <c r="E1019" s="184">
        <v>194.38</v>
      </c>
      <c r="F1019" s="184">
        <v>0.4652</v>
      </c>
      <c r="G1019" s="184">
        <v>7.2099999999999997E-2</v>
      </c>
      <c r="H1019" s="184">
        <v>-2.4049999999999998</v>
      </c>
      <c r="I1019" s="184">
        <v>-5.2081999999999997</v>
      </c>
      <c r="J1019" s="184">
        <v>-2.2578</v>
      </c>
      <c r="K1019" s="184">
        <v>3.4266000000000001</v>
      </c>
      <c r="L1019" s="184">
        <v>16.6187</v>
      </c>
      <c r="M1019" s="184">
        <v>26.442499999999999</v>
      </c>
      <c r="N1019" s="184">
        <v>45.385199999999998</v>
      </c>
      <c r="O1019" s="184">
        <v>22.443000000000001</v>
      </c>
      <c r="P1019" s="184">
        <v>19.148399999999999</v>
      </c>
      <c r="Q1019" s="184">
        <v>21.504300000000001</v>
      </c>
      <c r="R1019" s="184">
        <v>30.592400000000001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897</v>
      </c>
      <c r="B1020" s="180" t="s">
        <v>934</v>
      </c>
      <c r="C1020" s="180">
        <v>104513</v>
      </c>
      <c r="D1020" s="183">
        <v>44530</v>
      </c>
      <c r="E1020" s="184">
        <v>65.706800000000001</v>
      </c>
      <c r="F1020" s="184">
        <v>-0.61270000000000002</v>
      </c>
      <c r="G1020" s="184">
        <v>-1.4743999999999999</v>
      </c>
      <c r="H1020" s="184">
        <v>-3.4314</v>
      </c>
      <c r="I1020" s="184">
        <v>-3.5712999999999999</v>
      </c>
      <c r="J1020" s="184">
        <v>2.2317999999999998</v>
      </c>
      <c r="K1020" s="184">
        <v>7.5534999999999997</v>
      </c>
      <c r="L1020" s="184">
        <v>13.737</v>
      </c>
      <c r="M1020" s="184">
        <v>34.182000000000002</v>
      </c>
      <c r="N1020" s="184">
        <v>50.877000000000002</v>
      </c>
      <c r="O1020" s="184">
        <v>21.663799999999998</v>
      </c>
      <c r="P1020" s="184">
        <v>16.562799999999999</v>
      </c>
      <c r="Q1020" s="184">
        <v>13.390599999999999</v>
      </c>
      <c r="R1020" s="184">
        <v>30.602399999999999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897</v>
      </c>
      <c r="B1021" s="180" t="s">
        <v>935</v>
      </c>
      <c r="C1021" s="180">
        <v>120826</v>
      </c>
      <c r="D1021" s="183">
        <v>44530</v>
      </c>
      <c r="E1021" s="184">
        <v>68.138199999999998</v>
      </c>
      <c r="F1021" s="184">
        <v>-0.60809999999999997</v>
      </c>
      <c r="G1021" s="184">
        <v>-1.4555</v>
      </c>
      <c r="H1021" s="184">
        <v>-3.3988999999999998</v>
      </c>
      <c r="I1021" s="184">
        <v>-3.5064000000000002</v>
      </c>
      <c r="J1021" s="184">
        <v>2.4070999999999998</v>
      </c>
      <c r="K1021" s="184">
        <v>8.125</v>
      </c>
      <c r="L1021" s="184">
        <v>14.8659</v>
      </c>
      <c r="M1021" s="184">
        <v>36.154699999999998</v>
      </c>
      <c r="N1021" s="184">
        <v>53.445099999999996</v>
      </c>
      <c r="O1021" s="184">
        <v>22.5501</v>
      </c>
      <c r="P1021" s="184">
        <v>17.170999999999999</v>
      </c>
      <c r="Q1021" s="184">
        <v>18.956900000000001</v>
      </c>
      <c r="R1021" s="184">
        <v>31.781099999999999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897</v>
      </c>
      <c r="B1022" s="180" t="s">
        <v>1898</v>
      </c>
      <c r="C1022" s="180">
        <v>119721</v>
      </c>
      <c r="D1022" s="183">
        <v>44530</v>
      </c>
      <c r="E1022" s="184">
        <v>377.66699999999997</v>
      </c>
      <c r="F1022" s="184">
        <v>0.89949999999999997</v>
      </c>
      <c r="G1022" s="184">
        <v>4.1099999999999998E-2</v>
      </c>
      <c r="H1022" s="184">
        <v>-2.298</v>
      </c>
      <c r="I1022" s="184">
        <v>-5.1569000000000003</v>
      </c>
      <c r="J1022" s="184">
        <v>-1.0871</v>
      </c>
      <c r="K1022" s="184">
        <v>5.2130000000000001</v>
      </c>
      <c r="L1022" s="184">
        <v>14.0573</v>
      </c>
      <c r="M1022" s="184">
        <v>25.893699999999999</v>
      </c>
      <c r="N1022" s="184">
        <v>47.1126</v>
      </c>
      <c r="O1022" s="184">
        <v>20.341000000000001</v>
      </c>
      <c r="P1022" s="184">
        <v>17.690899999999999</v>
      </c>
      <c r="Q1022" s="184">
        <v>17.651599999999998</v>
      </c>
      <c r="R1022" s="184">
        <v>26.52</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897</v>
      </c>
      <c r="B1023" s="180" t="s">
        <v>1980</v>
      </c>
      <c r="C1023" s="180">
        <v>119720</v>
      </c>
      <c r="D1023" s="183">
        <v>44530</v>
      </c>
      <c r="E1023" s="184">
        <v>239.10461157839401</v>
      </c>
      <c r="F1023" s="184">
        <v>0.89939999999999998</v>
      </c>
      <c r="G1023" s="184">
        <v>4.1399999999999999E-2</v>
      </c>
      <c r="H1023" s="184">
        <v>-2.2974999999999999</v>
      </c>
      <c r="I1023" s="184">
        <v>-5.1566000000000001</v>
      </c>
      <c r="J1023" s="184">
        <v>-1.0867</v>
      </c>
      <c r="K1023" s="184">
        <v>5.2130999999999998</v>
      </c>
      <c r="L1023" s="184">
        <v>14.0579</v>
      </c>
      <c r="M1023" s="184">
        <v>25.8947</v>
      </c>
      <c r="N1023" s="184">
        <v>47.104700000000001</v>
      </c>
      <c r="O1023" s="184">
        <v>20.342199999999998</v>
      </c>
      <c r="P1023" s="184">
        <v>17.687999999999999</v>
      </c>
      <c r="Q1023" s="184">
        <v>17.662400000000002</v>
      </c>
      <c r="R1023" s="184">
        <v>26.523</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897</v>
      </c>
      <c r="B1024" s="180" t="s">
        <v>1899</v>
      </c>
      <c r="C1024" s="180">
        <v>103024</v>
      </c>
      <c r="D1024" s="183">
        <v>44530</v>
      </c>
      <c r="E1024" s="184">
        <v>529.04699441133096</v>
      </c>
      <c r="F1024" s="184">
        <v>0.89700000000000002</v>
      </c>
      <c r="G1024" s="184">
        <v>3.2000000000000001E-2</v>
      </c>
      <c r="H1024" s="184">
        <v>-2.3138999999999998</v>
      </c>
      <c r="I1024" s="184">
        <v>-5.1868999999999996</v>
      </c>
      <c r="J1024" s="184">
        <v>-1.1557999999999999</v>
      </c>
      <c r="K1024" s="184">
        <v>5.0091999999999999</v>
      </c>
      <c r="L1024" s="184">
        <v>13.613899999999999</v>
      </c>
      <c r="M1024" s="184">
        <v>25.180199999999999</v>
      </c>
      <c r="N1024" s="184">
        <v>46.008899999999997</v>
      </c>
      <c r="O1024" s="184">
        <v>19.5383</v>
      </c>
      <c r="P1024" s="184">
        <v>16.8748</v>
      </c>
      <c r="Q1024" s="184">
        <v>14.789099999999999</v>
      </c>
      <c r="R1024" s="184">
        <v>25.607600000000001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897</v>
      </c>
      <c r="B1025" s="180" t="s">
        <v>1981</v>
      </c>
      <c r="C1025" s="180">
        <v>101530</v>
      </c>
      <c r="D1025" s="183">
        <v>44530</v>
      </c>
      <c r="E1025" s="184">
        <v>539.31237377254001</v>
      </c>
      <c r="F1025" s="184">
        <v>0.89710000000000001</v>
      </c>
      <c r="G1025" s="184">
        <v>3.1899999999999998E-2</v>
      </c>
      <c r="H1025" s="184">
        <v>-2.3140999999999998</v>
      </c>
      <c r="I1025" s="184">
        <v>-5.1871</v>
      </c>
      <c r="J1025" s="184">
        <v>-1.1558999999999999</v>
      </c>
      <c r="K1025" s="184">
        <v>5.0092999999999996</v>
      </c>
      <c r="L1025" s="184">
        <v>13.6149</v>
      </c>
      <c r="M1025" s="184">
        <v>25.180499999999999</v>
      </c>
      <c r="N1025" s="184">
        <v>46.009300000000003</v>
      </c>
      <c r="O1025" s="184">
        <v>19.542100000000001</v>
      </c>
      <c r="P1025" s="184">
        <v>16.877199999999998</v>
      </c>
      <c r="Q1025" s="184">
        <v>14.8658</v>
      </c>
      <c r="R1025" s="184">
        <v>25.6143</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897</v>
      </c>
      <c r="B1026" s="180" t="s">
        <v>936</v>
      </c>
      <c r="C1026" s="180">
        <v>105001</v>
      </c>
      <c r="D1026" s="183">
        <v>44530</v>
      </c>
      <c r="E1026" s="184">
        <v>54.462400000000002</v>
      </c>
      <c r="F1026" s="184">
        <v>0.14399999999999999</v>
      </c>
      <c r="G1026" s="184">
        <v>4.5600000000000002E-2</v>
      </c>
      <c r="H1026" s="184">
        <v>-2.887</v>
      </c>
      <c r="I1026" s="184">
        <v>-5.0983000000000001</v>
      </c>
      <c r="J1026" s="184">
        <v>-1.4981</v>
      </c>
      <c r="K1026" s="184">
        <v>2.7040000000000002</v>
      </c>
      <c r="L1026" s="184">
        <v>20.040800000000001</v>
      </c>
      <c r="M1026" s="184">
        <v>24.997800000000002</v>
      </c>
      <c r="N1026" s="184">
        <v>45.692700000000002</v>
      </c>
      <c r="O1026" s="184">
        <v>18.220300000000002</v>
      </c>
      <c r="P1026" s="184">
        <v>17.488299999999999</v>
      </c>
      <c r="Q1026" s="184">
        <v>12.1623</v>
      </c>
      <c r="R1026" s="184">
        <v>21.3855</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897</v>
      </c>
      <c r="B1027" s="180" t="s">
        <v>937</v>
      </c>
      <c r="C1027" s="180">
        <v>119566</v>
      </c>
      <c r="D1027" s="183">
        <v>44530</v>
      </c>
      <c r="E1027" s="184">
        <v>58.835000000000001</v>
      </c>
      <c r="F1027" s="184">
        <v>0.1477</v>
      </c>
      <c r="G1027" s="184">
        <v>5.9700000000000003E-2</v>
      </c>
      <c r="H1027" s="184">
        <v>-2.8633000000000002</v>
      </c>
      <c r="I1027" s="184">
        <v>-5.0509000000000004</v>
      </c>
      <c r="J1027" s="184">
        <v>-1.3879999999999999</v>
      </c>
      <c r="K1027" s="184">
        <v>3.0333000000000001</v>
      </c>
      <c r="L1027" s="184">
        <v>20.819299999999998</v>
      </c>
      <c r="M1027" s="184">
        <v>26.192499999999999</v>
      </c>
      <c r="N1027" s="184">
        <v>47.5379</v>
      </c>
      <c r="O1027" s="184">
        <v>19.6187</v>
      </c>
      <c r="P1027" s="184">
        <v>18.814800000000002</v>
      </c>
      <c r="Q1027" s="184">
        <v>16.2834</v>
      </c>
      <c r="R1027" s="184">
        <v>22.9665</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897</v>
      </c>
      <c r="B1028" s="180" t="s">
        <v>938</v>
      </c>
      <c r="C1028" s="180">
        <v>101824</v>
      </c>
      <c r="D1028" s="183">
        <v>44530</v>
      </c>
      <c r="E1028" s="184">
        <v>321.5915</v>
      </c>
      <c r="F1028" s="184">
        <v>0.36930000000000002</v>
      </c>
      <c r="G1028" s="184">
        <v>0.22159999999999999</v>
      </c>
      <c r="H1028" s="184">
        <v>-2.0646</v>
      </c>
      <c r="I1028" s="184">
        <v>-3.9291999999999998</v>
      </c>
      <c r="J1028" s="184">
        <v>-1.7179</v>
      </c>
      <c r="K1028" s="184">
        <v>0.20449999999999999</v>
      </c>
      <c r="L1028" s="184">
        <v>10.7997</v>
      </c>
      <c r="M1028" s="184">
        <v>15.9961</v>
      </c>
      <c r="N1028" s="184">
        <v>33.660699999999999</v>
      </c>
      <c r="O1028" s="184">
        <v>18.735600000000002</v>
      </c>
      <c r="P1028" s="184">
        <v>15.276199999999999</v>
      </c>
      <c r="Q1028" s="184">
        <v>12.8163</v>
      </c>
      <c r="R1028" s="184">
        <v>21.546099999999999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897</v>
      </c>
      <c r="B1029" s="180" t="s">
        <v>939</v>
      </c>
      <c r="C1029" s="180">
        <v>119202</v>
      </c>
      <c r="D1029" s="183">
        <v>44530</v>
      </c>
      <c r="E1029" s="184">
        <v>352.29219999999998</v>
      </c>
      <c r="F1029" s="184">
        <v>0.37340000000000001</v>
      </c>
      <c r="G1029" s="184">
        <v>0.2344</v>
      </c>
      <c r="H1029" s="184">
        <v>-2.0438999999999998</v>
      </c>
      <c r="I1029" s="184">
        <v>-3.8894000000000002</v>
      </c>
      <c r="J1029" s="184">
        <v>-1.625</v>
      </c>
      <c r="K1029" s="184">
        <v>0.48060000000000003</v>
      </c>
      <c r="L1029" s="184">
        <v>11.4108</v>
      </c>
      <c r="M1029" s="184">
        <v>16.9421</v>
      </c>
      <c r="N1029" s="184">
        <v>35.116900000000001</v>
      </c>
      <c r="O1029" s="184">
        <v>19.576899999999998</v>
      </c>
      <c r="P1029" s="184">
        <v>16.444600000000001</v>
      </c>
      <c r="Q1029" s="184">
        <v>16.714500000000001</v>
      </c>
      <c r="R1029" s="184">
        <v>21.989899999999999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897</v>
      </c>
      <c r="B1030" s="180" t="s">
        <v>940</v>
      </c>
      <c r="C1030" s="180">
        <v>147750</v>
      </c>
      <c r="D1030" s="183">
        <v>44530</v>
      </c>
      <c r="E1030" s="184">
        <v>17.100000000000001</v>
      </c>
      <c r="F1030" s="184">
        <v>0.52910000000000001</v>
      </c>
      <c r="G1030" s="184">
        <v>0.29330000000000001</v>
      </c>
      <c r="H1030" s="184">
        <v>-2.1739000000000002</v>
      </c>
      <c r="I1030" s="184">
        <v>-5.1054000000000004</v>
      </c>
      <c r="J1030" s="184">
        <v>-0.75449999999999995</v>
      </c>
      <c r="K1030" s="184">
        <v>6.3433000000000002</v>
      </c>
      <c r="L1030" s="184">
        <v>24.0029</v>
      </c>
      <c r="M1030" s="184">
        <v>30.3354</v>
      </c>
      <c r="N1030" s="184">
        <v>45.038200000000003</v>
      </c>
      <c r="O1030" s="184"/>
      <c r="P1030" s="184"/>
      <c r="Q1030" s="184">
        <v>31.0091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897</v>
      </c>
      <c r="B1031" s="180" t="s">
        <v>941</v>
      </c>
      <c r="C1031" s="180">
        <v>147748</v>
      </c>
      <c r="D1031" s="183">
        <v>44530</v>
      </c>
      <c r="E1031" s="184">
        <v>16.760000000000002</v>
      </c>
      <c r="F1031" s="184">
        <v>0.53990000000000005</v>
      </c>
      <c r="G1031" s="184">
        <v>0.2392</v>
      </c>
      <c r="H1031" s="184">
        <v>-2.2170000000000001</v>
      </c>
      <c r="I1031" s="184">
        <v>-5.2035999999999998</v>
      </c>
      <c r="J1031" s="184">
        <v>-0.88700000000000001</v>
      </c>
      <c r="K1031" s="184">
        <v>6.0758999999999999</v>
      </c>
      <c r="L1031" s="184">
        <v>23.416799999999999</v>
      </c>
      <c r="M1031" s="184">
        <v>29.321000000000002</v>
      </c>
      <c r="N1031" s="184">
        <v>43.616100000000003</v>
      </c>
      <c r="O1031" s="184"/>
      <c r="P1031" s="184"/>
      <c r="Q1031" s="184">
        <v>29.691199999999998</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897</v>
      </c>
      <c r="B1032" s="180" t="s">
        <v>942</v>
      </c>
      <c r="C1032" s="180">
        <v>120665</v>
      </c>
      <c r="D1032" s="183">
        <v>44530</v>
      </c>
      <c r="E1032" s="184">
        <v>100.7801</v>
      </c>
      <c r="F1032" s="184">
        <v>0.22559999999999999</v>
      </c>
      <c r="G1032" s="184">
        <v>-0.70589999999999997</v>
      </c>
      <c r="H1032" s="184">
        <v>-3.6566000000000001</v>
      </c>
      <c r="I1032" s="184">
        <v>-6.6726000000000001</v>
      </c>
      <c r="J1032" s="184">
        <v>-3.7288000000000001</v>
      </c>
      <c r="K1032" s="184">
        <v>1.3376999999999999</v>
      </c>
      <c r="L1032" s="184">
        <v>12.522</v>
      </c>
      <c r="M1032" s="184">
        <v>24.14</v>
      </c>
      <c r="N1032" s="184">
        <v>49.128900000000002</v>
      </c>
      <c r="O1032" s="184">
        <v>17.4999</v>
      </c>
      <c r="P1032" s="184">
        <v>14.9823</v>
      </c>
      <c r="Q1032" s="184">
        <v>13.9496</v>
      </c>
      <c r="R1032" s="184">
        <v>26.1831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897</v>
      </c>
      <c r="B1033" s="180" t="s">
        <v>943</v>
      </c>
      <c r="C1033" s="180">
        <v>100664</v>
      </c>
      <c r="D1033" s="183">
        <v>44530</v>
      </c>
      <c r="E1033" s="184">
        <v>193.47640000000001</v>
      </c>
      <c r="F1033" s="184">
        <v>0.2238</v>
      </c>
      <c r="G1033" s="184">
        <v>-0.71260000000000001</v>
      </c>
      <c r="H1033" s="184">
        <v>-3.6684999999999999</v>
      </c>
      <c r="I1033" s="184">
        <v>-6.6940999999999997</v>
      </c>
      <c r="J1033" s="184">
        <v>-3.778</v>
      </c>
      <c r="K1033" s="184">
        <v>1.1981999999999999</v>
      </c>
      <c r="L1033" s="184">
        <v>12.2105</v>
      </c>
      <c r="M1033" s="184">
        <v>23.633700000000001</v>
      </c>
      <c r="N1033" s="184">
        <v>48.343699999999998</v>
      </c>
      <c r="O1033" s="184">
        <v>16.915800000000001</v>
      </c>
      <c r="P1033" s="184">
        <v>14.382400000000001</v>
      </c>
      <c r="Q1033" s="184">
        <v>12.700699999999999</v>
      </c>
      <c r="R1033" s="184">
        <v>25.5639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0.37055081967213105</v>
      </c>
      <c r="G1034" s="186">
        <v>-0.10603442622950815</v>
      </c>
      <c r="H1034" s="186">
        <v>-2.7871672131147545</v>
      </c>
      <c r="I1034" s="186">
        <v>-5.4868360655737707</v>
      </c>
      <c r="J1034" s="186">
        <v>-2.2810557377049179</v>
      </c>
      <c r="K1034" s="186">
        <v>3.1656803278688521</v>
      </c>
      <c r="L1034" s="186">
        <v>15.802890163934427</v>
      </c>
      <c r="M1034" s="186">
        <v>24.810418032786892</v>
      </c>
      <c r="N1034" s="186">
        <v>43.516180327868838</v>
      </c>
      <c r="O1034" s="186">
        <v>19.887378431372557</v>
      </c>
      <c r="P1034" s="186">
        <v>16.557553061224493</v>
      </c>
      <c r="Q1034" s="186">
        <v>19.217855737704916</v>
      </c>
      <c r="R1034" s="186">
        <v>25.346021818181821</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0.37340000000000001</v>
      </c>
      <c r="G1035" s="186">
        <v>4.1099999999999998E-2</v>
      </c>
      <c r="H1035" s="186">
        <v>-2.7913000000000001</v>
      </c>
      <c r="I1035" s="186">
        <v>-5.4264000000000001</v>
      </c>
      <c r="J1035" s="186">
        <v>-2.6092</v>
      </c>
      <c r="K1035" s="186">
        <v>3.2639</v>
      </c>
      <c r="L1035" s="186">
        <v>15.9659</v>
      </c>
      <c r="M1035" s="186">
        <v>25.180499999999999</v>
      </c>
      <c r="N1035" s="186">
        <v>43.9651</v>
      </c>
      <c r="O1035" s="186">
        <v>19.7272</v>
      </c>
      <c r="P1035" s="186">
        <v>16.444600000000001</v>
      </c>
      <c r="Q1035" s="186">
        <v>17.602399999999999</v>
      </c>
      <c r="R1035" s="186">
        <v>25.4421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944</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945</v>
      </c>
      <c r="B1038" s="180" t="s">
        <v>1900</v>
      </c>
      <c r="C1038" s="180"/>
      <c r="D1038" s="183">
        <v>44530</v>
      </c>
      <c r="E1038" s="184">
        <v>333.6</v>
      </c>
      <c r="F1038" s="184">
        <v>-7.1900000000000006E-2</v>
      </c>
      <c r="G1038" s="184">
        <v>-0.2482</v>
      </c>
      <c r="H1038" s="184">
        <v>-2.9386000000000001</v>
      </c>
      <c r="I1038" s="184">
        <v>-5.6106999999999996</v>
      </c>
      <c r="J1038" s="184">
        <v>-3.5699000000000001</v>
      </c>
      <c r="K1038" s="184">
        <v>0.82509999999999994</v>
      </c>
      <c r="L1038" s="184">
        <v>12.7408</v>
      </c>
      <c r="M1038" s="184">
        <v>19.108799999999999</v>
      </c>
      <c r="N1038" s="184">
        <v>35.356699999999996</v>
      </c>
      <c r="O1038" s="184">
        <v>15.783200000000001</v>
      </c>
      <c r="P1038" s="184">
        <v>14.135899999999999</v>
      </c>
      <c r="Q1038" s="184">
        <v>20.042400000000001</v>
      </c>
      <c r="R1038" s="184">
        <v>19.88</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945</v>
      </c>
      <c r="B1039" s="180" t="s">
        <v>946</v>
      </c>
      <c r="C1039" s="180">
        <v>103174</v>
      </c>
      <c r="D1039" s="183">
        <v>44530</v>
      </c>
      <c r="E1039" s="184">
        <v>333.6</v>
      </c>
      <c r="F1039" s="184">
        <v>-7.1900000000000006E-2</v>
      </c>
      <c r="G1039" s="184">
        <v>-0.2482</v>
      </c>
      <c r="H1039" s="184">
        <v>-2.9386000000000001</v>
      </c>
      <c r="I1039" s="184">
        <v>-5.6106999999999996</v>
      </c>
      <c r="J1039" s="184">
        <v>-3.5699000000000001</v>
      </c>
      <c r="K1039" s="184">
        <v>0.82509999999999994</v>
      </c>
      <c r="L1039" s="184">
        <v>12.7408</v>
      </c>
      <c r="M1039" s="184">
        <v>19.108799999999999</v>
      </c>
      <c r="N1039" s="184">
        <v>35.356699999999996</v>
      </c>
      <c r="O1039" s="184">
        <v>15.783200000000001</v>
      </c>
      <c r="P1039" s="184">
        <v>14.135899999999999</v>
      </c>
      <c r="Q1039" s="184">
        <v>19.967600000000001</v>
      </c>
      <c r="R1039" s="184">
        <v>19.88</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945</v>
      </c>
      <c r="B1040" s="180" t="s">
        <v>947</v>
      </c>
      <c r="C1040" s="180">
        <v>119528</v>
      </c>
      <c r="D1040" s="183">
        <v>44530</v>
      </c>
      <c r="E1040" s="184">
        <v>359.8</v>
      </c>
      <c r="F1040" s="184">
        <v>-6.9400000000000003E-2</v>
      </c>
      <c r="G1040" s="184">
        <v>-0.23849999999999999</v>
      </c>
      <c r="H1040" s="184">
        <v>-2.9247000000000001</v>
      </c>
      <c r="I1040" s="184">
        <v>-5.5841000000000003</v>
      </c>
      <c r="J1040" s="184">
        <v>-3.5104000000000002</v>
      </c>
      <c r="K1040" s="184">
        <v>0.99929999999999997</v>
      </c>
      <c r="L1040" s="184">
        <v>13.137499999999999</v>
      </c>
      <c r="M1040" s="184">
        <v>19.709900000000001</v>
      </c>
      <c r="N1040" s="184">
        <v>36.267200000000003</v>
      </c>
      <c r="O1040" s="184">
        <v>16.579999999999998</v>
      </c>
      <c r="P1040" s="184">
        <v>15.0806</v>
      </c>
      <c r="Q1040" s="184">
        <v>15.4084</v>
      </c>
      <c r="R1040" s="184">
        <v>20.6919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945</v>
      </c>
      <c r="B1041" s="180" t="s">
        <v>948</v>
      </c>
      <c r="C1041" s="180">
        <v>120465</v>
      </c>
      <c r="D1041" s="183">
        <v>44530</v>
      </c>
      <c r="E1041" s="184">
        <v>50.69</v>
      </c>
      <c r="F1041" s="184">
        <v>-1.9699999999999999E-2</v>
      </c>
      <c r="G1041" s="184">
        <v>0.29680000000000001</v>
      </c>
      <c r="H1041" s="184">
        <v>-2.3690000000000002</v>
      </c>
      <c r="I1041" s="184">
        <v>-5.4644000000000004</v>
      </c>
      <c r="J1041" s="184">
        <v>-3.1894999999999998</v>
      </c>
      <c r="K1041" s="184">
        <v>0.53549999999999998</v>
      </c>
      <c r="L1041" s="184">
        <v>13.324400000000001</v>
      </c>
      <c r="M1041" s="184">
        <v>20.4038</v>
      </c>
      <c r="N1041" s="184">
        <v>30.409099999999999</v>
      </c>
      <c r="O1041" s="184">
        <v>20.759</v>
      </c>
      <c r="P1041" s="184">
        <v>20.831099999999999</v>
      </c>
      <c r="Q1041" s="184">
        <v>17.338999999999999</v>
      </c>
      <c r="R1041" s="184">
        <v>21.536999999999999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945</v>
      </c>
      <c r="B1042" s="180" t="s">
        <v>949</v>
      </c>
      <c r="C1042" s="180">
        <v>112277</v>
      </c>
      <c r="D1042" s="183">
        <v>44530</v>
      </c>
      <c r="E1042" s="184">
        <v>45.65</v>
      </c>
      <c r="F1042" s="184">
        <v>0</v>
      </c>
      <c r="G1042" s="184">
        <v>0.30759999999999998</v>
      </c>
      <c r="H1042" s="184">
        <v>-2.3738000000000001</v>
      </c>
      <c r="I1042" s="184">
        <v>-5.4865000000000004</v>
      </c>
      <c r="J1042" s="184">
        <v>-3.2633999999999999</v>
      </c>
      <c r="K1042" s="184">
        <v>0.2636</v>
      </c>
      <c r="L1042" s="184">
        <v>12.660399999999999</v>
      </c>
      <c r="M1042" s="184">
        <v>19.346399999999999</v>
      </c>
      <c r="N1042" s="184">
        <v>28.845600000000001</v>
      </c>
      <c r="O1042" s="184">
        <v>19.3186</v>
      </c>
      <c r="P1042" s="184">
        <v>19.339400000000001</v>
      </c>
      <c r="Q1042" s="184">
        <v>13.598000000000001</v>
      </c>
      <c r="R1042" s="184">
        <v>20.094100000000001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945</v>
      </c>
      <c r="B1043" s="180" t="s">
        <v>950</v>
      </c>
      <c r="C1043" s="180">
        <v>112943</v>
      </c>
      <c r="D1043" s="183">
        <v>44530</v>
      </c>
      <c r="E1043" s="184">
        <v>21.16</v>
      </c>
      <c r="F1043" s="184">
        <v>-0.18870000000000001</v>
      </c>
      <c r="G1043" s="184">
        <v>-0.32969999999999999</v>
      </c>
      <c r="H1043" s="184">
        <v>-3.5112000000000001</v>
      </c>
      <c r="I1043" s="184">
        <v>-6.5370999999999997</v>
      </c>
      <c r="J1043" s="184">
        <v>-5.282</v>
      </c>
      <c r="K1043" s="184">
        <v>-2.0369999999999999</v>
      </c>
      <c r="L1043" s="184">
        <v>8.68</v>
      </c>
      <c r="M1043" s="184">
        <v>13.885899999999999</v>
      </c>
      <c r="N1043" s="184">
        <v>28.945799999999998</v>
      </c>
      <c r="O1043" s="184">
        <v>15.6059</v>
      </c>
      <c r="P1043" s="184">
        <v>12.478</v>
      </c>
      <c r="Q1043" s="184">
        <v>6.7655000000000003</v>
      </c>
      <c r="R1043" s="184">
        <v>17.8569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945</v>
      </c>
      <c r="B1044" s="180" t="s">
        <v>951</v>
      </c>
      <c r="C1044" s="180">
        <v>119367</v>
      </c>
      <c r="D1044" s="183">
        <v>44530</v>
      </c>
      <c r="E1044" s="184">
        <v>22.56</v>
      </c>
      <c r="F1044" s="184">
        <v>-0.22109999999999999</v>
      </c>
      <c r="G1044" s="184">
        <v>-0.30930000000000002</v>
      </c>
      <c r="H1044" s="184">
        <v>-3.5072999999999999</v>
      </c>
      <c r="I1044" s="184">
        <v>-6.5064000000000002</v>
      </c>
      <c r="J1044" s="184">
        <v>-5.2100999999999997</v>
      </c>
      <c r="K1044" s="184">
        <v>-1.7848999999999999</v>
      </c>
      <c r="L1044" s="184">
        <v>9.1965000000000003</v>
      </c>
      <c r="M1044" s="184">
        <v>14.692399999999999</v>
      </c>
      <c r="N1044" s="184">
        <v>30.0288</v>
      </c>
      <c r="O1044" s="184">
        <v>16.478200000000001</v>
      </c>
      <c r="P1044" s="184">
        <v>13.3926</v>
      </c>
      <c r="Q1044" s="184">
        <v>12.3439</v>
      </c>
      <c r="R1044" s="184">
        <v>18.7988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945</v>
      </c>
      <c r="B1045" s="180" t="s">
        <v>952</v>
      </c>
      <c r="C1045" s="180">
        <v>113544</v>
      </c>
      <c r="D1045" s="183">
        <v>44530</v>
      </c>
      <c r="E1045" s="184">
        <v>136.69</v>
      </c>
      <c r="F1045" s="184">
        <v>-0.2117</v>
      </c>
      <c r="G1045" s="184">
        <v>-0.2918</v>
      </c>
      <c r="H1045" s="184">
        <v>-2.8776000000000002</v>
      </c>
      <c r="I1045" s="184">
        <v>-5.8738000000000001</v>
      </c>
      <c r="J1045" s="184">
        <v>-4.0503</v>
      </c>
      <c r="K1045" s="184">
        <v>0.38190000000000002</v>
      </c>
      <c r="L1045" s="184">
        <v>10.7699</v>
      </c>
      <c r="M1045" s="184">
        <v>16.282399999999999</v>
      </c>
      <c r="N1045" s="184">
        <v>29.465800000000002</v>
      </c>
      <c r="O1045" s="184">
        <v>18.126000000000001</v>
      </c>
      <c r="P1045" s="184">
        <v>15.7498</v>
      </c>
      <c r="Q1045" s="184">
        <v>16.4238</v>
      </c>
      <c r="R1045" s="184">
        <v>18.677499999999998</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945</v>
      </c>
      <c r="B1046" s="180" t="s">
        <v>953</v>
      </c>
      <c r="C1046" s="180">
        <v>119893</v>
      </c>
      <c r="D1046" s="183">
        <v>44530</v>
      </c>
      <c r="E1046" s="184">
        <v>151.02000000000001</v>
      </c>
      <c r="F1046" s="184">
        <v>-0.2114</v>
      </c>
      <c r="G1046" s="184">
        <v>-0.27079999999999999</v>
      </c>
      <c r="H1046" s="184">
        <v>-2.8498000000000001</v>
      </c>
      <c r="I1046" s="184">
        <v>-5.8303000000000003</v>
      </c>
      <c r="J1046" s="184">
        <v>-3.9496000000000002</v>
      </c>
      <c r="K1046" s="184">
        <v>0.70009999999999994</v>
      </c>
      <c r="L1046" s="184">
        <v>11.486800000000001</v>
      </c>
      <c r="M1046" s="184">
        <v>17.388300000000001</v>
      </c>
      <c r="N1046" s="184">
        <v>31.093800000000002</v>
      </c>
      <c r="O1046" s="184">
        <v>19.510899999999999</v>
      </c>
      <c r="P1046" s="184">
        <v>17.202200000000001</v>
      </c>
      <c r="Q1046" s="184">
        <v>16.079499999999999</v>
      </c>
      <c r="R1046" s="184">
        <v>20.0688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945</v>
      </c>
      <c r="B1047" s="180" t="s">
        <v>954</v>
      </c>
      <c r="C1047" s="180">
        <v>118269</v>
      </c>
      <c r="D1047" s="183">
        <v>44530</v>
      </c>
      <c r="E1047" s="184">
        <v>44.84</v>
      </c>
      <c r="F1047" s="184">
        <v>-0.2225</v>
      </c>
      <c r="G1047" s="184">
        <v>-0.1114</v>
      </c>
      <c r="H1047" s="184">
        <v>-2.7753999999999999</v>
      </c>
      <c r="I1047" s="184">
        <v>-5.5403000000000002</v>
      </c>
      <c r="J1047" s="184">
        <v>-3.6113</v>
      </c>
      <c r="K1047" s="184">
        <v>0</v>
      </c>
      <c r="L1047" s="184">
        <v>11.6812</v>
      </c>
      <c r="M1047" s="184">
        <v>18.624300000000002</v>
      </c>
      <c r="N1047" s="184">
        <v>33.214500000000001</v>
      </c>
      <c r="O1047" s="184">
        <v>21.967500000000001</v>
      </c>
      <c r="P1047" s="184">
        <v>19.645199999999999</v>
      </c>
      <c r="Q1047" s="184">
        <v>15.908300000000001</v>
      </c>
      <c r="R1047" s="184">
        <v>24.918600000000001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945</v>
      </c>
      <c r="B1048" s="180" t="s">
        <v>955</v>
      </c>
      <c r="C1048" s="180">
        <v>113221</v>
      </c>
      <c r="D1048" s="183">
        <v>44530</v>
      </c>
      <c r="E1048" s="184">
        <v>40.67</v>
      </c>
      <c r="F1048" s="184">
        <v>-0.2208</v>
      </c>
      <c r="G1048" s="184">
        <v>-0.12280000000000001</v>
      </c>
      <c r="H1048" s="184">
        <v>-2.7730999999999999</v>
      </c>
      <c r="I1048" s="184">
        <v>-5.5723000000000003</v>
      </c>
      <c r="J1048" s="184">
        <v>-3.7168999999999999</v>
      </c>
      <c r="K1048" s="184">
        <v>-0.36749999999999999</v>
      </c>
      <c r="L1048" s="184">
        <v>10.8476</v>
      </c>
      <c r="M1048" s="184">
        <v>17.272200000000002</v>
      </c>
      <c r="N1048" s="184">
        <v>31.151199999999999</v>
      </c>
      <c r="O1048" s="184">
        <v>20.245899999999999</v>
      </c>
      <c r="P1048" s="184">
        <v>18.1187</v>
      </c>
      <c r="Q1048" s="184">
        <v>13.234</v>
      </c>
      <c r="R1048" s="184">
        <v>23.072399999999998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945</v>
      </c>
      <c r="B1049" s="180" t="s">
        <v>956</v>
      </c>
      <c r="C1049" s="180">
        <v>119250</v>
      </c>
      <c r="D1049" s="183">
        <v>44530</v>
      </c>
      <c r="E1049" s="184">
        <v>300.54199999999997</v>
      </c>
      <c r="F1049" s="184">
        <v>0.37369999999999998</v>
      </c>
      <c r="G1049" s="184">
        <v>0.27460000000000001</v>
      </c>
      <c r="H1049" s="184">
        <v>-2.7130000000000001</v>
      </c>
      <c r="I1049" s="184">
        <v>-5.9977999999999998</v>
      </c>
      <c r="J1049" s="184">
        <v>-4.1382000000000003</v>
      </c>
      <c r="K1049" s="184">
        <v>-3.5741999999999998</v>
      </c>
      <c r="L1049" s="184">
        <v>6.867</v>
      </c>
      <c r="M1049" s="184">
        <v>15.031599999999999</v>
      </c>
      <c r="N1049" s="184">
        <v>26.2378</v>
      </c>
      <c r="O1049" s="184">
        <v>13.573600000000001</v>
      </c>
      <c r="P1049" s="184">
        <v>12.2729</v>
      </c>
      <c r="Q1049" s="184">
        <v>11.7973</v>
      </c>
      <c r="R1049" s="184">
        <v>13.2468</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945</v>
      </c>
      <c r="B1050" s="180" t="s">
        <v>957</v>
      </c>
      <c r="C1050" s="180">
        <v>101635</v>
      </c>
      <c r="D1050" s="183">
        <v>44530</v>
      </c>
      <c r="E1050" s="184">
        <v>283.226</v>
      </c>
      <c r="F1050" s="184">
        <v>0.37180000000000002</v>
      </c>
      <c r="G1050" s="184">
        <v>0.26619999999999999</v>
      </c>
      <c r="H1050" s="184">
        <v>-2.7273000000000001</v>
      </c>
      <c r="I1050" s="184">
        <v>-6.0260999999999996</v>
      </c>
      <c r="J1050" s="184">
        <v>-4.2051999999999996</v>
      </c>
      <c r="K1050" s="184">
        <v>-3.7618</v>
      </c>
      <c r="L1050" s="184">
        <v>6.4570999999999996</v>
      </c>
      <c r="M1050" s="184">
        <v>14.3673</v>
      </c>
      <c r="N1050" s="184">
        <v>25.264700000000001</v>
      </c>
      <c r="O1050" s="184">
        <v>12.7355</v>
      </c>
      <c r="P1050" s="184">
        <v>11.462999999999999</v>
      </c>
      <c r="Q1050" s="184">
        <v>19.5335</v>
      </c>
      <c r="R1050" s="184">
        <v>12.3736</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945</v>
      </c>
      <c r="B1051" s="180" t="s">
        <v>958</v>
      </c>
      <c r="C1051" s="180">
        <v>111940</v>
      </c>
      <c r="D1051" s="183">
        <v>44530</v>
      </c>
      <c r="E1051" s="184">
        <v>53.25</v>
      </c>
      <c r="F1051" s="184">
        <v>-7.51E-2</v>
      </c>
      <c r="G1051" s="184">
        <v>-0.15</v>
      </c>
      <c r="H1051" s="184">
        <v>-3.0055000000000001</v>
      </c>
      <c r="I1051" s="184">
        <v>-5.5683999999999996</v>
      </c>
      <c r="J1051" s="184">
        <v>-3.4276</v>
      </c>
      <c r="K1051" s="184">
        <v>-0.57879999999999998</v>
      </c>
      <c r="L1051" s="184">
        <v>10.914400000000001</v>
      </c>
      <c r="M1051" s="184">
        <v>16.546299999999999</v>
      </c>
      <c r="N1051" s="184">
        <v>30.195599999999999</v>
      </c>
      <c r="O1051" s="184">
        <v>16.434999999999999</v>
      </c>
      <c r="P1051" s="184">
        <v>15.893000000000001</v>
      </c>
      <c r="Q1051" s="184">
        <v>14.267200000000001</v>
      </c>
      <c r="R1051" s="184">
        <v>19.154199999999999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945</v>
      </c>
      <c r="B1052" s="180" t="s">
        <v>959</v>
      </c>
      <c r="C1052" s="180">
        <v>118617</v>
      </c>
      <c r="D1052" s="183">
        <v>44530</v>
      </c>
      <c r="E1052" s="184">
        <v>57.8</v>
      </c>
      <c r="F1052" s="184">
        <v>-6.9199999999999998E-2</v>
      </c>
      <c r="G1052" s="184">
        <v>-0.13819999999999999</v>
      </c>
      <c r="H1052" s="184">
        <v>-2.9876</v>
      </c>
      <c r="I1052" s="184">
        <v>-5.5247000000000002</v>
      </c>
      <c r="J1052" s="184">
        <v>-3.3121</v>
      </c>
      <c r="K1052" s="184">
        <v>-0.24160000000000001</v>
      </c>
      <c r="L1052" s="184">
        <v>11.712400000000001</v>
      </c>
      <c r="M1052" s="184">
        <v>17.814900000000002</v>
      </c>
      <c r="N1052" s="184">
        <v>32.084099999999999</v>
      </c>
      <c r="O1052" s="184">
        <v>18.148900000000001</v>
      </c>
      <c r="P1052" s="184">
        <v>17.287800000000001</v>
      </c>
      <c r="Q1052" s="184">
        <v>15.2575</v>
      </c>
      <c r="R1052" s="184">
        <v>21.026</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945</v>
      </c>
      <c r="B1053" s="180" t="s">
        <v>960</v>
      </c>
      <c r="C1053" s="180">
        <v>100471</v>
      </c>
      <c r="D1053" s="183">
        <v>44530</v>
      </c>
      <c r="E1053" s="184">
        <v>1675.0449661016901</v>
      </c>
      <c r="F1053" s="184">
        <v>-9.3700000000000006E-2</v>
      </c>
      <c r="G1053" s="184">
        <v>-0.3372</v>
      </c>
      <c r="H1053" s="184">
        <v>-3.2168000000000001</v>
      </c>
      <c r="I1053" s="184">
        <v>-5.3802000000000003</v>
      </c>
      <c r="J1053" s="184">
        <v>-3.5893999999999999</v>
      </c>
      <c r="K1053" s="184">
        <v>2.1699000000000002</v>
      </c>
      <c r="L1053" s="184">
        <v>8.5272000000000006</v>
      </c>
      <c r="M1053" s="184">
        <v>15.875400000000001</v>
      </c>
      <c r="N1053" s="184">
        <v>40.191800000000001</v>
      </c>
      <c r="O1053" s="184">
        <v>16.379899999999999</v>
      </c>
      <c r="P1053" s="184">
        <v>13.3682</v>
      </c>
      <c r="Q1053" s="184">
        <v>20.055700000000002</v>
      </c>
      <c r="R1053" s="184">
        <v>21.4162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945</v>
      </c>
      <c r="B1054" s="180" t="s">
        <v>961</v>
      </c>
      <c r="C1054" s="180">
        <v>118531</v>
      </c>
      <c r="D1054" s="183">
        <v>44530</v>
      </c>
      <c r="E1054" s="184">
        <v>750.64649999999995</v>
      </c>
      <c r="F1054" s="184">
        <v>-9.1700000000000004E-2</v>
      </c>
      <c r="G1054" s="184">
        <v>-0.32919999999999999</v>
      </c>
      <c r="H1054" s="184">
        <v>-3.2033999999999998</v>
      </c>
      <c r="I1054" s="184">
        <v>-5.3539000000000003</v>
      </c>
      <c r="J1054" s="184">
        <v>-3.5286</v>
      </c>
      <c r="K1054" s="184">
        <v>2.3553999999999999</v>
      </c>
      <c r="L1054" s="184">
        <v>8.9266000000000005</v>
      </c>
      <c r="M1054" s="184">
        <v>16.512899999999998</v>
      </c>
      <c r="N1054" s="184">
        <v>41.217500000000001</v>
      </c>
      <c r="O1054" s="184">
        <v>17.263100000000001</v>
      </c>
      <c r="P1054" s="184">
        <v>14.282400000000001</v>
      </c>
      <c r="Q1054" s="184">
        <v>13.7285</v>
      </c>
      <c r="R1054" s="184">
        <v>22.3078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945</v>
      </c>
      <c r="B1055" s="180" t="s">
        <v>962</v>
      </c>
      <c r="C1055" s="180">
        <v>102000</v>
      </c>
      <c r="D1055" s="183">
        <v>44530</v>
      </c>
      <c r="E1055" s="184">
        <v>817.45468347098904</v>
      </c>
      <c r="F1055" s="184">
        <v>-0.1676</v>
      </c>
      <c r="G1055" s="184">
        <v>-0.64690000000000003</v>
      </c>
      <c r="H1055" s="184">
        <v>-3.2827999999999999</v>
      </c>
      <c r="I1055" s="184">
        <v>-5.8162000000000003</v>
      </c>
      <c r="J1055" s="184">
        <v>-4.3532999999999999</v>
      </c>
      <c r="K1055" s="184">
        <v>1.7988999999999999</v>
      </c>
      <c r="L1055" s="184">
        <v>8.7387999999999995</v>
      </c>
      <c r="M1055" s="184">
        <v>14.0831</v>
      </c>
      <c r="N1055" s="184">
        <v>36.045499999999997</v>
      </c>
      <c r="O1055" s="184">
        <v>13.3688</v>
      </c>
      <c r="P1055" s="184">
        <v>13.204499999999999</v>
      </c>
      <c r="Q1055" s="184">
        <v>19.047000000000001</v>
      </c>
      <c r="R1055" s="184">
        <v>15.2461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945</v>
      </c>
      <c r="B1056" s="180" t="s">
        <v>963</v>
      </c>
      <c r="C1056" s="180">
        <v>119018</v>
      </c>
      <c r="D1056" s="183">
        <v>44530</v>
      </c>
      <c r="E1056" s="184">
        <v>705.55</v>
      </c>
      <c r="F1056" s="184">
        <v>-0.1661</v>
      </c>
      <c r="G1056" s="184">
        <v>-0.64059999999999995</v>
      </c>
      <c r="H1056" s="184">
        <v>-3.2725</v>
      </c>
      <c r="I1056" s="184">
        <v>-5.7960000000000003</v>
      </c>
      <c r="J1056" s="184">
        <v>-4.3045999999999998</v>
      </c>
      <c r="K1056" s="184">
        <v>1.9494</v>
      </c>
      <c r="L1056" s="184">
        <v>9.0661000000000005</v>
      </c>
      <c r="M1056" s="184">
        <v>14.579700000000001</v>
      </c>
      <c r="N1056" s="184">
        <v>36.835000000000001</v>
      </c>
      <c r="O1056" s="184">
        <v>14.022</v>
      </c>
      <c r="P1056" s="184">
        <v>13.938000000000001</v>
      </c>
      <c r="Q1056" s="184">
        <v>13.598599999999999</v>
      </c>
      <c r="R1056" s="184">
        <v>15.919700000000001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945</v>
      </c>
      <c r="B1057" s="180" t="s">
        <v>964</v>
      </c>
      <c r="C1057" s="180">
        <v>101594</v>
      </c>
      <c r="D1057" s="183">
        <v>44530</v>
      </c>
      <c r="E1057" s="184">
        <v>308.88029999999998</v>
      </c>
      <c r="F1057" s="184">
        <v>-3.95E-2</v>
      </c>
      <c r="G1057" s="184">
        <v>-7.3499999999999996E-2</v>
      </c>
      <c r="H1057" s="184">
        <v>-3.1798000000000002</v>
      </c>
      <c r="I1057" s="184">
        <v>-5.9946999999999999</v>
      </c>
      <c r="J1057" s="184">
        <v>-4.1742999999999997</v>
      </c>
      <c r="K1057" s="184">
        <v>-0.66610000000000003</v>
      </c>
      <c r="L1057" s="184">
        <v>9.2286000000000001</v>
      </c>
      <c r="M1057" s="184">
        <v>14.213900000000001</v>
      </c>
      <c r="N1057" s="184">
        <v>28.023499999999999</v>
      </c>
      <c r="O1057" s="184">
        <v>16.172499999999999</v>
      </c>
      <c r="P1057" s="184">
        <v>14.641500000000001</v>
      </c>
      <c r="Q1057" s="184">
        <v>19.802700000000002</v>
      </c>
      <c r="R1057" s="184">
        <v>17.241599999999998</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945</v>
      </c>
      <c r="B1058" s="180" t="s">
        <v>965</v>
      </c>
      <c r="C1058" s="180">
        <v>120030</v>
      </c>
      <c r="D1058" s="183">
        <v>44530</v>
      </c>
      <c r="E1058" s="184">
        <v>331.58960000000002</v>
      </c>
      <c r="F1058" s="184">
        <v>-3.6999999999999998E-2</v>
      </c>
      <c r="G1058" s="184">
        <v>-6.3299999999999995E-2</v>
      </c>
      <c r="H1058" s="184">
        <v>-3.1625000000000001</v>
      </c>
      <c r="I1058" s="184">
        <v>-5.9606000000000003</v>
      </c>
      <c r="J1058" s="184">
        <v>-4.0953999999999997</v>
      </c>
      <c r="K1058" s="184">
        <v>-0.43120000000000003</v>
      </c>
      <c r="L1058" s="184">
        <v>9.7533999999999992</v>
      </c>
      <c r="M1058" s="184">
        <v>15.032500000000001</v>
      </c>
      <c r="N1058" s="184">
        <v>29.242899999999999</v>
      </c>
      <c r="O1058" s="184">
        <v>17.238800000000001</v>
      </c>
      <c r="P1058" s="184">
        <v>15.605</v>
      </c>
      <c r="Q1058" s="184">
        <v>13.4992</v>
      </c>
      <c r="R1058" s="184">
        <v>18.351700000000001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945</v>
      </c>
      <c r="B1059" s="180" t="s">
        <v>966</v>
      </c>
      <c r="C1059" s="180">
        <v>108466</v>
      </c>
      <c r="D1059" s="183">
        <v>44530</v>
      </c>
      <c r="E1059" s="184">
        <v>63.74</v>
      </c>
      <c r="F1059" s="184">
        <v>-0.28160000000000002</v>
      </c>
      <c r="G1059" s="184">
        <v>-0.4995</v>
      </c>
      <c r="H1059" s="184">
        <v>-3.3656999999999999</v>
      </c>
      <c r="I1059" s="184">
        <v>-5.5983000000000001</v>
      </c>
      <c r="J1059" s="184">
        <v>-3.351</v>
      </c>
      <c r="K1059" s="184">
        <v>2.3443000000000001</v>
      </c>
      <c r="L1059" s="184">
        <v>12.7942</v>
      </c>
      <c r="M1059" s="184">
        <v>18.7849</v>
      </c>
      <c r="N1059" s="184">
        <v>36.634500000000003</v>
      </c>
      <c r="O1059" s="184">
        <v>16.766100000000002</v>
      </c>
      <c r="P1059" s="184">
        <v>15.4314</v>
      </c>
      <c r="Q1059" s="184">
        <v>14.6693</v>
      </c>
      <c r="R1059" s="184">
        <v>20.312000000000001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945</v>
      </c>
      <c r="B1060" s="180" t="s">
        <v>967</v>
      </c>
      <c r="C1060" s="180">
        <v>120586</v>
      </c>
      <c r="D1060" s="183">
        <v>44530</v>
      </c>
      <c r="E1060" s="184">
        <v>68.510000000000005</v>
      </c>
      <c r="F1060" s="184">
        <v>-0.27660000000000001</v>
      </c>
      <c r="G1060" s="184">
        <v>-0.49380000000000002</v>
      </c>
      <c r="H1060" s="184">
        <v>-3.3573</v>
      </c>
      <c r="I1060" s="184">
        <v>-5.5686</v>
      </c>
      <c r="J1060" s="184">
        <v>-3.3028</v>
      </c>
      <c r="K1060" s="184">
        <v>2.4984999999999999</v>
      </c>
      <c r="L1060" s="184">
        <v>13.1462</v>
      </c>
      <c r="M1060" s="184">
        <v>19.334599999999998</v>
      </c>
      <c r="N1060" s="184">
        <v>37.459899999999998</v>
      </c>
      <c r="O1060" s="184">
        <v>17.5123</v>
      </c>
      <c r="P1060" s="184">
        <v>16.326499999999999</v>
      </c>
      <c r="Q1060" s="184">
        <v>15.7782</v>
      </c>
      <c r="R1060" s="184">
        <v>21.057400000000001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945</v>
      </c>
      <c r="B1061" s="180" t="s">
        <v>968</v>
      </c>
      <c r="C1061" s="180">
        <v>117311</v>
      </c>
      <c r="D1061" s="183">
        <v>44530</v>
      </c>
      <c r="E1061" s="184">
        <v>38.22</v>
      </c>
      <c r="F1061" s="184">
        <v>-0.39090000000000003</v>
      </c>
      <c r="G1061" s="184">
        <v>-0.41689999999999999</v>
      </c>
      <c r="H1061" s="184">
        <v>-3.6065999999999998</v>
      </c>
      <c r="I1061" s="184">
        <v>-6.3693999999999997</v>
      </c>
      <c r="J1061" s="184">
        <v>-4.4260999999999999</v>
      </c>
      <c r="K1061" s="184">
        <v>0.73799999999999999</v>
      </c>
      <c r="L1061" s="184">
        <v>12.8766</v>
      </c>
      <c r="M1061" s="184">
        <v>21.7197</v>
      </c>
      <c r="N1061" s="184">
        <v>36.5</v>
      </c>
      <c r="O1061" s="184">
        <v>18.8597</v>
      </c>
      <c r="P1061" s="184">
        <v>14.551299999999999</v>
      </c>
      <c r="Q1061" s="184">
        <v>15.0717</v>
      </c>
      <c r="R1061" s="184">
        <v>22.120200000000001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945</v>
      </c>
      <c r="B1062" s="180" t="s">
        <v>969</v>
      </c>
      <c r="C1062" s="180">
        <v>118344</v>
      </c>
      <c r="D1062" s="183">
        <v>44530</v>
      </c>
      <c r="E1062" s="184">
        <v>42.15</v>
      </c>
      <c r="F1062" s="184">
        <v>-0.4017</v>
      </c>
      <c r="G1062" s="184">
        <v>-0.4017</v>
      </c>
      <c r="H1062" s="184">
        <v>-3.5910000000000002</v>
      </c>
      <c r="I1062" s="184">
        <v>-6.3333000000000004</v>
      </c>
      <c r="J1062" s="184">
        <v>-4.335</v>
      </c>
      <c r="K1062" s="184">
        <v>1.0548999999999999</v>
      </c>
      <c r="L1062" s="184">
        <v>13.6425</v>
      </c>
      <c r="M1062" s="184">
        <v>22.8505</v>
      </c>
      <c r="N1062" s="184">
        <v>38.151400000000002</v>
      </c>
      <c r="O1062" s="184">
        <v>20.346499999999999</v>
      </c>
      <c r="P1062" s="184">
        <v>16.244299999999999</v>
      </c>
      <c r="Q1062" s="184">
        <v>14.9788</v>
      </c>
      <c r="R1062" s="184">
        <v>23.529699999999998</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945</v>
      </c>
      <c r="B1063" s="180" t="s">
        <v>970</v>
      </c>
      <c r="C1063" s="180">
        <v>118479</v>
      </c>
      <c r="D1063" s="183">
        <v>44530</v>
      </c>
      <c r="E1063" s="184">
        <v>54.43</v>
      </c>
      <c r="F1063" s="184">
        <v>-0.3296</v>
      </c>
      <c r="G1063" s="184">
        <v>-0.20169999999999999</v>
      </c>
      <c r="H1063" s="184">
        <v>-2.6471</v>
      </c>
      <c r="I1063" s="184">
        <v>-5.1577000000000002</v>
      </c>
      <c r="J1063" s="184">
        <v>-2.2098</v>
      </c>
      <c r="K1063" s="184">
        <v>2.7368999999999999</v>
      </c>
      <c r="L1063" s="184">
        <v>14.7828</v>
      </c>
      <c r="M1063" s="184">
        <v>21.414200000000001</v>
      </c>
      <c r="N1063" s="184">
        <v>35.532899999999998</v>
      </c>
      <c r="O1063" s="184">
        <v>18.253599999999999</v>
      </c>
      <c r="P1063" s="184">
        <v>16.722799999999999</v>
      </c>
      <c r="Q1063" s="184">
        <v>13.7857</v>
      </c>
      <c r="R1063" s="184">
        <v>22.670999999999999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945</v>
      </c>
      <c r="B1064" s="180" t="s">
        <v>971</v>
      </c>
      <c r="C1064" s="180">
        <v>108799</v>
      </c>
      <c r="D1064" s="183">
        <v>44530</v>
      </c>
      <c r="E1064" s="184">
        <v>49.52</v>
      </c>
      <c r="F1064" s="184">
        <v>-0.34210000000000002</v>
      </c>
      <c r="G1064" s="184">
        <v>-0.20150000000000001</v>
      </c>
      <c r="H1064" s="184">
        <v>-2.6537999999999999</v>
      </c>
      <c r="I1064" s="184">
        <v>-5.2066999999999997</v>
      </c>
      <c r="J1064" s="184">
        <v>-2.3081</v>
      </c>
      <c r="K1064" s="184">
        <v>2.4199000000000002</v>
      </c>
      <c r="L1064" s="184">
        <v>14.075100000000001</v>
      </c>
      <c r="M1064" s="184">
        <v>20.311</v>
      </c>
      <c r="N1064" s="184">
        <v>33.874000000000002</v>
      </c>
      <c r="O1064" s="184">
        <v>17.007000000000001</v>
      </c>
      <c r="P1064" s="184">
        <v>15.525600000000001</v>
      </c>
      <c r="Q1064" s="184">
        <v>10.8818</v>
      </c>
      <c r="R1064" s="184">
        <v>21.3003</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945</v>
      </c>
      <c r="B1065" s="180" t="s">
        <v>972</v>
      </c>
      <c r="C1065" s="180">
        <v>116547</v>
      </c>
      <c r="D1065" s="183">
        <v>44530</v>
      </c>
      <c r="E1065" s="184">
        <v>28.3</v>
      </c>
      <c r="F1065" s="184">
        <v>-0.2467</v>
      </c>
      <c r="G1065" s="184">
        <v>-0.56220000000000003</v>
      </c>
      <c r="H1065" s="184">
        <v>-3.3140000000000001</v>
      </c>
      <c r="I1065" s="184">
        <v>-5.9488000000000003</v>
      </c>
      <c r="J1065" s="184">
        <v>-4.6817000000000002</v>
      </c>
      <c r="K1065" s="184">
        <v>0.31900000000000001</v>
      </c>
      <c r="L1065" s="184">
        <v>9.9029000000000007</v>
      </c>
      <c r="M1065" s="184">
        <v>14.6213</v>
      </c>
      <c r="N1065" s="184">
        <v>22.246200000000002</v>
      </c>
      <c r="O1065" s="184">
        <v>12.087400000000001</v>
      </c>
      <c r="P1065" s="184">
        <v>12.686299999999999</v>
      </c>
      <c r="Q1065" s="184">
        <v>11.1858</v>
      </c>
      <c r="R1065" s="184">
        <v>12.4901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945</v>
      </c>
      <c r="B1066" s="180" t="s">
        <v>973</v>
      </c>
      <c r="C1066" s="180">
        <v>119133</v>
      </c>
      <c r="D1066" s="183">
        <v>44530</v>
      </c>
      <c r="E1066" s="184">
        <v>32.33</v>
      </c>
      <c r="F1066" s="184">
        <v>-0.216</v>
      </c>
      <c r="G1066" s="184">
        <v>-0.55369999999999997</v>
      </c>
      <c r="H1066" s="184">
        <v>-3.2614999999999998</v>
      </c>
      <c r="I1066" s="184">
        <v>-5.8806000000000003</v>
      </c>
      <c r="J1066" s="184">
        <v>-4.5468000000000002</v>
      </c>
      <c r="K1066" s="184">
        <v>0.68510000000000004</v>
      </c>
      <c r="L1066" s="184">
        <v>10.6813</v>
      </c>
      <c r="M1066" s="184">
        <v>15.836600000000001</v>
      </c>
      <c r="N1066" s="184">
        <v>24.0123</v>
      </c>
      <c r="O1066" s="184">
        <v>13.6953</v>
      </c>
      <c r="P1066" s="184">
        <v>14.418900000000001</v>
      </c>
      <c r="Q1066" s="184">
        <v>13.189</v>
      </c>
      <c r="R1066" s="184">
        <v>14.158200000000001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945</v>
      </c>
      <c r="B1067" s="180" t="s">
        <v>974</v>
      </c>
      <c r="C1067" s="180">
        <v>112098</v>
      </c>
      <c r="D1067" s="183">
        <v>44530</v>
      </c>
      <c r="E1067" s="184">
        <v>44.19</v>
      </c>
      <c r="F1067" s="184">
        <v>-0.29330000000000001</v>
      </c>
      <c r="G1067" s="184">
        <v>-0.65200000000000002</v>
      </c>
      <c r="H1067" s="184">
        <v>-2.8363999999999998</v>
      </c>
      <c r="I1067" s="184">
        <v>-5.6576000000000004</v>
      </c>
      <c r="J1067" s="184">
        <v>-2.9857</v>
      </c>
      <c r="K1067" s="184">
        <v>2.9590000000000001</v>
      </c>
      <c r="L1067" s="184">
        <v>16.3201</v>
      </c>
      <c r="M1067" s="184">
        <v>25.042400000000001</v>
      </c>
      <c r="N1067" s="184">
        <v>38.526600000000002</v>
      </c>
      <c r="O1067" s="184">
        <v>17.5837</v>
      </c>
      <c r="P1067" s="184">
        <v>15.575699999999999</v>
      </c>
      <c r="Q1067" s="184">
        <v>12.8573</v>
      </c>
      <c r="R1067" s="184">
        <v>22.220600000000001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945</v>
      </c>
      <c r="B1068" s="180" t="s">
        <v>975</v>
      </c>
      <c r="C1068" s="180">
        <v>120392</v>
      </c>
      <c r="D1068" s="183">
        <v>44530</v>
      </c>
      <c r="E1068" s="184">
        <v>50.36</v>
      </c>
      <c r="F1068" s="184">
        <v>-0.2772</v>
      </c>
      <c r="G1068" s="184">
        <v>-0.63139999999999996</v>
      </c>
      <c r="H1068" s="184">
        <v>-2.7799</v>
      </c>
      <c r="I1068" s="184">
        <v>-5.5868000000000002</v>
      </c>
      <c r="J1068" s="184">
        <v>-2.8549000000000002</v>
      </c>
      <c r="K1068" s="184">
        <v>3.3237999999999999</v>
      </c>
      <c r="L1068" s="184">
        <v>17.1708</v>
      </c>
      <c r="M1068" s="184">
        <v>26.373899999999999</v>
      </c>
      <c r="N1068" s="184">
        <v>40.474200000000003</v>
      </c>
      <c r="O1068" s="184">
        <v>19.2133</v>
      </c>
      <c r="P1068" s="184">
        <v>17.3597</v>
      </c>
      <c r="Q1068" s="184">
        <v>16.3795</v>
      </c>
      <c r="R1068" s="184">
        <v>23.8185</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945</v>
      </c>
      <c r="B1069" s="180" t="s">
        <v>1901</v>
      </c>
      <c r="C1069" s="180">
        <v>148353</v>
      </c>
      <c r="D1069" s="183">
        <v>44530</v>
      </c>
      <c r="E1069" s="184">
        <v>12.3719</v>
      </c>
      <c r="F1069" s="184">
        <v>-0.44900000000000001</v>
      </c>
      <c r="G1069" s="184">
        <v>-0.72219999999999995</v>
      </c>
      <c r="H1069" s="184">
        <v>-3.0893999999999999</v>
      </c>
      <c r="I1069" s="184">
        <v>-5.7602000000000002</v>
      </c>
      <c r="J1069" s="184">
        <v>-3.7932000000000001</v>
      </c>
      <c r="K1069" s="184">
        <v>2.2395</v>
      </c>
      <c r="L1069" s="184">
        <v>9.4286999999999992</v>
      </c>
      <c r="M1069" s="184">
        <v>14.1572</v>
      </c>
      <c r="N1069" s="184"/>
      <c r="O1069" s="184"/>
      <c r="P1069" s="184"/>
      <c r="Q1069" s="184">
        <v>23.719000000000001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945</v>
      </c>
      <c r="B1070" s="180" t="s">
        <v>1902</v>
      </c>
      <c r="C1070" s="180">
        <v>148351</v>
      </c>
      <c r="D1070" s="183">
        <v>44530</v>
      </c>
      <c r="E1070" s="184">
        <v>12.108000000000001</v>
      </c>
      <c r="F1070" s="184">
        <v>-0.4546</v>
      </c>
      <c r="G1070" s="184">
        <v>-0.746</v>
      </c>
      <c r="H1070" s="184">
        <v>-3.1297999999999999</v>
      </c>
      <c r="I1070" s="184">
        <v>-5.8372999999999999</v>
      </c>
      <c r="J1070" s="184">
        <v>-3.9741</v>
      </c>
      <c r="K1070" s="184">
        <v>1.6872</v>
      </c>
      <c r="L1070" s="184">
        <v>8.2143999999999995</v>
      </c>
      <c r="M1070" s="184">
        <v>12.162000000000001</v>
      </c>
      <c r="N1070" s="184"/>
      <c r="O1070" s="184"/>
      <c r="P1070" s="184"/>
      <c r="Q1070" s="184">
        <v>21.08</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945</v>
      </c>
      <c r="B1071" s="180" t="s">
        <v>976</v>
      </c>
      <c r="C1071" s="180">
        <v>100219</v>
      </c>
      <c r="D1071" s="183">
        <v>44530</v>
      </c>
      <c r="E1071" s="184">
        <v>96.459400000000002</v>
      </c>
      <c r="F1071" s="184">
        <v>-0.14219999999999999</v>
      </c>
      <c r="G1071" s="184">
        <v>-0.55840000000000001</v>
      </c>
      <c r="H1071" s="184">
        <v>-3.5038999999999998</v>
      </c>
      <c r="I1071" s="184">
        <v>-5.9713000000000003</v>
      </c>
      <c r="J1071" s="184">
        <v>-2.9401000000000002</v>
      </c>
      <c r="K1071" s="184">
        <v>2.5108999999999999</v>
      </c>
      <c r="L1071" s="184">
        <v>11.9139</v>
      </c>
      <c r="M1071" s="184">
        <v>16.938800000000001</v>
      </c>
      <c r="N1071" s="184">
        <v>25.9148</v>
      </c>
      <c r="O1071" s="184">
        <v>14.050800000000001</v>
      </c>
      <c r="P1071" s="184">
        <v>12.494899999999999</v>
      </c>
      <c r="Q1071" s="184">
        <v>8.8648000000000007</v>
      </c>
      <c r="R1071" s="184">
        <v>19.112100000000002</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945</v>
      </c>
      <c r="B1072" s="180" t="s">
        <v>977</v>
      </c>
      <c r="C1072" s="180">
        <v>120490</v>
      </c>
      <c r="D1072" s="183">
        <v>44530</v>
      </c>
      <c r="E1072" s="184">
        <v>106.1391</v>
      </c>
      <c r="F1072" s="184">
        <v>-0.13919999999999999</v>
      </c>
      <c r="G1072" s="184">
        <v>-0.54649999999999999</v>
      </c>
      <c r="H1072" s="184">
        <v>-3.4834999999999998</v>
      </c>
      <c r="I1072" s="184">
        <v>-5.9316000000000004</v>
      </c>
      <c r="J1072" s="184">
        <v>-2.8464</v>
      </c>
      <c r="K1072" s="184">
        <v>2.7955999999999999</v>
      </c>
      <c r="L1072" s="184">
        <v>12.543100000000001</v>
      </c>
      <c r="M1072" s="184">
        <v>17.9192</v>
      </c>
      <c r="N1072" s="184">
        <v>27.3188</v>
      </c>
      <c r="O1072" s="184">
        <v>15.241099999999999</v>
      </c>
      <c r="P1072" s="184">
        <v>13.680099999999999</v>
      </c>
      <c r="Q1072" s="184">
        <v>12.8224</v>
      </c>
      <c r="R1072" s="184">
        <v>20.389399999999998</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945</v>
      </c>
      <c r="B1073" s="180" t="s">
        <v>1903</v>
      </c>
      <c r="C1073" s="180">
        <v>114458</v>
      </c>
      <c r="D1073" s="183">
        <v>44530</v>
      </c>
      <c r="E1073" s="184">
        <v>367.72500000000002</v>
      </c>
      <c r="F1073" s="184">
        <v>8.8499999999999995E-2</v>
      </c>
      <c r="G1073" s="184">
        <v>0.17519999999999999</v>
      </c>
      <c r="H1073" s="184">
        <v>-2.8241999999999998</v>
      </c>
      <c r="I1073" s="184">
        <v>-5.9541000000000004</v>
      </c>
      <c r="J1073" s="184">
        <v>-3.4708000000000001</v>
      </c>
      <c r="K1073" s="184">
        <v>0.48809999999999998</v>
      </c>
      <c r="L1073" s="184">
        <v>11.7715</v>
      </c>
      <c r="M1073" s="184">
        <v>18.971699999999998</v>
      </c>
      <c r="N1073" s="184">
        <v>34.069200000000002</v>
      </c>
      <c r="O1073" s="184">
        <v>18.816099999999999</v>
      </c>
      <c r="P1073" s="184">
        <v>15.672700000000001</v>
      </c>
      <c r="Q1073" s="184">
        <v>19.911100000000001</v>
      </c>
      <c r="R1073" s="184">
        <v>21.220099999999999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945</v>
      </c>
      <c r="B1074" s="180" t="s">
        <v>1904</v>
      </c>
      <c r="C1074" s="180">
        <v>120152</v>
      </c>
      <c r="D1074" s="183">
        <v>44530</v>
      </c>
      <c r="E1074" s="184">
        <v>404.78</v>
      </c>
      <c r="F1074" s="184">
        <v>9.1999999999999998E-2</v>
      </c>
      <c r="G1074" s="184">
        <v>0.18909999999999999</v>
      </c>
      <c r="H1074" s="184">
        <v>-2.8010999999999999</v>
      </c>
      <c r="I1074" s="184">
        <v>-5.9086999999999996</v>
      </c>
      <c r="J1074" s="184">
        <v>-3.3650000000000002</v>
      </c>
      <c r="K1074" s="184">
        <v>0.79810000000000003</v>
      </c>
      <c r="L1074" s="184">
        <v>12.464499999999999</v>
      </c>
      <c r="M1074" s="184">
        <v>20.072500000000002</v>
      </c>
      <c r="N1074" s="184">
        <v>35.709299999999999</v>
      </c>
      <c r="O1074" s="184">
        <v>20.175599999999999</v>
      </c>
      <c r="P1074" s="184">
        <v>17.0489</v>
      </c>
      <c r="Q1074" s="184">
        <v>15.6014</v>
      </c>
      <c r="R1074" s="184">
        <v>22.645399999999999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945</v>
      </c>
      <c r="B1075" s="180" t="s">
        <v>1982</v>
      </c>
      <c r="C1075" s="180">
        <v>114457</v>
      </c>
      <c r="D1075" s="183">
        <v>44530</v>
      </c>
      <c r="E1075" s="184">
        <v>490.62880127115602</v>
      </c>
      <c r="F1075" s="184">
        <v>8.6499999999999994E-2</v>
      </c>
      <c r="G1075" s="184">
        <v>0.17519999999999999</v>
      </c>
      <c r="H1075" s="184">
        <v>-2.8250999999999999</v>
      </c>
      <c r="I1075" s="184">
        <v>-5.9557000000000002</v>
      </c>
      <c r="J1075" s="184">
        <v>-3.4712999999999998</v>
      </c>
      <c r="K1075" s="184">
        <v>0.4869</v>
      </c>
      <c r="L1075" s="184">
        <v>11.7712</v>
      </c>
      <c r="M1075" s="184">
        <v>18.9709</v>
      </c>
      <c r="N1075" s="184">
        <v>34.066400000000002</v>
      </c>
      <c r="O1075" s="184">
        <v>18.327000000000002</v>
      </c>
      <c r="P1075" s="184">
        <v>15.350199999999999</v>
      </c>
      <c r="Q1075" s="184">
        <v>18.4985</v>
      </c>
      <c r="R1075" s="184">
        <v>20.675699999999999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945</v>
      </c>
      <c r="B1076" s="180" t="s">
        <v>1983</v>
      </c>
      <c r="C1076" s="180">
        <v>120153</v>
      </c>
      <c r="D1076" s="183">
        <v>44530</v>
      </c>
      <c r="E1076" s="184">
        <v>111.31533309828301</v>
      </c>
      <c r="F1076" s="184">
        <v>9.1600000000000001E-2</v>
      </c>
      <c r="G1076" s="184">
        <v>0.189</v>
      </c>
      <c r="H1076" s="184">
        <v>-2.7997999999999998</v>
      </c>
      <c r="I1076" s="184">
        <v>-5.9074</v>
      </c>
      <c r="J1076" s="184">
        <v>-3.3647</v>
      </c>
      <c r="K1076" s="184">
        <v>0.79830000000000001</v>
      </c>
      <c r="L1076" s="184">
        <v>12.464</v>
      </c>
      <c r="M1076" s="184">
        <v>20.0745</v>
      </c>
      <c r="N1076" s="184">
        <v>35.708300000000001</v>
      </c>
      <c r="O1076" s="184">
        <v>19.685500000000001</v>
      </c>
      <c r="P1076" s="184">
        <v>16.730799999999999</v>
      </c>
      <c r="Q1076" s="184">
        <v>15.1412</v>
      </c>
      <c r="R1076" s="184">
        <v>22.095099999999999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945</v>
      </c>
      <c r="B1077" s="180" t="s">
        <v>978</v>
      </c>
      <c r="C1077" s="180">
        <v>119308</v>
      </c>
      <c r="D1077" s="183">
        <v>44530</v>
      </c>
      <c r="E1077" s="184">
        <v>42.542999999999999</v>
      </c>
      <c r="F1077" s="184">
        <v>-0.2462</v>
      </c>
      <c r="G1077" s="184">
        <v>-0.32329999999999998</v>
      </c>
      <c r="H1077" s="184">
        <v>-3.0623999999999998</v>
      </c>
      <c r="I1077" s="184">
        <v>-5.7365000000000004</v>
      </c>
      <c r="J1077" s="184">
        <v>-3.9725999999999999</v>
      </c>
      <c r="K1077" s="184">
        <v>-7.5200000000000003E-2</v>
      </c>
      <c r="L1077" s="184">
        <v>10.590299999999999</v>
      </c>
      <c r="M1077" s="184">
        <v>17.447500000000002</v>
      </c>
      <c r="N1077" s="184">
        <v>31.760999999999999</v>
      </c>
      <c r="O1077" s="184">
        <v>16.629899999999999</v>
      </c>
      <c r="P1077" s="184">
        <v>14.8293</v>
      </c>
      <c r="Q1077" s="184">
        <v>14.245200000000001</v>
      </c>
      <c r="R1077" s="184">
        <v>18.5611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945</v>
      </c>
      <c r="B1078" s="180" t="s">
        <v>979</v>
      </c>
      <c r="C1078" s="180">
        <v>118069</v>
      </c>
      <c r="D1078" s="183">
        <v>44530</v>
      </c>
      <c r="E1078" s="184">
        <v>39.731000000000002</v>
      </c>
      <c r="F1078" s="184">
        <v>-0.24859999999999999</v>
      </c>
      <c r="G1078" s="184">
        <v>-0.33360000000000001</v>
      </c>
      <c r="H1078" s="184">
        <v>-3.0785999999999998</v>
      </c>
      <c r="I1078" s="184">
        <v>-5.7725999999999997</v>
      </c>
      <c r="J1078" s="184">
        <v>-4.0522999999999998</v>
      </c>
      <c r="K1078" s="184">
        <v>-0.31359999999999999</v>
      </c>
      <c r="L1078" s="184">
        <v>10.055099999999999</v>
      </c>
      <c r="M1078" s="184">
        <v>16.612400000000001</v>
      </c>
      <c r="N1078" s="184">
        <v>30.5395</v>
      </c>
      <c r="O1078" s="184">
        <v>15.6028</v>
      </c>
      <c r="P1078" s="184">
        <v>13.863099999999999</v>
      </c>
      <c r="Q1078" s="184">
        <v>10.267099999999999</v>
      </c>
      <c r="R1078" s="184">
        <v>17.4819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945</v>
      </c>
      <c r="B1079" s="180" t="s">
        <v>980</v>
      </c>
      <c r="C1079" s="180">
        <v>120267</v>
      </c>
      <c r="D1079" s="183">
        <v>44530</v>
      </c>
      <c r="E1079" s="184">
        <v>44.071199999999997</v>
      </c>
      <c r="F1079" s="184">
        <v>-5.96E-2</v>
      </c>
      <c r="G1079" s="184">
        <v>0.18479999999999999</v>
      </c>
      <c r="H1079" s="184">
        <v>-2.5232000000000001</v>
      </c>
      <c r="I1079" s="184">
        <v>-5.3872</v>
      </c>
      <c r="J1079" s="184">
        <v>-3.2393000000000001</v>
      </c>
      <c r="K1079" s="184">
        <v>1.8105</v>
      </c>
      <c r="L1079" s="184">
        <v>14.985200000000001</v>
      </c>
      <c r="M1079" s="184">
        <v>22.176300000000001</v>
      </c>
      <c r="N1079" s="184">
        <v>33.1706</v>
      </c>
      <c r="O1079" s="184">
        <v>18.410799999999998</v>
      </c>
      <c r="P1079" s="184">
        <v>16.271899999999999</v>
      </c>
      <c r="Q1079" s="184">
        <v>14.2645</v>
      </c>
      <c r="R1079" s="184">
        <v>20.129300000000001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945</v>
      </c>
      <c r="B1080" s="180" t="s">
        <v>2027</v>
      </c>
      <c r="C1080" s="180">
        <v>106871</v>
      </c>
      <c r="D1080" s="183">
        <v>44530</v>
      </c>
      <c r="E1080" s="184">
        <v>44.963313910879897</v>
      </c>
      <c r="F1080" s="184">
        <v>-6.3299999999999995E-2</v>
      </c>
      <c r="G1080" s="184">
        <v>0.1696</v>
      </c>
      <c r="H1080" s="184">
        <v>-2.5491999999999999</v>
      </c>
      <c r="I1080" s="184">
        <v>-5.4379999999999997</v>
      </c>
      <c r="J1080" s="184">
        <v>-3.3580000000000001</v>
      </c>
      <c r="K1080" s="184">
        <v>1.4499</v>
      </c>
      <c r="L1080" s="184">
        <v>14.1044</v>
      </c>
      <c r="M1080" s="184">
        <v>20.741499999999998</v>
      </c>
      <c r="N1080" s="184">
        <v>31.171099999999999</v>
      </c>
      <c r="O1080" s="184">
        <v>17.048999999999999</v>
      </c>
      <c r="P1080" s="184">
        <v>14.924899999999999</v>
      </c>
      <c r="Q1080" s="184">
        <v>10.55</v>
      </c>
      <c r="R1080" s="184">
        <v>18.609500000000001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945</v>
      </c>
      <c r="B1081" s="180" t="s">
        <v>981</v>
      </c>
      <c r="C1081" s="180">
        <v>146549</v>
      </c>
      <c r="D1081" s="183">
        <v>44530</v>
      </c>
      <c r="E1081" s="184">
        <v>16.107700000000001</v>
      </c>
      <c r="F1081" s="184">
        <v>-0.63229999999999997</v>
      </c>
      <c r="G1081" s="184">
        <v>-0.69910000000000005</v>
      </c>
      <c r="H1081" s="184">
        <v>-3.7128000000000001</v>
      </c>
      <c r="I1081" s="184">
        <v>-5.8981000000000003</v>
      </c>
      <c r="J1081" s="184">
        <v>-4.2103999999999999</v>
      </c>
      <c r="K1081" s="184">
        <v>2.1958000000000002</v>
      </c>
      <c r="L1081" s="184">
        <v>11.014900000000001</v>
      </c>
      <c r="M1081" s="184">
        <v>19.678899999999999</v>
      </c>
      <c r="N1081" s="184">
        <v>39.655299999999997</v>
      </c>
      <c r="O1081" s="184"/>
      <c r="P1081" s="184"/>
      <c r="Q1081" s="184">
        <v>19.1938</v>
      </c>
      <c r="R1081" s="184">
        <v>21.2334</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945</v>
      </c>
      <c r="B1082" s="180" t="s">
        <v>982</v>
      </c>
      <c r="C1082" s="180">
        <v>146551</v>
      </c>
      <c r="D1082" s="183">
        <v>44530</v>
      </c>
      <c r="E1082" s="184">
        <v>15.306699999999999</v>
      </c>
      <c r="F1082" s="184">
        <v>-0.63749999999999996</v>
      </c>
      <c r="G1082" s="184">
        <v>-0.71870000000000001</v>
      </c>
      <c r="H1082" s="184">
        <v>-3.7454000000000001</v>
      </c>
      <c r="I1082" s="184">
        <v>-5.9629000000000003</v>
      </c>
      <c r="J1082" s="184">
        <v>-4.3617999999999997</v>
      </c>
      <c r="K1082" s="184">
        <v>1.7394000000000001</v>
      </c>
      <c r="L1082" s="184">
        <v>10.0228</v>
      </c>
      <c r="M1082" s="184">
        <v>18.100000000000001</v>
      </c>
      <c r="N1082" s="184">
        <v>37.217100000000002</v>
      </c>
      <c r="O1082" s="184"/>
      <c r="P1082" s="184"/>
      <c r="Q1082" s="184">
        <v>16.9754</v>
      </c>
      <c r="R1082" s="184">
        <v>19.0624</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945</v>
      </c>
      <c r="B1083" s="180" t="s">
        <v>983</v>
      </c>
      <c r="C1083" s="180">
        <v>118825</v>
      </c>
      <c r="D1083" s="183">
        <v>44530</v>
      </c>
      <c r="E1083" s="184">
        <v>83.474999999999994</v>
      </c>
      <c r="F1083" s="184">
        <v>-5.7500000000000002E-2</v>
      </c>
      <c r="G1083" s="184">
        <v>-0.32600000000000001</v>
      </c>
      <c r="H1083" s="184">
        <v>-2.9112</v>
      </c>
      <c r="I1083" s="184">
        <v>-5.7514000000000003</v>
      </c>
      <c r="J1083" s="184">
        <v>-3.6219000000000001</v>
      </c>
      <c r="K1083" s="184">
        <v>0.83589999999999998</v>
      </c>
      <c r="L1083" s="184">
        <v>12.7462</v>
      </c>
      <c r="M1083" s="184">
        <v>18.712399999999999</v>
      </c>
      <c r="N1083" s="184">
        <v>34.634900000000002</v>
      </c>
      <c r="O1083" s="184">
        <v>18.143799999999999</v>
      </c>
      <c r="P1083" s="184">
        <v>17.8596</v>
      </c>
      <c r="Q1083" s="184">
        <v>18.184999999999999</v>
      </c>
      <c r="R1083" s="184">
        <v>20.510400000000001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945</v>
      </c>
      <c r="B1084" s="180" t="s">
        <v>984</v>
      </c>
      <c r="C1084" s="180">
        <v>107578</v>
      </c>
      <c r="D1084" s="183">
        <v>44530</v>
      </c>
      <c r="E1084" s="184">
        <v>76.798000000000002</v>
      </c>
      <c r="F1084" s="184">
        <v>-6.1199999999999997E-2</v>
      </c>
      <c r="G1084" s="184">
        <v>-0.33739999999999998</v>
      </c>
      <c r="H1084" s="184">
        <v>-2.9323000000000001</v>
      </c>
      <c r="I1084" s="184">
        <v>-5.7912999999999997</v>
      </c>
      <c r="J1084" s="184">
        <v>-3.7124000000000001</v>
      </c>
      <c r="K1084" s="184">
        <v>0.56440000000000001</v>
      </c>
      <c r="L1084" s="184">
        <v>12.1319</v>
      </c>
      <c r="M1084" s="184">
        <v>17.741399999999999</v>
      </c>
      <c r="N1084" s="184">
        <v>33.170299999999997</v>
      </c>
      <c r="O1084" s="184">
        <v>16.856300000000001</v>
      </c>
      <c r="P1084" s="184">
        <v>16.728899999999999</v>
      </c>
      <c r="Q1084" s="184">
        <v>16.087700000000002</v>
      </c>
      <c r="R1084" s="184">
        <v>19.202400000000001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945</v>
      </c>
      <c r="B1085" s="180" t="s">
        <v>2013</v>
      </c>
      <c r="C1085" s="180">
        <v>115790</v>
      </c>
      <c r="D1085" s="183">
        <v>44530</v>
      </c>
      <c r="E1085" s="184">
        <v>33.410499999999999</v>
      </c>
      <c r="F1085" s="184">
        <v>5.8700000000000002E-2</v>
      </c>
      <c r="G1085" s="184">
        <v>5.45E-2</v>
      </c>
      <c r="H1085" s="184">
        <v>-2.6997</v>
      </c>
      <c r="I1085" s="184">
        <v>-5.4630000000000001</v>
      </c>
      <c r="J1085" s="184">
        <v>-4.0682999999999998</v>
      </c>
      <c r="K1085" s="184">
        <v>7.3099999999999998E-2</v>
      </c>
      <c r="L1085" s="184">
        <v>11.352399999999999</v>
      </c>
      <c r="M1085" s="184">
        <v>16.855499999999999</v>
      </c>
      <c r="N1085" s="184">
        <v>32.293100000000003</v>
      </c>
      <c r="O1085" s="184">
        <v>15.4747</v>
      </c>
      <c r="P1085" s="184">
        <v>13.7378</v>
      </c>
      <c r="Q1085" s="184">
        <v>12.5791</v>
      </c>
      <c r="R1085" s="184">
        <v>17.843800000000002</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945</v>
      </c>
      <c r="B1086" s="180" t="s">
        <v>2014</v>
      </c>
      <c r="C1086" s="180">
        <v>119148</v>
      </c>
      <c r="D1086" s="183">
        <v>44530</v>
      </c>
      <c r="E1086" s="184">
        <v>38.010100000000001</v>
      </c>
      <c r="F1086" s="184">
        <v>6.5000000000000002E-2</v>
      </c>
      <c r="G1086" s="184">
        <v>7.9299999999999995E-2</v>
      </c>
      <c r="H1086" s="184">
        <v>-2.6575000000000002</v>
      </c>
      <c r="I1086" s="184">
        <v>-5.3814000000000002</v>
      </c>
      <c r="J1086" s="184">
        <v>-3.8792</v>
      </c>
      <c r="K1086" s="184">
        <v>0.60109999999999997</v>
      </c>
      <c r="L1086" s="184">
        <v>12.5665</v>
      </c>
      <c r="M1086" s="184">
        <v>18.789000000000001</v>
      </c>
      <c r="N1086" s="184">
        <v>35.1999</v>
      </c>
      <c r="O1086" s="184">
        <v>17.6233</v>
      </c>
      <c r="P1086" s="184">
        <v>15.5601</v>
      </c>
      <c r="Q1086" s="184">
        <v>13.9696</v>
      </c>
      <c r="R1086" s="184">
        <v>20.096</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945</v>
      </c>
      <c r="B1087" s="180" t="s">
        <v>985</v>
      </c>
      <c r="C1087" s="180">
        <v>106235</v>
      </c>
      <c r="D1087" s="183">
        <v>44530</v>
      </c>
      <c r="E1087" s="184">
        <v>48.661799999999999</v>
      </c>
      <c r="F1087" s="184">
        <v>-0.2374</v>
      </c>
      <c r="G1087" s="184">
        <v>-0.65390000000000004</v>
      </c>
      <c r="H1087" s="184">
        <v>-3.8340000000000001</v>
      </c>
      <c r="I1087" s="184">
        <v>-6.1441999999999997</v>
      </c>
      <c r="J1087" s="184">
        <v>-3.6067999999999998</v>
      </c>
      <c r="K1087" s="184">
        <v>2.1097000000000001</v>
      </c>
      <c r="L1087" s="184">
        <v>12.971500000000001</v>
      </c>
      <c r="M1087" s="184">
        <v>18.528300000000002</v>
      </c>
      <c r="N1087" s="184">
        <v>41.898400000000002</v>
      </c>
      <c r="O1087" s="184">
        <v>13.993499999999999</v>
      </c>
      <c r="P1087" s="184">
        <v>14.763999999999999</v>
      </c>
      <c r="Q1087" s="184">
        <v>11.680400000000001</v>
      </c>
      <c r="R1087" s="184">
        <v>17.213899999999999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945</v>
      </c>
      <c r="B1088" s="180" t="s">
        <v>986</v>
      </c>
      <c r="C1088" s="180">
        <v>118632</v>
      </c>
      <c r="D1088" s="183">
        <v>44530</v>
      </c>
      <c r="E1088" s="184">
        <v>52.616900000000001</v>
      </c>
      <c r="F1088" s="184">
        <v>-0.2349</v>
      </c>
      <c r="G1088" s="184">
        <v>-0.64429999999999998</v>
      </c>
      <c r="H1088" s="184">
        <v>-3.8195000000000001</v>
      </c>
      <c r="I1088" s="184">
        <v>-6.1158999999999999</v>
      </c>
      <c r="J1088" s="184">
        <v>-3.54</v>
      </c>
      <c r="K1088" s="184">
        <v>2.3121999999999998</v>
      </c>
      <c r="L1088" s="184">
        <v>13.4217</v>
      </c>
      <c r="M1088" s="184">
        <v>19.2608</v>
      </c>
      <c r="N1088" s="184">
        <v>43.029699999999998</v>
      </c>
      <c r="O1088" s="184">
        <v>14.959899999999999</v>
      </c>
      <c r="P1088" s="184">
        <v>15.842599999999999</v>
      </c>
      <c r="Q1088" s="184">
        <v>15.476800000000001</v>
      </c>
      <c r="R1088" s="184">
        <v>18.204999999999998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945</v>
      </c>
      <c r="B1089" s="180" t="s">
        <v>987</v>
      </c>
      <c r="C1089" s="180">
        <v>138308</v>
      </c>
      <c r="D1089" s="183">
        <v>44530</v>
      </c>
      <c r="E1089" s="184">
        <v>239.23</v>
      </c>
      <c r="F1089" s="184">
        <v>-0.37059999999999998</v>
      </c>
      <c r="G1089" s="184">
        <v>-0.56530000000000002</v>
      </c>
      <c r="H1089" s="184">
        <v>-3.3218999999999999</v>
      </c>
      <c r="I1089" s="184">
        <v>-6.3311999999999999</v>
      </c>
      <c r="J1089" s="184">
        <v>-3.7806999999999999</v>
      </c>
      <c r="K1089" s="184">
        <v>-2.8546999999999998</v>
      </c>
      <c r="L1089" s="184">
        <v>5.9805999999999999</v>
      </c>
      <c r="M1089" s="184">
        <v>13.6647</v>
      </c>
      <c r="N1089" s="184">
        <v>26.349399999999999</v>
      </c>
      <c r="O1089" s="184">
        <v>14.9191</v>
      </c>
      <c r="P1089" s="184">
        <v>13.429600000000001</v>
      </c>
      <c r="Q1089" s="184">
        <v>18.347799999999999</v>
      </c>
      <c r="R1089" s="184">
        <v>16.079000000000001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945</v>
      </c>
      <c r="B1090" s="180" t="s">
        <v>988</v>
      </c>
      <c r="C1090" s="180">
        <v>138312</v>
      </c>
      <c r="D1090" s="183">
        <v>44530</v>
      </c>
      <c r="E1090" s="184">
        <v>268.69</v>
      </c>
      <c r="F1090" s="184">
        <v>-0.36709999999999998</v>
      </c>
      <c r="G1090" s="184">
        <v>-0.55149999999999999</v>
      </c>
      <c r="H1090" s="184">
        <v>-3.2932999999999999</v>
      </c>
      <c r="I1090" s="184">
        <v>-6.2817999999999996</v>
      </c>
      <c r="J1090" s="184">
        <v>-3.6539000000000001</v>
      </c>
      <c r="K1090" s="184">
        <v>-2.4860000000000002</v>
      </c>
      <c r="L1090" s="184">
        <v>6.8010000000000002</v>
      </c>
      <c r="M1090" s="184">
        <v>14.972200000000001</v>
      </c>
      <c r="N1090" s="184">
        <v>28.302</v>
      </c>
      <c r="O1090" s="184">
        <v>16.5321</v>
      </c>
      <c r="P1090" s="184">
        <v>15.127000000000001</v>
      </c>
      <c r="Q1090" s="184">
        <v>14.8971</v>
      </c>
      <c r="R1090" s="184">
        <v>17.8094</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945</v>
      </c>
      <c r="B1091" s="180" t="s">
        <v>1905</v>
      </c>
      <c r="C1091" s="180">
        <v>148524</v>
      </c>
      <c r="D1091" s="183">
        <v>44530</v>
      </c>
      <c r="E1091" s="184">
        <v>14.76</v>
      </c>
      <c r="F1091" s="184">
        <v>-6.7699999999999996E-2</v>
      </c>
      <c r="G1091" s="184">
        <v>-0.33760000000000001</v>
      </c>
      <c r="H1091" s="184">
        <v>-2.8946999999999998</v>
      </c>
      <c r="I1091" s="184">
        <v>-5.3239000000000001</v>
      </c>
      <c r="J1091" s="184">
        <v>-2.5099</v>
      </c>
      <c r="K1091" s="184">
        <v>2.0747</v>
      </c>
      <c r="L1091" s="184">
        <v>13.7134</v>
      </c>
      <c r="M1091" s="184">
        <v>21.182300000000001</v>
      </c>
      <c r="N1091" s="184">
        <v>34.794499999999999</v>
      </c>
      <c r="O1091" s="184"/>
      <c r="P1091" s="184"/>
      <c r="Q1091" s="184">
        <v>41.787399999999998</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945</v>
      </c>
      <c r="B1092" s="180" t="s">
        <v>1906</v>
      </c>
      <c r="C1092" s="180">
        <v>148491</v>
      </c>
      <c r="D1092" s="183">
        <v>44530</v>
      </c>
      <c r="E1092" s="184">
        <v>14.43</v>
      </c>
      <c r="F1092" s="184">
        <v>-6.93E-2</v>
      </c>
      <c r="G1092" s="184">
        <v>-0.3453</v>
      </c>
      <c r="H1092" s="184">
        <v>-2.8936999999999999</v>
      </c>
      <c r="I1092" s="184">
        <v>-5.3769999999999998</v>
      </c>
      <c r="J1092" s="184">
        <v>-2.6316000000000002</v>
      </c>
      <c r="K1092" s="184">
        <v>1.6196999999999999</v>
      </c>
      <c r="L1092" s="184">
        <v>12.5585</v>
      </c>
      <c r="M1092" s="184">
        <v>19.453600000000002</v>
      </c>
      <c r="N1092" s="184">
        <v>32.021999999999998</v>
      </c>
      <c r="O1092" s="184"/>
      <c r="P1092" s="184"/>
      <c r="Q1092" s="184">
        <v>38.941200000000002</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945</v>
      </c>
      <c r="B1093" s="180" t="s">
        <v>989</v>
      </c>
      <c r="C1093" s="180">
        <v>119598</v>
      </c>
      <c r="D1093" s="183">
        <v>44530</v>
      </c>
      <c r="E1093" s="184">
        <v>64.565200000000004</v>
      </c>
      <c r="F1093" s="184">
        <v>-0.1326</v>
      </c>
      <c r="G1093" s="184">
        <v>-0.35899999999999999</v>
      </c>
      <c r="H1093" s="184">
        <v>-3.1796000000000002</v>
      </c>
      <c r="I1093" s="184">
        <v>-6.0397999999999996</v>
      </c>
      <c r="J1093" s="184">
        <v>-3.3359999999999999</v>
      </c>
      <c r="K1093" s="184">
        <v>1.6417999999999999</v>
      </c>
      <c r="L1093" s="184">
        <v>11.308199999999999</v>
      </c>
      <c r="M1093" s="184">
        <v>16.256399999999999</v>
      </c>
      <c r="N1093" s="184">
        <v>33.665700000000001</v>
      </c>
      <c r="O1093" s="184">
        <v>18.1037</v>
      </c>
      <c r="P1093" s="184">
        <v>15.463800000000001</v>
      </c>
      <c r="Q1093" s="184">
        <v>16.3581</v>
      </c>
      <c r="R1093" s="184">
        <v>21.167000000000002</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945</v>
      </c>
      <c r="B1094" s="180" t="s">
        <v>990</v>
      </c>
      <c r="C1094" s="180">
        <v>103504</v>
      </c>
      <c r="D1094" s="183">
        <v>44530</v>
      </c>
      <c r="E1094" s="184">
        <v>59.8</v>
      </c>
      <c r="F1094" s="184">
        <v>-0.1346</v>
      </c>
      <c r="G1094" s="184">
        <v>-0.36620000000000003</v>
      </c>
      <c r="H1094" s="184">
        <v>-3.1919</v>
      </c>
      <c r="I1094" s="184">
        <v>-6.0663</v>
      </c>
      <c r="J1094" s="184">
        <v>-3.4020999999999999</v>
      </c>
      <c r="K1094" s="184">
        <v>1.4464999999999999</v>
      </c>
      <c r="L1094" s="184">
        <v>10.8894</v>
      </c>
      <c r="M1094" s="184">
        <v>15.5906</v>
      </c>
      <c r="N1094" s="184">
        <v>32.647199999999998</v>
      </c>
      <c r="O1094" s="184">
        <v>17.213999999999999</v>
      </c>
      <c r="P1094" s="184">
        <v>14.4358</v>
      </c>
      <c r="Q1094" s="184">
        <v>11.9277</v>
      </c>
      <c r="R1094" s="184">
        <v>20.241900000000001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945</v>
      </c>
      <c r="B1095" s="180" t="s">
        <v>1907</v>
      </c>
      <c r="C1095" s="180">
        <v>148507</v>
      </c>
      <c r="D1095" s="183">
        <v>44530</v>
      </c>
      <c r="E1095" s="184">
        <v>14.830299999999999</v>
      </c>
      <c r="F1095" s="184">
        <v>-0.25890000000000002</v>
      </c>
      <c r="G1095" s="184">
        <v>-0.41099999999999998</v>
      </c>
      <c r="H1095" s="184">
        <v>-3.2456999999999998</v>
      </c>
      <c r="I1095" s="184">
        <v>-5.7472000000000003</v>
      </c>
      <c r="J1095" s="184">
        <v>-3.0381999999999998</v>
      </c>
      <c r="K1095" s="184">
        <v>1.55E-2</v>
      </c>
      <c r="L1095" s="184">
        <v>13.195399999999999</v>
      </c>
      <c r="M1095" s="184">
        <v>20.9679</v>
      </c>
      <c r="N1095" s="184">
        <v>36.266599999999997</v>
      </c>
      <c r="O1095" s="184"/>
      <c r="P1095" s="184"/>
      <c r="Q1095" s="184">
        <v>41.0747</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945</v>
      </c>
      <c r="B1096" s="180" t="s">
        <v>1908</v>
      </c>
      <c r="C1096" s="180">
        <v>148504</v>
      </c>
      <c r="D1096" s="183">
        <v>44530</v>
      </c>
      <c r="E1096" s="184">
        <v>14.4992</v>
      </c>
      <c r="F1096" s="184">
        <v>-0.26479999999999998</v>
      </c>
      <c r="G1096" s="184">
        <v>-0.43259999999999998</v>
      </c>
      <c r="H1096" s="184">
        <v>-3.2826</v>
      </c>
      <c r="I1096" s="184">
        <v>-5.8188000000000004</v>
      </c>
      <c r="J1096" s="184">
        <v>-3.2063999999999999</v>
      </c>
      <c r="K1096" s="184">
        <v>-0.47910000000000003</v>
      </c>
      <c r="L1096" s="184">
        <v>12.0642</v>
      </c>
      <c r="M1096" s="184">
        <v>19.1633</v>
      </c>
      <c r="N1096" s="184">
        <v>33.5839</v>
      </c>
      <c r="O1096" s="184"/>
      <c r="P1096" s="184"/>
      <c r="Q1096" s="184">
        <v>38.320500000000003</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945</v>
      </c>
      <c r="B1097" s="180" t="s">
        <v>991</v>
      </c>
      <c r="C1097" s="180">
        <v>100475</v>
      </c>
      <c r="D1097" s="183">
        <v>44530</v>
      </c>
      <c r="E1097" s="184">
        <v>712.36791220489397</v>
      </c>
      <c r="F1097" s="184">
        <v>-0.23350000000000001</v>
      </c>
      <c r="G1097" s="184">
        <v>-0.41949999999999998</v>
      </c>
      <c r="H1097" s="184">
        <v>-2.8864999999999998</v>
      </c>
      <c r="I1097" s="184">
        <v>-5.3483000000000001</v>
      </c>
      <c r="J1097" s="184">
        <v>-3.6728999999999998</v>
      </c>
      <c r="K1097" s="184">
        <v>1.0823</v>
      </c>
      <c r="L1097" s="184">
        <v>11.812799999999999</v>
      </c>
      <c r="M1097" s="184">
        <v>19.341799999999999</v>
      </c>
      <c r="N1097" s="184">
        <v>40.179900000000004</v>
      </c>
      <c r="O1097" s="184">
        <v>16.509399999999999</v>
      </c>
      <c r="P1097" s="184">
        <v>14.1416</v>
      </c>
      <c r="Q1097" s="184">
        <v>19.828199999999999</v>
      </c>
      <c r="R1097" s="184">
        <v>18.562200000000001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945</v>
      </c>
      <c r="B1098" s="180" t="s">
        <v>992</v>
      </c>
      <c r="C1098" s="180">
        <v>119160</v>
      </c>
      <c r="D1098" s="183">
        <v>44530</v>
      </c>
      <c r="E1098" s="184">
        <v>359.14670000000001</v>
      </c>
      <c r="F1098" s="184">
        <v>-0.22919999999999999</v>
      </c>
      <c r="G1098" s="184">
        <v>-0.4093</v>
      </c>
      <c r="H1098" s="184">
        <v>-2.871</v>
      </c>
      <c r="I1098" s="184">
        <v>-5.3197000000000001</v>
      </c>
      <c r="J1098" s="184">
        <v>-3.6061000000000001</v>
      </c>
      <c r="K1098" s="184">
        <v>1.2918000000000001</v>
      </c>
      <c r="L1098" s="184">
        <v>12.2432</v>
      </c>
      <c r="M1098" s="184">
        <v>20.0138</v>
      </c>
      <c r="N1098" s="184">
        <v>41.253399999999999</v>
      </c>
      <c r="O1098" s="184">
        <v>17.477599999999999</v>
      </c>
      <c r="P1098" s="184">
        <v>15.4397</v>
      </c>
      <c r="Q1098" s="184">
        <v>14.353999999999999</v>
      </c>
      <c r="R1098" s="184">
        <v>19.490600000000001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945</v>
      </c>
      <c r="B1099" s="180" t="s">
        <v>993</v>
      </c>
      <c r="C1099" s="180">
        <v>118870</v>
      </c>
      <c r="D1099" s="183">
        <v>44530</v>
      </c>
      <c r="E1099" s="184">
        <v>104.54</v>
      </c>
      <c r="F1099" s="184">
        <v>-0.2671</v>
      </c>
      <c r="G1099" s="184">
        <v>-0.59899999999999998</v>
      </c>
      <c r="H1099" s="184">
        <v>-3.5787</v>
      </c>
      <c r="I1099" s="184">
        <v>-6.5105000000000004</v>
      </c>
      <c r="J1099" s="184">
        <v>-4.3724999999999996</v>
      </c>
      <c r="K1099" s="184">
        <v>-1.3774</v>
      </c>
      <c r="L1099" s="184">
        <v>6.1859000000000002</v>
      </c>
      <c r="M1099" s="184">
        <v>14.1142</v>
      </c>
      <c r="N1099" s="184">
        <v>25.032900000000001</v>
      </c>
      <c r="O1099" s="184">
        <v>11.4373</v>
      </c>
      <c r="P1099" s="184">
        <v>10.3642</v>
      </c>
      <c r="Q1099" s="184">
        <v>10.123200000000001</v>
      </c>
      <c r="R1099" s="184">
        <v>13.8605</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945</v>
      </c>
      <c r="B1100" s="180" t="s">
        <v>994</v>
      </c>
      <c r="C1100" s="180">
        <v>101209</v>
      </c>
      <c r="D1100" s="183">
        <v>44530</v>
      </c>
      <c r="E1100" s="184">
        <v>132.26666666666699</v>
      </c>
      <c r="F1100" s="184">
        <v>-0.27139999999999997</v>
      </c>
      <c r="G1100" s="184">
        <v>-0.61119999999999997</v>
      </c>
      <c r="H1100" s="184">
        <v>-3.5863999999999998</v>
      </c>
      <c r="I1100" s="184">
        <v>-6.5121000000000002</v>
      </c>
      <c r="J1100" s="184">
        <v>-4.3762999999999996</v>
      </c>
      <c r="K1100" s="184">
        <v>-1.4113</v>
      </c>
      <c r="L1100" s="184">
        <v>6.1417000000000002</v>
      </c>
      <c r="M1100" s="184">
        <v>14.036099999999999</v>
      </c>
      <c r="N1100" s="184">
        <v>24.937000000000001</v>
      </c>
      <c r="O1100" s="184">
        <v>11.2424</v>
      </c>
      <c r="P1100" s="184">
        <v>9.9463000000000008</v>
      </c>
      <c r="Q1100" s="184">
        <v>10.125500000000001</v>
      </c>
      <c r="R1100" s="184">
        <v>13.715199999999999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945</v>
      </c>
      <c r="B1101" s="180" t="s">
        <v>995</v>
      </c>
      <c r="C1101" s="180">
        <v>141248</v>
      </c>
      <c r="D1101" s="183">
        <v>44530</v>
      </c>
      <c r="E1101" s="184">
        <v>17.010000000000002</v>
      </c>
      <c r="F1101" s="184">
        <v>-0.29310000000000003</v>
      </c>
      <c r="G1101" s="184">
        <v>-0.1174</v>
      </c>
      <c r="H1101" s="184">
        <v>-3.1873</v>
      </c>
      <c r="I1101" s="184">
        <v>-5.7095000000000002</v>
      </c>
      <c r="J1101" s="184">
        <v>-3.5714000000000001</v>
      </c>
      <c r="K1101" s="184">
        <v>3.1534</v>
      </c>
      <c r="L1101" s="184">
        <v>15.2439</v>
      </c>
      <c r="M1101" s="184">
        <v>21.760899999999999</v>
      </c>
      <c r="N1101" s="184">
        <v>36.956499999999998</v>
      </c>
      <c r="O1101" s="184">
        <v>17.917000000000002</v>
      </c>
      <c r="P1101" s="184"/>
      <c r="Q1101" s="184">
        <v>12.3583</v>
      </c>
      <c r="R1101" s="184">
        <v>21.66</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945</v>
      </c>
      <c r="B1102" s="180" t="s">
        <v>996</v>
      </c>
      <c r="C1102" s="180">
        <v>141247</v>
      </c>
      <c r="D1102" s="183">
        <v>44530</v>
      </c>
      <c r="E1102" s="184">
        <v>16.489999999999998</v>
      </c>
      <c r="F1102" s="184">
        <v>-0.30230000000000001</v>
      </c>
      <c r="G1102" s="184">
        <v>-0.1211</v>
      </c>
      <c r="H1102" s="184">
        <v>-3.1709000000000001</v>
      </c>
      <c r="I1102" s="184">
        <v>-5.7176</v>
      </c>
      <c r="J1102" s="184">
        <v>-3.5672999999999999</v>
      </c>
      <c r="K1102" s="184">
        <v>3.0625</v>
      </c>
      <c r="L1102" s="184">
        <v>14.9129</v>
      </c>
      <c r="M1102" s="184">
        <v>21.25</v>
      </c>
      <c r="N1102" s="184">
        <v>36.168500000000002</v>
      </c>
      <c r="O1102" s="184">
        <v>17.271699999999999</v>
      </c>
      <c r="P1102" s="184"/>
      <c r="Q1102" s="184">
        <v>11.595700000000001</v>
      </c>
      <c r="R1102" s="184">
        <v>20.952500000000001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945</v>
      </c>
      <c r="B1103" s="180" t="s">
        <v>1909</v>
      </c>
      <c r="C1103" s="180">
        <v>120656</v>
      </c>
      <c r="D1103" s="183">
        <v>44530</v>
      </c>
      <c r="E1103" s="184">
        <v>205.25120000000001</v>
      </c>
      <c r="F1103" s="184">
        <v>2.5499999999999998E-2</v>
      </c>
      <c r="G1103" s="184">
        <v>-0.27610000000000001</v>
      </c>
      <c r="H1103" s="184">
        <v>-3.3331</v>
      </c>
      <c r="I1103" s="184">
        <v>-5.8375000000000004</v>
      </c>
      <c r="J1103" s="184">
        <v>-2.6375000000000002</v>
      </c>
      <c r="K1103" s="184">
        <v>2.8542999999999998</v>
      </c>
      <c r="L1103" s="184">
        <v>14.9086</v>
      </c>
      <c r="M1103" s="184">
        <v>23.0303</v>
      </c>
      <c r="N1103" s="184">
        <v>37.641599999999997</v>
      </c>
      <c r="O1103" s="184">
        <v>19.431999999999999</v>
      </c>
      <c r="P1103" s="184">
        <v>17.139900000000001</v>
      </c>
      <c r="Q1103" s="184">
        <v>15.2316</v>
      </c>
      <c r="R1103" s="184">
        <v>24.473600000000001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945</v>
      </c>
      <c r="B1104" s="180" t="s">
        <v>1984</v>
      </c>
      <c r="C1104" s="180">
        <v>120657</v>
      </c>
      <c r="D1104" s="183">
        <v>44530</v>
      </c>
      <c r="E1104" s="184">
        <v>92.126957631094101</v>
      </c>
      <c r="F1104" s="184">
        <v>2.5499999999999998E-2</v>
      </c>
      <c r="G1104" s="184">
        <v>-0.27600000000000002</v>
      </c>
      <c r="H1104" s="184">
        <v>-3.3330000000000002</v>
      </c>
      <c r="I1104" s="184">
        <v>-5.8375000000000004</v>
      </c>
      <c r="J1104" s="184">
        <v>-2.6373000000000002</v>
      </c>
      <c r="K1104" s="184">
        <v>2.8546</v>
      </c>
      <c r="L1104" s="184">
        <v>14.9115</v>
      </c>
      <c r="M1104" s="184">
        <v>23.0334</v>
      </c>
      <c r="N1104" s="184">
        <v>37.645299999999999</v>
      </c>
      <c r="O1104" s="184">
        <v>19.241800000000001</v>
      </c>
      <c r="P1104" s="184">
        <v>16.817699999999999</v>
      </c>
      <c r="Q1104" s="184">
        <v>15.0541</v>
      </c>
      <c r="R1104" s="184">
        <v>24.4876</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945</v>
      </c>
      <c r="B1105" s="180" t="s">
        <v>1910</v>
      </c>
      <c r="C1105" s="180">
        <v>100651</v>
      </c>
      <c r="D1105" s="183">
        <v>44530</v>
      </c>
      <c r="E1105" s="184">
        <v>193.2724</v>
      </c>
      <c r="F1105" s="184">
        <v>2.2700000000000001E-2</v>
      </c>
      <c r="G1105" s="184">
        <v>-0.28570000000000001</v>
      </c>
      <c r="H1105" s="184">
        <v>-3.3502999999999998</v>
      </c>
      <c r="I1105" s="184">
        <v>-5.8707000000000003</v>
      </c>
      <c r="J1105" s="184">
        <v>-2.7153999999999998</v>
      </c>
      <c r="K1105" s="184">
        <v>2.6145</v>
      </c>
      <c r="L1105" s="184">
        <v>14.366400000000001</v>
      </c>
      <c r="M1105" s="184">
        <v>22.1691</v>
      </c>
      <c r="N1105" s="184">
        <v>36.3765</v>
      </c>
      <c r="O1105" s="184">
        <v>18.3843</v>
      </c>
      <c r="P1105" s="184">
        <v>16.1477</v>
      </c>
      <c r="Q1105" s="184">
        <v>13.898099999999999</v>
      </c>
      <c r="R1105" s="184">
        <v>23.3278</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945</v>
      </c>
      <c r="B1106" s="180" t="s">
        <v>1985</v>
      </c>
      <c r="C1106" s="180">
        <v>100650</v>
      </c>
      <c r="D1106" s="183">
        <v>44530</v>
      </c>
      <c r="E1106" s="184">
        <v>951.08188308674698</v>
      </c>
      <c r="F1106" s="184">
        <v>2.29E-2</v>
      </c>
      <c r="G1106" s="184">
        <v>-0.28560000000000002</v>
      </c>
      <c r="H1106" s="184">
        <v>-3.3502999999999998</v>
      </c>
      <c r="I1106" s="184">
        <v>-5.8708</v>
      </c>
      <c r="J1106" s="184">
        <v>-2.7151000000000001</v>
      </c>
      <c r="K1106" s="184">
        <v>2.6147999999999998</v>
      </c>
      <c r="L1106" s="184">
        <v>14.3666</v>
      </c>
      <c r="M1106" s="184">
        <v>22.169499999999999</v>
      </c>
      <c r="N1106" s="184">
        <v>36.376800000000003</v>
      </c>
      <c r="O1106" s="184">
        <v>18.023599999999998</v>
      </c>
      <c r="P1106" s="184">
        <v>15.7182</v>
      </c>
      <c r="Q1106" s="184">
        <v>13.835599999999999</v>
      </c>
      <c r="R1106" s="184">
        <v>23.327999999999999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-0.15805797101449279</v>
      </c>
      <c r="G1107" s="186">
        <v>-0.29247681159420286</v>
      </c>
      <c r="H1107" s="186">
        <v>-3.1005376811594205</v>
      </c>
      <c r="I1107" s="186">
        <v>-5.7961159420289858</v>
      </c>
      <c r="J1107" s="186">
        <v>-3.6135231884057957</v>
      </c>
      <c r="K1107" s="186">
        <v>0.88791594202898572</v>
      </c>
      <c r="L1107" s="186">
        <v>11.608527536231886</v>
      </c>
      <c r="M1107" s="186">
        <v>18.293489855072469</v>
      </c>
      <c r="N1107" s="186">
        <v>33.516611940298503</v>
      </c>
      <c r="O1107" s="186">
        <v>16.910942622950824</v>
      </c>
      <c r="P1107" s="186">
        <v>15.193889830508471</v>
      </c>
      <c r="Q1107" s="186">
        <v>16.429659420289866</v>
      </c>
      <c r="R1107" s="186">
        <v>19.664760317460328</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-0.1676</v>
      </c>
      <c r="G1108" s="186">
        <v>-0.32919999999999999</v>
      </c>
      <c r="H1108" s="186">
        <v>-3.1297999999999999</v>
      </c>
      <c r="I1108" s="186">
        <v>-5.8162000000000003</v>
      </c>
      <c r="J1108" s="186">
        <v>-3.5714000000000001</v>
      </c>
      <c r="K1108" s="186">
        <v>0.83589999999999998</v>
      </c>
      <c r="L1108" s="186">
        <v>11.9139</v>
      </c>
      <c r="M1108" s="186">
        <v>18.712399999999999</v>
      </c>
      <c r="N1108" s="186">
        <v>34.066400000000002</v>
      </c>
      <c r="O1108" s="186">
        <v>17.213999999999999</v>
      </c>
      <c r="P1108" s="186">
        <v>15.4314</v>
      </c>
      <c r="Q1108" s="186">
        <v>15.0541</v>
      </c>
      <c r="R1108" s="186">
        <v>20.096</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44530</v>
      </c>
      <c r="E1111" s="184">
        <v>226.329576043126</v>
      </c>
      <c r="F1111" s="184">
        <v>3.6781000000000001</v>
      </c>
      <c r="G1111" s="184">
        <v>3.1839</v>
      </c>
      <c r="H1111" s="184">
        <v>3.2557999999999998</v>
      </c>
      <c r="I1111" s="184">
        <v>3.2046999999999999</v>
      </c>
      <c r="J1111" s="184">
        <v>3.3740999999999999</v>
      </c>
      <c r="K1111" s="184">
        <v>2.7252000000000001</v>
      </c>
      <c r="L1111" s="184">
        <v>2.9741</v>
      </c>
      <c r="M1111" s="184">
        <v>3.1949000000000001</v>
      </c>
      <c r="N1111" s="184">
        <v>3.1983000000000001</v>
      </c>
      <c r="O1111" s="184">
        <v>4.7876000000000003</v>
      </c>
      <c r="P1111" s="184">
        <v>5.7256</v>
      </c>
      <c r="Q1111" s="184">
        <v>6.7817999999999996</v>
      </c>
      <c r="R1111" s="184">
        <v>3.7860999999999998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44530</v>
      </c>
      <c r="E1112" s="184">
        <v>336.47680000000003</v>
      </c>
      <c r="F1112" s="184">
        <v>4.1768000000000001</v>
      </c>
      <c r="G1112" s="184">
        <v>3.7328000000000001</v>
      </c>
      <c r="H1112" s="184">
        <v>3.7265000000000001</v>
      </c>
      <c r="I1112" s="184">
        <v>3.4394</v>
      </c>
      <c r="J1112" s="184">
        <v>3.7124999999999999</v>
      </c>
      <c r="K1112" s="184">
        <v>3.2115999999999998</v>
      </c>
      <c r="L1112" s="184">
        <v>3.2835999999999999</v>
      </c>
      <c r="M1112" s="184">
        <v>3.2631999999999999</v>
      </c>
      <c r="N1112" s="184">
        <v>3.2035</v>
      </c>
      <c r="O1112" s="184">
        <v>4.8506999999999998</v>
      </c>
      <c r="P1112" s="184">
        <v>5.6994999999999996</v>
      </c>
      <c r="Q1112" s="184">
        <v>7.1021999999999998</v>
      </c>
      <c r="R1112" s="184">
        <v>3.8403</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44530</v>
      </c>
      <c r="E1113" s="184">
        <v>339.00259999999997</v>
      </c>
      <c r="F1113" s="184">
        <v>4.2965</v>
      </c>
      <c r="G1113" s="184">
        <v>3.8414000000000001</v>
      </c>
      <c r="H1113" s="184">
        <v>3.8327</v>
      </c>
      <c r="I1113" s="184">
        <v>3.5455999999999999</v>
      </c>
      <c r="J1113" s="184">
        <v>3.8182999999999998</v>
      </c>
      <c r="K1113" s="184">
        <v>3.3176000000000001</v>
      </c>
      <c r="L1113" s="184">
        <v>3.3938999999999999</v>
      </c>
      <c r="M1113" s="184">
        <v>3.3782999999999999</v>
      </c>
      <c r="N1113" s="184">
        <v>3.3180000000000001</v>
      </c>
      <c r="O1113" s="184">
        <v>4.9554999999999998</v>
      </c>
      <c r="P1113" s="184">
        <v>5.7987000000000002</v>
      </c>
      <c r="Q1113" s="184">
        <v>7.0921000000000003</v>
      </c>
      <c r="R1113" s="184">
        <v>3.9493</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44530</v>
      </c>
      <c r="E1114" s="184">
        <v>560.33969999999999</v>
      </c>
      <c r="F1114" s="184">
        <v>4.1824000000000003</v>
      </c>
      <c r="G1114" s="184">
        <v>3.7357999999999998</v>
      </c>
      <c r="H1114" s="184">
        <v>3.7267999999999999</v>
      </c>
      <c r="I1114" s="184">
        <v>3.4401999999999999</v>
      </c>
      <c r="J1114" s="184">
        <v>3.7128000000000001</v>
      </c>
      <c r="K1114" s="184">
        <v>3.2118000000000002</v>
      </c>
      <c r="L1114" s="184">
        <v>3.2837000000000001</v>
      </c>
      <c r="M1114" s="184">
        <v>3.2633000000000001</v>
      </c>
      <c r="N1114" s="184">
        <v>3.2035999999999998</v>
      </c>
      <c r="O1114" s="184">
        <v>4.8509000000000002</v>
      </c>
      <c r="P1114" s="184">
        <v>5.6997999999999998</v>
      </c>
      <c r="Q1114" s="184">
        <v>6.8398000000000003</v>
      </c>
      <c r="R1114" s="184">
        <v>3.8403</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44530</v>
      </c>
      <c r="E1115" s="184">
        <v>546.0299</v>
      </c>
      <c r="F1115" s="184">
        <v>4.1783999999999999</v>
      </c>
      <c r="G1115" s="184">
        <v>3.7334000000000001</v>
      </c>
      <c r="H1115" s="184">
        <v>3.726</v>
      </c>
      <c r="I1115" s="184">
        <v>3.4394999999999998</v>
      </c>
      <c r="J1115" s="184">
        <v>3.7128000000000001</v>
      </c>
      <c r="K1115" s="184">
        <v>3.2117</v>
      </c>
      <c r="L1115" s="184">
        <v>3.2837000000000001</v>
      </c>
      <c r="M1115" s="184">
        <v>3.2633000000000001</v>
      </c>
      <c r="N1115" s="184">
        <v>3.2035999999999998</v>
      </c>
      <c r="O1115" s="184">
        <v>4.8509000000000002</v>
      </c>
      <c r="P1115" s="184">
        <v>5.6997999999999998</v>
      </c>
      <c r="Q1115" s="184">
        <v>7.1821999999999999</v>
      </c>
      <c r="R1115" s="184">
        <v>3.8403</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44530</v>
      </c>
      <c r="E1116" s="184">
        <v>2335.9899</v>
      </c>
      <c r="F1116" s="184">
        <v>3.6879</v>
      </c>
      <c r="G1116" s="184">
        <v>3.5099</v>
      </c>
      <c r="H1116" s="184">
        <v>3.6371000000000002</v>
      </c>
      <c r="I1116" s="184">
        <v>3.5337999999999998</v>
      </c>
      <c r="J1116" s="184">
        <v>3.7925</v>
      </c>
      <c r="K1116" s="184">
        <v>3.3077000000000001</v>
      </c>
      <c r="L1116" s="184">
        <v>3.3881999999999999</v>
      </c>
      <c r="M1116" s="184">
        <v>3.3613</v>
      </c>
      <c r="N1116" s="184">
        <v>3.2995999999999999</v>
      </c>
      <c r="O1116" s="184">
        <v>4.9010999999999996</v>
      </c>
      <c r="P1116" s="184">
        <v>5.7767999999999997</v>
      </c>
      <c r="Q1116" s="184">
        <v>7.0423999999999998</v>
      </c>
      <c r="R1116" s="184">
        <v>3.9142000000000001</v>
      </c>
      <c r="S1116" s="120" t="s">
        <v>1995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44530</v>
      </c>
      <c r="E1117" s="184">
        <v>2322.5473999999999</v>
      </c>
      <c r="F1117" s="184">
        <v>3.6196000000000002</v>
      </c>
      <c r="G1117" s="184">
        <v>3.4394999999999998</v>
      </c>
      <c r="H1117" s="184">
        <v>3.5657999999999999</v>
      </c>
      <c r="I1117" s="184">
        <v>3.4579</v>
      </c>
      <c r="J1117" s="184">
        <v>3.7166000000000001</v>
      </c>
      <c r="K1117" s="184">
        <v>3.2349999999999999</v>
      </c>
      <c r="L1117" s="184">
        <v>3.3153999999999999</v>
      </c>
      <c r="M1117" s="184">
        <v>3.2881</v>
      </c>
      <c r="N1117" s="184">
        <v>3.2262</v>
      </c>
      <c r="O1117" s="184">
        <v>4.8358999999999996</v>
      </c>
      <c r="P1117" s="184">
        <v>5.7100999999999997</v>
      </c>
      <c r="Q1117" s="184">
        <v>7.1813000000000002</v>
      </c>
      <c r="R1117" s="184">
        <v>3.8447</v>
      </c>
      <c r="S1117" s="120" t="s">
        <v>1995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44530</v>
      </c>
      <c r="E1118" s="184">
        <v>2165.1419999999998</v>
      </c>
      <c r="F1118" s="184">
        <v>3.1190000000000002</v>
      </c>
      <c r="G1118" s="184">
        <v>2.9396</v>
      </c>
      <c r="H1118" s="184">
        <v>3.0651000000000002</v>
      </c>
      <c r="I1118" s="184">
        <v>2.9571999999999998</v>
      </c>
      <c r="J1118" s="184">
        <v>3.2151999999999998</v>
      </c>
      <c r="K1118" s="184">
        <v>2.7311999999999999</v>
      </c>
      <c r="L1118" s="184">
        <v>2.8075999999999999</v>
      </c>
      <c r="M1118" s="184">
        <v>2.7766999999999999</v>
      </c>
      <c r="N1118" s="184">
        <v>2.7113</v>
      </c>
      <c r="O1118" s="184">
        <v>4.3337000000000003</v>
      </c>
      <c r="P1118" s="184">
        <v>5.1669</v>
      </c>
      <c r="Q1118" s="184">
        <v>6.79</v>
      </c>
      <c r="R1118" s="184">
        <v>3.3517999999999999</v>
      </c>
      <c r="S1118" s="120" t="s">
        <v>1995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44530</v>
      </c>
      <c r="E1119" s="184">
        <v>2402.6957000000002</v>
      </c>
      <c r="F1119" s="184">
        <v>3.3713000000000002</v>
      </c>
      <c r="G1119" s="184">
        <v>3.2780999999999998</v>
      </c>
      <c r="H1119" s="184">
        <v>3.3380999999999998</v>
      </c>
      <c r="I1119" s="184">
        <v>3.3834</v>
      </c>
      <c r="J1119" s="184">
        <v>3.5512000000000001</v>
      </c>
      <c r="K1119" s="184">
        <v>3.254</v>
      </c>
      <c r="L1119" s="184">
        <v>3.327</v>
      </c>
      <c r="M1119" s="184">
        <v>3.3344999999999998</v>
      </c>
      <c r="N1119" s="184">
        <v>3.2685</v>
      </c>
      <c r="O1119" s="184">
        <v>4.7923</v>
      </c>
      <c r="P1119" s="184">
        <v>5.6798000000000002</v>
      </c>
      <c r="Q1119" s="184">
        <v>7.0742000000000003</v>
      </c>
      <c r="R1119" s="184">
        <v>3.7944</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44530</v>
      </c>
      <c r="E1120" s="184">
        <v>2423.3712999999998</v>
      </c>
      <c r="F1120" s="184">
        <v>3.472</v>
      </c>
      <c r="G1120" s="184">
        <v>3.3782999999999999</v>
      </c>
      <c r="H1120" s="184">
        <v>3.4382999999999999</v>
      </c>
      <c r="I1120" s="184">
        <v>3.4836</v>
      </c>
      <c r="J1120" s="184">
        <v>3.6515</v>
      </c>
      <c r="K1120" s="184">
        <v>3.3548</v>
      </c>
      <c r="L1120" s="184">
        <v>3.4287000000000001</v>
      </c>
      <c r="M1120" s="184">
        <v>3.4371</v>
      </c>
      <c r="N1120" s="184">
        <v>3.3717999999999999</v>
      </c>
      <c r="O1120" s="184">
        <v>4.8956999999999997</v>
      </c>
      <c r="P1120" s="184">
        <v>5.7850999999999999</v>
      </c>
      <c r="Q1120" s="184">
        <v>7.0824999999999996</v>
      </c>
      <c r="R1120" s="184">
        <v>3.8982000000000001</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44530</v>
      </c>
      <c r="E1121" s="184">
        <v>3535.5574000000001</v>
      </c>
      <c r="F1121" s="184">
        <v>3.3719999999999999</v>
      </c>
      <c r="G1121" s="184">
        <v>3.2787000000000002</v>
      </c>
      <c r="H1121" s="184">
        <v>3.3382000000000001</v>
      </c>
      <c r="I1121" s="184">
        <v>3.3833000000000002</v>
      </c>
      <c r="J1121" s="184">
        <v>3.5512000000000001</v>
      </c>
      <c r="K1121" s="184">
        <v>3.254</v>
      </c>
      <c r="L1121" s="184">
        <v>3.327</v>
      </c>
      <c r="M1121" s="184">
        <v>3.3346</v>
      </c>
      <c r="N1121" s="184">
        <v>3.2685</v>
      </c>
      <c r="O1121" s="184">
        <v>4.7923</v>
      </c>
      <c r="P1121" s="184">
        <v>5.6798000000000002</v>
      </c>
      <c r="Q1121" s="184">
        <v>6.5896999999999997</v>
      </c>
      <c r="R1121" s="184">
        <v>3.7944</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44530</v>
      </c>
      <c r="E1122" s="184">
        <v>3210.2085000000002</v>
      </c>
      <c r="F1122" s="184">
        <v>3.6307999999999998</v>
      </c>
      <c r="G1122" s="184">
        <v>3.4287999999999998</v>
      </c>
      <c r="H1122" s="184">
        <v>3.5432999999999999</v>
      </c>
      <c r="I1122" s="184">
        <v>3.4527999999999999</v>
      </c>
      <c r="J1122" s="184">
        <v>3.6147</v>
      </c>
      <c r="K1122" s="184">
        <v>3.2035</v>
      </c>
      <c r="L1122" s="184">
        <v>3.2945000000000002</v>
      </c>
      <c r="M1122" s="184">
        <v>3.2955000000000001</v>
      </c>
      <c r="N1122" s="184">
        <v>3.2755000000000001</v>
      </c>
      <c r="O1122" s="184">
        <v>4.8075000000000001</v>
      </c>
      <c r="P1122" s="184">
        <v>5.6618000000000004</v>
      </c>
      <c r="Q1122" s="184">
        <v>6.9931999999999999</v>
      </c>
      <c r="R1122" s="184">
        <v>3.7968000000000002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44530</v>
      </c>
      <c r="E1123" s="184">
        <v>3238.5016000000001</v>
      </c>
      <c r="F1123" s="184">
        <v>3.7321</v>
      </c>
      <c r="G1123" s="184">
        <v>3.5291000000000001</v>
      </c>
      <c r="H1123" s="184">
        <v>3.6438000000000001</v>
      </c>
      <c r="I1123" s="184">
        <v>3.5531999999999999</v>
      </c>
      <c r="J1123" s="184">
        <v>3.7153</v>
      </c>
      <c r="K1123" s="184">
        <v>3.3045</v>
      </c>
      <c r="L1123" s="184">
        <v>3.3963000000000001</v>
      </c>
      <c r="M1123" s="184">
        <v>3.3980999999999999</v>
      </c>
      <c r="N1123" s="184">
        <v>3.3788999999999998</v>
      </c>
      <c r="O1123" s="184">
        <v>4.9229000000000003</v>
      </c>
      <c r="P1123" s="184">
        <v>5.7809999999999997</v>
      </c>
      <c r="Q1123" s="184">
        <v>7.0251999999999999</v>
      </c>
      <c r="R1123" s="184">
        <v>3.9028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44530</v>
      </c>
      <c r="E1124" s="184">
        <v>3033.5853000000002</v>
      </c>
      <c r="F1124" s="184">
        <v>3.5954999999999999</v>
      </c>
      <c r="G1124" s="184">
        <v>3.3934000000000002</v>
      </c>
      <c r="H1124" s="184">
        <v>3.5081000000000002</v>
      </c>
      <c r="I1124" s="184">
        <v>3.4175</v>
      </c>
      <c r="J1124" s="184">
        <v>3.5794000000000001</v>
      </c>
      <c r="K1124" s="184">
        <v>3.1680000000000001</v>
      </c>
      <c r="L1124" s="184">
        <v>3.2585999999999999</v>
      </c>
      <c r="M1124" s="184">
        <v>3.2593000000000001</v>
      </c>
      <c r="N1124" s="184">
        <v>3.2391000000000001</v>
      </c>
      <c r="O1124" s="184">
        <v>4.7736999999999998</v>
      </c>
      <c r="P1124" s="184">
        <v>5.6158000000000001</v>
      </c>
      <c r="Q1124" s="184">
        <v>6.6428000000000003</v>
      </c>
      <c r="R1124" s="184">
        <v>3.7622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44530</v>
      </c>
      <c r="E1125" s="184">
        <v>2419.6783</v>
      </c>
      <c r="F1125" s="184">
        <v>4.0732999999999997</v>
      </c>
      <c r="G1125" s="184">
        <v>3.6812999999999998</v>
      </c>
      <c r="H1125" s="184">
        <v>3.7048000000000001</v>
      </c>
      <c r="I1125" s="184">
        <v>3.6034000000000002</v>
      </c>
      <c r="J1125" s="184">
        <v>3.8248000000000002</v>
      </c>
      <c r="K1125" s="184">
        <v>3.3675000000000002</v>
      </c>
      <c r="L1125" s="184">
        <v>3.3488000000000002</v>
      </c>
      <c r="M1125" s="184">
        <v>3.3344</v>
      </c>
      <c r="N1125" s="184">
        <v>3.2801999999999998</v>
      </c>
      <c r="O1125" s="184">
        <v>4.7821999999999996</v>
      </c>
      <c r="P1125" s="184">
        <v>5.7051999999999996</v>
      </c>
      <c r="Q1125" s="184">
        <v>7.0103999999999997</v>
      </c>
      <c r="R1125" s="184">
        <v>3.8195999999999999</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44530</v>
      </c>
      <c r="E1126" s="184">
        <v>2399.8806</v>
      </c>
      <c r="F1126" s="184">
        <v>3.9988999999999999</v>
      </c>
      <c r="G1126" s="184">
        <v>3.6071</v>
      </c>
      <c r="H1126" s="184">
        <v>3.6309999999999998</v>
      </c>
      <c r="I1126" s="184">
        <v>3.5295000000000001</v>
      </c>
      <c r="J1126" s="184">
        <v>3.7505000000000002</v>
      </c>
      <c r="K1126" s="184">
        <v>3.2949999999999999</v>
      </c>
      <c r="L1126" s="184">
        <v>3.2768999999999999</v>
      </c>
      <c r="M1126" s="184">
        <v>3.2597999999999998</v>
      </c>
      <c r="N1126" s="184">
        <v>3.2027999999999999</v>
      </c>
      <c r="O1126" s="184">
        <v>4.6981000000000002</v>
      </c>
      <c r="P1126" s="184">
        <v>5.6154000000000002</v>
      </c>
      <c r="Q1126" s="184">
        <v>6.7596999999999996</v>
      </c>
      <c r="R1126" s="184">
        <v>3.7376999999999998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44530</v>
      </c>
      <c r="E1127" s="184">
        <v>2520.5509000000002</v>
      </c>
      <c r="F1127" s="184">
        <v>3.3309000000000002</v>
      </c>
      <c r="G1127" s="184">
        <v>3.3146</v>
      </c>
      <c r="H1127" s="184">
        <v>3.4361000000000002</v>
      </c>
      <c r="I1127" s="184">
        <v>3.3254999999999999</v>
      </c>
      <c r="J1127" s="184">
        <v>3.4721000000000002</v>
      </c>
      <c r="K1127" s="184">
        <v>3.2328999999999999</v>
      </c>
      <c r="L1127" s="184">
        <v>3.2656000000000001</v>
      </c>
      <c r="M1127" s="184">
        <v>3.2650000000000001</v>
      </c>
      <c r="N1127" s="184">
        <v>3.2132999999999998</v>
      </c>
      <c r="O1127" s="184">
        <v>4.5503</v>
      </c>
      <c r="P1127" s="184">
        <v>5.4962999999999997</v>
      </c>
      <c r="Q1127" s="184">
        <v>6.8407</v>
      </c>
      <c r="R1127" s="184">
        <v>3.544</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44530</v>
      </c>
      <c r="E1128" s="184">
        <v>2512.2474000000002</v>
      </c>
      <c r="F1128" s="184">
        <v>3.2953999999999999</v>
      </c>
      <c r="G1128" s="184">
        <v>3.2786</v>
      </c>
      <c r="H1128" s="184">
        <v>3.3999000000000001</v>
      </c>
      <c r="I1128" s="184">
        <v>3.2877999999999998</v>
      </c>
      <c r="J1128" s="184">
        <v>3.4331</v>
      </c>
      <c r="K1128" s="184">
        <v>3.2010999999999998</v>
      </c>
      <c r="L1128" s="184">
        <v>3.2360000000000002</v>
      </c>
      <c r="M1128" s="184">
        <v>3.2368999999999999</v>
      </c>
      <c r="N1128" s="184">
        <v>3.1821000000000002</v>
      </c>
      <c r="O1128" s="184">
        <v>4.524</v>
      </c>
      <c r="P1128" s="184">
        <v>5.4634999999999998</v>
      </c>
      <c r="Q1128" s="184">
        <v>7.0891000000000002</v>
      </c>
      <c r="R1128" s="184">
        <v>3.5183</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997</v>
      </c>
      <c r="C1129" s="180">
        <v>142589</v>
      </c>
      <c r="D1129" s="183">
        <v>44530</v>
      </c>
      <c r="E1129" s="184">
        <v>1130.7885554362099</v>
      </c>
      <c r="F1129" s="184">
        <v>2.7759999999999998</v>
      </c>
      <c r="G1129" s="184">
        <v>2.7023000000000001</v>
      </c>
      <c r="H1129" s="184">
        <v>2.6808000000000001</v>
      </c>
      <c r="I1129" s="184">
        <v>2.8275000000000001</v>
      </c>
      <c r="J1129" s="184">
        <v>2.7597999999999998</v>
      </c>
      <c r="K1129" s="184">
        <v>2.6501999999999999</v>
      </c>
      <c r="L1129" s="184">
        <v>2.6063999999999998</v>
      </c>
      <c r="M1129" s="184">
        <v>2.6665000000000001</v>
      </c>
      <c r="N1129" s="184">
        <v>2.6316999999999999</v>
      </c>
      <c r="O1129" s="184">
        <v>3.1061000000000001</v>
      </c>
      <c r="P1129" s="184"/>
      <c r="Q1129" s="184">
        <v>3.3614000000000002</v>
      </c>
      <c r="R1129" s="184">
        <v>2.7338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44530</v>
      </c>
      <c r="E1130" s="184">
        <v>3006.7970999999998</v>
      </c>
      <c r="F1130" s="184">
        <v>3.7088999999999999</v>
      </c>
      <c r="G1130" s="184">
        <v>3.4594</v>
      </c>
      <c r="H1130" s="184">
        <v>3.5847000000000002</v>
      </c>
      <c r="I1130" s="184">
        <v>3.4864999999999999</v>
      </c>
      <c r="J1130" s="184">
        <v>3.6819999999999999</v>
      </c>
      <c r="K1130" s="184">
        <v>3.2988</v>
      </c>
      <c r="L1130" s="184">
        <v>3.3561000000000001</v>
      </c>
      <c r="M1130" s="184">
        <v>3.3511000000000002</v>
      </c>
      <c r="N1130" s="184">
        <v>3.3028</v>
      </c>
      <c r="O1130" s="184">
        <v>4.8357999999999999</v>
      </c>
      <c r="P1130" s="184">
        <v>5.7290000000000001</v>
      </c>
      <c r="Q1130" s="184">
        <v>7.0049000000000001</v>
      </c>
      <c r="R1130" s="184">
        <v>3.8601000000000001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44530</v>
      </c>
      <c r="E1131" s="184">
        <v>2982.8090999999999</v>
      </c>
      <c r="F1131" s="184">
        <v>3.6383999999999999</v>
      </c>
      <c r="G1131" s="184">
        <v>3.3893</v>
      </c>
      <c r="H1131" s="184">
        <v>3.5059</v>
      </c>
      <c r="I1131" s="184">
        <v>3.3972000000000002</v>
      </c>
      <c r="J1131" s="184">
        <v>3.5865999999999998</v>
      </c>
      <c r="K1131" s="184">
        <v>3.1958000000000002</v>
      </c>
      <c r="L1131" s="184">
        <v>3.2501000000000002</v>
      </c>
      <c r="M1131" s="184">
        <v>3.2467999999999999</v>
      </c>
      <c r="N1131" s="184">
        <v>3.2033</v>
      </c>
      <c r="O1131" s="184">
        <v>4.7390999999999996</v>
      </c>
      <c r="P1131" s="184">
        <v>5.6188000000000002</v>
      </c>
      <c r="Q1131" s="184">
        <v>7.0541</v>
      </c>
      <c r="R1131" s="184">
        <v>3.7675000000000001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44530</v>
      </c>
      <c r="E1132" s="184">
        <v>2715.3096</v>
      </c>
      <c r="F1132" s="184">
        <v>3.5651999999999999</v>
      </c>
      <c r="G1132" s="184">
        <v>3.5099</v>
      </c>
      <c r="H1132" s="184">
        <v>3.6913999999999998</v>
      </c>
      <c r="I1132" s="184">
        <v>3.532</v>
      </c>
      <c r="J1132" s="184">
        <v>3.7803</v>
      </c>
      <c r="K1132" s="184">
        <v>3.3506</v>
      </c>
      <c r="L1132" s="184">
        <v>3.4685999999999999</v>
      </c>
      <c r="M1132" s="184">
        <v>3.4918999999999998</v>
      </c>
      <c r="N1132" s="184">
        <v>3.4510999999999998</v>
      </c>
      <c r="O1132" s="184">
        <v>4.9957000000000003</v>
      </c>
      <c r="P1132" s="184">
        <v>5.8193000000000001</v>
      </c>
      <c r="Q1132" s="184">
        <v>6.9668000000000001</v>
      </c>
      <c r="R1132" s="184">
        <v>4.0057</v>
      </c>
      <c r="S1132" s="120" t="s">
        <v>1996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44530</v>
      </c>
      <c r="E1133" s="184">
        <v>2679.9946</v>
      </c>
      <c r="F1133" s="184">
        <v>3.3262</v>
      </c>
      <c r="G1133" s="184">
        <v>3.27</v>
      </c>
      <c r="H1133" s="184">
        <v>3.4512999999999998</v>
      </c>
      <c r="I1133" s="184">
        <v>3.2917999999999998</v>
      </c>
      <c r="J1133" s="184">
        <v>3.5394999999999999</v>
      </c>
      <c r="K1133" s="184">
        <v>3.1086</v>
      </c>
      <c r="L1133" s="184">
        <v>3.2199</v>
      </c>
      <c r="M1133" s="184">
        <v>3.2393000000000001</v>
      </c>
      <c r="N1133" s="184">
        <v>3.1956000000000002</v>
      </c>
      <c r="O1133" s="184">
        <v>4.7596999999999996</v>
      </c>
      <c r="P1133" s="184">
        <v>5.6313000000000004</v>
      </c>
      <c r="Q1133" s="184">
        <v>7.0936000000000003</v>
      </c>
      <c r="R1133" s="184">
        <v>3.7442000000000002</v>
      </c>
      <c r="S1133" s="120" t="s">
        <v>1996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44530</v>
      </c>
      <c r="E1134" s="184">
        <v>2437.2680999999998</v>
      </c>
      <c r="F1134" s="184">
        <v>3.3249</v>
      </c>
      <c r="G1134" s="184">
        <v>3.2696000000000001</v>
      </c>
      <c r="H1134" s="184">
        <v>3.4510000000000001</v>
      </c>
      <c r="I1134" s="184">
        <v>3.2917000000000001</v>
      </c>
      <c r="J1134" s="184">
        <v>3.5396000000000001</v>
      </c>
      <c r="K1134" s="184">
        <v>3.1089000000000002</v>
      </c>
      <c r="L1134" s="184">
        <v>3.2202000000000002</v>
      </c>
      <c r="M1134" s="184">
        <v>3.2395999999999998</v>
      </c>
      <c r="N1134" s="184">
        <v>3.1960000000000002</v>
      </c>
      <c r="O1134" s="184">
        <v>4.7595999999999998</v>
      </c>
      <c r="P1134" s="184">
        <v>5.6203000000000003</v>
      </c>
      <c r="Q1134" s="184">
        <v>6.4734999999999996</v>
      </c>
      <c r="R1134" s="184">
        <v>3.7441</v>
      </c>
      <c r="S1134" s="120" t="s">
        <v>1996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44530</v>
      </c>
      <c r="E1136" s="184">
        <v>4840.9799000000003</v>
      </c>
      <c r="F1136" s="184">
        <v>3.1172</v>
      </c>
      <c r="G1136" s="184">
        <v>2.8472</v>
      </c>
      <c r="H1136" s="184">
        <v>3.2073999999999998</v>
      </c>
      <c r="I1136" s="184">
        <v>2.85</v>
      </c>
      <c r="J1136" s="184">
        <v>3.0045000000000002</v>
      </c>
      <c r="K1136" s="184">
        <v>2.5762999999999998</v>
      </c>
      <c r="L1136" s="184">
        <v>2.6320999999999999</v>
      </c>
      <c r="M1136" s="184">
        <v>2.5966999999999998</v>
      </c>
      <c r="N1136" s="184">
        <v>2.5371999999999999</v>
      </c>
      <c r="O1136" s="184">
        <v>4.2316000000000003</v>
      </c>
      <c r="P1136" s="184">
        <v>5.0598000000000001</v>
      </c>
      <c r="Q1136" s="184">
        <v>6.9093999999999998</v>
      </c>
      <c r="R1136" s="184">
        <v>3.1871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44530</v>
      </c>
      <c r="E1137" s="184">
        <v>3143.0796</v>
      </c>
      <c r="F1137" s="184">
        <v>3.7711000000000001</v>
      </c>
      <c r="G1137" s="184">
        <v>3.5034000000000001</v>
      </c>
      <c r="H1137" s="184">
        <v>3.8645</v>
      </c>
      <c r="I1137" s="184">
        <v>3.5076000000000001</v>
      </c>
      <c r="J1137" s="184">
        <v>3.6635</v>
      </c>
      <c r="K1137" s="184">
        <v>3.2383000000000002</v>
      </c>
      <c r="L1137" s="184">
        <v>3.2999000000000001</v>
      </c>
      <c r="M1137" s="184">
        <v>3.2736000000000001</v>
      </c>
      <c r="N1137" s="184">
        <v>3.2208999999999999</v>
      </c>
      <c r="O1137" s="184">
        <v>4.9359999999999999</v>
      </c>
      <c r="P1137" s="184">
        <v>5.7686000000000002</v>
      </c>
      <c r="Q1137" s="184">
        <v>7.2994000000000003</v>
      </c>
      <c r="R1137" s="184">
        <v>3.8797999999999999</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44530</v>
      </c>
      <c r="E1138" s="184">
        <v>3160.9416000000001</v>
      </c>
      <c r="F1138" s="184">
        <v>3.8479000000000001</v>
      </c>
      <c r="G1138" s="184">
        <v>3.5811000000000002</v>
      </c>
      <c r="H1138" s="184">
        <v>3.9426000000000001</v>
      </c>
      <c r="I1138" s="184">
        <v>3.5859999999999999</v>
      </c>
      <c r="J1138" s="184">
        <v>3.7416999999999998</v>
      </c>
      <c r="K1138" s="184">
        <v>3.3161</v>
      </c>
      <c r="L1138" s="184">
        <v>3.3778999999999999</v>
      </c>
      <c r="M1138" s="184">
        <v>3.3521999999999998</v>
      </c>
      <c r="N1138" s="184">
        <v>3.3003999999999998</v>
      </c>
      <c r="O1138" s="184">
        <v>5.0107999999999997</v>
      </c>
      <c r="P1138" s="184">
        <v>5.8392999999999997</v>
      </c>
      <c r="Q1138" s="184">
        <v>7.1333000000000002</v>
      </c>
      <c r="R1138" s="184">
        <v>3.9599000000000002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44530</v>
      </c>
      <c r="E1139" s="184">
        <v>4104.2259000000004</v>
      </c>
      <c r="F1139" s="184">
        <v>3.8690000000000002</v>
      </c>
      <c r="G1139" s="184">
        <v>3.5087999999999999</v>
      </c>
      <c r="H1139" s="184">
        <v>3.5678000000000001</v>
      </c>
      <c r="I1139" s="184">
        <v>3.4453999999999998</v>
      </c>
      <c r="J1139" s="184">
        <v>3.6738</v>
      </c>
      <c r="K1139" s="184">
        <v>3.1922000000000001</v>
      </c>
      <c r="L1139" s="184">
        <v>3.2662</v>
      </c>
      <c r="M1139" s="184">
        <v>3.2208999999999999</v>
      </c>
      <c r="N1139" s="184">
        <v>3.1446000000000001</v>
      </c>
      <c r="O1139" s="184">
        <v>4.7130000000000001</v>
      </c>
      <c r="P1139" s="184">
        <v>5.5514000000000001</v>
      </c>
      <c r="Q1139" s="184">
        <v>6.9093999999999998</v>
      </c>
      <c r="R1139" s="184">
        <v>3.7145999999999999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44530</v>
      </c>
      <c r="E1140" s="184">
        <v>4135.4220999999998</v>
      </c>
      <c r="F1140" s="184">
        <v>3.9712999999999998</v>
      </c>
      <c r="G1140" s="184">
        <v>3.6097999999999999</v>
      </c>
      <c r="H1140" s="184">
        <v>3.6688999999999998</v>
      </c>
      <c r="I1140" s="184">
        <v>3.5459999999999998</v>
      </c>
      <c r="J1140" s="184">
        <v>3.7743000000000002</v>
      </c>
      <c r="K1140" s="184">
        <v>3.2930999999999999</v>
      </c>
      <c r="L1140" s="184">
        <v>3.3679999999999999</v>
      </c>
      <c r="M1140" s="184">
        <v>3.3229000000000002</v>
      </c>
      <c r="N1140" s="184">
        <v>3.2475000000000001</v>
      </c>
      <c r="O1140" s="184">
        <v>4.8178000000000001</v>
      </c>
      <c r="P1140" s="184">
        <v>5.6570999999999998</v>
      </c>
      <c r="Q1140" s="184">
        <v>6.9804000000000004</v>
      </c>
      <c r="R1140" s="184">
        <v>3.8184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44530</v>
      </c>
      <c r="E1141" s="184">
        <v>2082.6334000000002</v>
      </c>
      <c r="F1141" s="184">
        <v>3.6440000000000001</v>
      </c>
      <c r="G1141" s="184">
        <v>3.3908</v>
      </c>
      <c r="H1141" s="184">
        <v>3.5762</v>
      </c>
      <c r="I1141" s="184">
        <v>3.4293999999999998</v>
      </c>
      <c r="J1141" s="184">
        <v>3.5975000000000001</v>
      </c>
      <c r="K1141" s="184">
        <v>3.2012</v>
      </c>
      <c r="L1141" s="184">
        <v>3.2759</v>
      </c>
      <c r="M1141" s="184">
        <v>3.2498999999999998</v>
      </c>
      <c r="N1141" s="184">
        <v>3.1976</v>
      </c>
      <c r="O1141" s="184">
        <v>4.7416</v>
      </c>
      <c r="P1141" s="184">
        <v>5.6402000000000001</v>
      </c>
      <c r="Q1141" s="184">
        <v>4.2789000000000001</v>
      </c>
      <c r="R1141" s="184">
        <v>3.6993999999999998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44530</v>
      </c>
      <c r="E1142" s="184">
        <v>2094.5940999999998</v>
      </c>
      <c r="F1142" s="184">
        <v>3.7416999999999998</v>
      </c>
      <c r="G1142" s="184">
        <v>3.4878</v>
      </c>
      <c r="H1142" s="184">
        <v>3.6732</v>
      </c>
      <c r="I1142" s="184">
        <v>3.5266000000000002</v>
      </c>
      <c r="J1142" s="184">
        <v>3.6947000000000001</v>
      </c>
      <c r="K1142" s="184">
        <v>3.2980999999999998</v>
      </c>
      <c r="L1142" s="184">
        <v>3.3733</v>
      </c>
      <c r="M1142" s="184">
        <v>3.3483999999999998</v>
      </c>
      <c r="N1142" s="184">
        <v>3.2978999999999998</v>
      </c>
      <c r="O1142" s="184">
        <v>4.8373999999999997</v>
      </c>
      <c r="P1142" s="184">
        <v>5.7236000000000002</v>
      </c>
      <c r="Q1142" s="184">
        <v>6.9997999999999996</v>
      </c>
      <c r="R1142" s="184">
        <v>3.802</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44530</v>
      </c>
      <c r="E1143" s="184">
        <v>3027.712</v>
      </c>
      <c r="F1143" s="184">
        <v>2.8477000000000001</v>
      </c>
      <c r="G1143" s="184">
        <v>2.5941000000000001</v>
      </c>
      <c r="H1143" s="184">
        <v>2.7793999999999999</v>
      </c>
      <c r="I1143" s="184">
        <v>2.6322000000000001</v>
      </c>
      <c r="J1143" s="184">
        <v>2.7989000000000002</v>
      </c>
      <c r="K1143" s="184">
        <v>2.3992</v>
      </c>
      <c r="L1143" s="184">
        <v>2.468</v>
      </c>
      <c r="M1143" s="184">
        <v>2.4369000000000001</v>
      </c>
      <c r="N1143" s="184">
        <v>2.3803000000000001</v>
      </c>
      <c r="O1143" s="184">
        <v>3.9026000000000001</v>
      </c>
      <c r="P1143" s="184">
        <v>4.7687999999999997</v>
      </c>
      <c r="Q1143" s="184">
        <v>6.0030000000000001</v>
      </c>
      <c r="R1143" s="184">
        <v>2.8803999999999998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998</v>
      </c>
      <c r="C1144" s="180">
        <v>144947</v>
      </c>
      <c r="D1144" s="183">
        <v>44530</v>
      </c>
      <c r="E1144" s="184">
        <v>1102.8942652262001</v>
      </c>
      <c r="F1144" s="184">
        <v>0</v>
      </c>
      <c r="G1144" s="184">
        <v>2.2637</v>
      </c>
      <c r="H1144" s="184">
        <v>2.5855000000000001</v>
      </c>
      <c r="I1144" s="184">
        <v>2.9466999999999999</v>
      </c>
      <c r="J1144" s="184">
        <v>3.0234999999999999</v>
      </c>
      <c r="K1144" s="184">
        <v>2.9664000000000001</v>
      </c>
      <c r="L1144" s="184">
        <v>2.8056000000000001</v>
      </c>
      <c r="M1144" s="184">
        <v>2.7425000000000002</v>
      </c>
      <c r="N1144" s="184">
        <v>2.6749999999999998</v>
      </c>
      <c r="O1144" s="184">
        <v>3.0274999999999999</v>
      </c>
      <c r="P1144" s="184"/>
      <c r="Q1144" s="184">
        <v>3.117</v>
      </c>
      <c r="R1144" s="184">
        <v>2.6442999999999999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44530</v>
      </c>
      <c r="E1145" s="184">
        <v>309.55869999999999</v>
      </c>
      <c r="F1145" s="184">
        <v>3.3961000000000001</v>
      </c>
      <c r="G1145" s="184">
        <v>3.3298999999999999</v>
      </c>
      <c r="H1145" s="184">
        <v>3.4266999999999999</v>
      </c>
      <c r="I1145" s="184">
        <v>3.3765999999999998</v>
      </c>
      <c r="J1145" s="184">
        <v>3.5625</v>
      </c>
      <c r="K1145" s="184">
        <v>3.1686999999999999</v>
      </c>
      <c r="L1145" s="184">
        <v>3.2492999999999999</v>
      </c>
      <c r="M1145" s="184">
        <v>3.2279</v>
      </c>
      <c r="N1145" s="184">
        <v>3.1722000000000001</v>
      </c>
      <c r="O1145" s="184">
        <v>4.8056000000000001</v>
      </c>
      <c r="P1145" s="184">
        <v>5.6588000000000003</v>
      </c>
      <c r="Q1145" s="184">
        <v>7.2957000000000001</v>
      </c>
      <c r="R1145" s="184">
        <v>3.8159000000000001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44530</v>
      </c>
      <c r="E1146" s="184">
        <v>311.53820000000002</v>
      </c>
      <c r="F1146" s="184">
        <v>3.5152000000000001</v>
      </c>
      <c r="G1146" s="184">
        <v>3.4493999999999998</v>
      </c>
      <c r="H1146" s="184">
        <v>3.5457000000000001</v>
      </c>
      <c r="I1146" s="184">
        <v>3.4969000000000001</v>
      </c>
      <c r="J1146" s="184">
        <v>3.6827999999999999</v>
      </c>
      <c r="K1146" s="184">
        <v>3.2896000000000001</v>
      </c>
      <c r="L1146" s="184">
        <v>3.3714</v>
      </c>
      <c r="M1146" s="184">
        <v>3.3509000000000002</v>
      </c>
      <c r="N1146" s="184">
        <v>3.2961</v>
      </c>
      <c r="O1146" s="184">
        <v>4.91</v>
      </c>
      <c r="P1146" s="184">
        <v>5.7469999999999999</v>
      </c>
      <c r="Q1146" s="184">
        <v>7.0355999999999996</v>
      </c>
      <c r="R1146" s="184">
        <v>3.9348000000000001</v>
      </c>
      <c r="S1146" s="120" t="s">
        <v>1995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44530</v>
      </c>
      <c r="E1147" s="184">
        <v>2245.8690000000001</v>
      </c>
      <c r="F1147" s="184">
        <v>3.6034000000000002</v>
      </c>
      <c r="G1147" s="184">
        <v>3.5142000000000002</v>
      </c>
      <c r="H1147" s="184">
        <v>3.68</v>
      </c>
      <c r="I1147" s="184">
        <v>3.4331999999999998</v>
      </c>
      <c r="J1147" s="184">
        <v>3.7532999999999999</v>
      </c>
      <c r="K1147" s="184">
        <v>3.3094000000000001</v>
      </c>
      <c r="L1147" s="184">
        <v>3.3921000000000001</v>
      </c>
      <c r="M1147" s="184">
        <v>3.3881999999999999</v>
      </c>
      <c r="N1147" s="184">
        <v>3.3546</v>
      </c>
      <c r="O1147" s="184">
        <v>4.9562999999999997</v>
      </c>
      <c r="P1147" s="184">
        <v>5.7557999999999998</v>
      </c>
      <c r="Q1147" s="184">
        <v>7.3533999999999997</v>
      </c>
      <c r="R1147" s="184">
        <v>4.0206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44530</v>
      </c>
      <c r="E1148" s="184">
        <v>2263.8723</v>
      </c>
      <c r="F1148" s="184">
        <v>3.6425000000000001</v>
      </c>
      <c r="G1148" s="184">
        <v>3.5539999999999998</v>
      </c>
      <c r="H1148" s="184">
        <v>3.7199</v>
      </c>
      <c r="I1148" s="184">
        <v>3.4731999999999998</v>
      </c>
      <c r="J1148" s="184">
        <v>3.7934000000000001</v>
      </c>
      <c r="K1148" s="184">
        <v>3.3496999999999999</v>
      </c>
      <c r="L1148" s="184">
        <v>3.4327999999999999</v>
      </c>
      <c r="M1148" s="184">
        <v>3.4293</v>
      </c>
      <c r="N1148" s="184">
        <v>3.3959999999999999</v>
      </c>
      <c r="O1148" s="184">
        <v>5.0205000000000002</v>
      </c>
      <c r="P1148" s="184">
        <v>5.8437999999999999</v>
      </c>
      <c r="Q1148" s="184">
        <v>7.0518999999999998</v>
      </c>
      <c r="R1148" s="184">
        <v>4.0624000000000002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44530</v>
      </c>
      <c r="E1149" s="184">
        <v>2540.9113000000002</v>
      </c>
      <c r="F1149" s="184">
        <v>3.5384000000000002</v>
      </c>
      <c r="G1149" s="184">
        <v>3.4026000000000001</v>
      </c>
      <c r="H1149" s="184">
        <v>3.5796999999999999</v>
      </c>
      <c r="I1149" s="184">
        <v>3.4171</v>
      </c>
      <c r="J1149" s="184">
        <v>3.5821000000000001</v>
      </c>
      <c r="K1149" s="184">
        <v>3.2724000000000002</v>
      </c>
      <c r="L1149" s="184">
        <v>3.3308</v>
      </c>
      <c r="M1149" s="184">
        <v>3.3178999999999998</v>
      </c>
      <c r="N1149" s="184">
        <v>3.2511000000000001</v>
      </c>
      <c r="O1149" s="184">
        <v>4.6910999999999996</v>
      </c>
      <c r="P1149" s="184">
        <v>5.6130000000000004</v>
      </c>
      <c r="Q1149" s="184">
        <v>6.94</v>
      </c>
      <c r="R1149" s="184">
        <v>3.7534000000000001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44530</v>
      </c>
      <c r="E1150" s="184">
        <v>2527.2797</v>
      </c>
      <c r="F1150" s="184">
        <v>3.4882</v>
      </c>
      <c r="G1150" s="184">
        <v>3.3525</v>
      </c>
      <c r="H1150" s="184">
        <v>3.5297999999999998</v>
      </c>
      <c r="I1150" s="184">
        <v>3.3671000000000002</v>
      </c>
      <c r="J1150" s="184">
        <v>3.5318999999999998</v>
      </c>
      <c r="K1150" s="184">
        <v>3.222</v>
      </c>
      <c r="L1150" s="184">
        <v>3.28</v>
      </c>
      <c r="M1150" s="184">
        <v>3.2667000000000002</v>
      </c>
      <c r="N1150" s="184">
        <v>3.1993999999999998</v>
      </c>
      <c r="O1150" s="184">
        <v>4.6368999999999998</v>
      </c>
      <c r="P1150" s="184">
        <v>5.5452000000000004</v>
      </c>
      <c r="Q1150" s="184">
        <v>5.3851000000000004</v>
      </c>
      <c r="R1150" s="184">
        <v>3.7008000000000001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44530</v>
      </c>
      <c r="E1151" s="184">
        <v>1622.5721000000001</v>
      </c>
      <c r="F1151" s="184">
        <v>3.1225999999999998</v>
      </c>
      <c r="G1151" s="184">
        <v>3.1251000000000002</v>
      </c>
      <c r="H1151" s="184">
        <v>3.2454999999999998</v>
      </c>
      <c r="I1151" s="184">
        <v>3.1621000000000001</v>
      </c>
      <c r="J1151" s="184">
        <v>3.2545999999999999</v>
      </c>
      <c r="K1151" s="184">
        <v>3.1575000000000002</v>
      </c>
      <c r="L1151" s="184">
        <v>3.0983000000000001</v>
      </c>
      <c r="M1151" s="184">
        <v>3.0568</v>
      </c>
      <c r="N1151" s="184">
        <v>2.9788999999999999</v>
      </c>
      <c r="O1151" s="184">
        <v>4.2531999999999996</v>
      </c>
      <c r="P1151" s="184">
        <v>5.1615000000000002</v>
      </c>
      <c r="Q1151" s="184">
        <v>6.1923000000000004</v>
      </c>
      <c r="R1151" s="184">
        <v>3.3178000000000001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44530</v>
      </c>
      <c r="E1152" s="184">
        <v>1616.0473</v>
      </c>
      <c r="F1152" s="184">
        <v>3.0720000000000001</v>
      </c>
      <c r="G1152" s="184">
        <v>3.0743999999999998</v>
      </c>
      <c r="H1152" s="184">
        <v>3.1956000000000002</v>
      </c>
      <c r="I1152" s="184">
        <v>3.1118999999999999</v>
      </c>
      <c r="J1152" s="184">
        <v>3.2044999999999999</v>
      </c>
      <c r="K1152" s="184">
        <v>3.1072000000000002</v>
      </c>
      <c r="L1152" s="184">
        <v>3.0474999999999999</v>
      </c>
      <c r="M1152" s="184">
        <v>3.0057</v>
      </c>
      <c r="N1152" s="184">
        <v>2.9274</v>
      </c>
      <c r="O1152" s="184">
        <v>4.2012</v>
      </c>
      <c r="P1152" s="184">
        <v>5.109</v>
      </c>
      <c r="Q1152" s="184">
        <v>6.1391999999999998</v>
      </c>
      <c r="R1152" s="184">
        <v>3.2662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44530</v>
      </c>
      <c r="E1153" s="184">
        <v>2029.1966</v>
      </c>
      <c r="F1153" s="184">
        <v>3.6013999999999999</v>
      </c>
      <c r="G1153" s="184">
        <v>3.2151999999999998</v>
      </c>
      <c r="H1153" s="184">
        <v>3.1347999999999998</v>
      </c>
      <c r="I1153" s="184">
        <v>3.0636000000000001</v>
      </c>
      <c r="J1153" s="184">
        <v>3.1657000000000002</v>
      </c>
      <c r="K1153" s="184">
        <v>2.9508000000000001</v>
      </c>
      <c r="L1153" s="184">
        <v>2.9739</v>
      </c>
      <c r="M1153" s="184">
        <v>2.9310999999999998</v>
      </c>
      <c r="N1153" s="184">
        <v>3.0964</v>
      </c>
      <c r="O1153" s="184">
        <v>4.6288999999999998</v>
      </c>
      <c r="P1153" s="184">
        <v>5.5624000000000002</v>
      </c>
      <c r="Q1153" s="184">
        <v>7.2525000000000004</v>
      </c>
      <c r="R1153" s="184">
        <v>3.5789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44530</v>
      </c>
      <c r="E1154" s="184">
        <v>2047.0154</v>
      </c>
      <c r="F1154" s="184">
        <v>3.7021000000000002</v>
      </c>
      <c r="G1154" s="184">
        <v>3.3157000000000001</v>
      </c>
      <c r="H1154" s="184">
        <v>3.2349999999999999</v>
      </c>
      <c r="I1154" s="184">
        <v>3.1627000000000001</v>
      </c>
      <c r="J1154" s="184">
        <v>3.2652999999999999</v>
      </c>
      <c r="K1154" s="184">
        <v>3.0507</v>
      </c>
      <c r="L1154" s="184">
        <v>3.0747</v>
      </c>
      <c r="M1154" s="184">
        <v>3.0325000000000002</v>
      </c>
      <c r="N1154" s="184">
        <v>3.1996000000000002</v>
      </c>
      <c r="O1154" s="184">
        <v>4.7335000000000003</v>
      </c>
      <c r="P1154" s="184">
        <v>5.6684000000000001</v>
      </c>
      <c r="Q1154" s="184">
        <v>7.0248999999999997</v>
      </c>
      <c r="R1154" s="184">
        <v>3.6823999999999999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44529</v>
      </c>
      <c r="E1155" s="184">
        <v>2035.3382999999999</v>
      </c>
      <c r="F1155" s="184">
        <v>2.6955</v>
      </c>
      <c r="G1155" s="184">
        <v>2.6970999999999998</v>
      </c>
      <c r="H1155" s="184">
        <v>2.698</v>
      </c>
      <c r="I1155" s="184">
        <v>2.6029</v>
      </c>
      <c r="J1155" s="184">
        <v>3.0087999999999999</v>
      </c>
      <c r="K1155" s="184">
        <v>3.0423</v>
      </c>
      <c r="L1155" s="184">
        <v>2.9826999999999999</v>
      </c>
      <c r="M1155" s="184">
        <v>2.9115000000000002</v>
      </c>
      <c r="N1155" s="184">
        <v>2.9159999999999999</v>
      </c>
      <c r="O1155" s="184"/>
      <c r="P1155" s="184"/>
      <c r="Q1155" s="184">
        <v>3.2437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44529</v>
      </c>
      <c r="E1156" s="184">
        <v>2047.1668999999999</v>
      </c>
      <c r="F1156" s="184">
        <v>3.2399</v>
      </c>
      <c r="G1156" s="184">
        <v>3.1602000000000001</v>
      </c>
      <c r="H1156" s="184">
        <v>3.2071999999999998</v>
      </c>
      <c r="I1156" s="184">
        <v>3.1318999999999999</v>
      </c>
      <c r="J1156" s="184">
        <v>3.2446000000000002</v>
      </c>
      <c r="K1156" s="184">
        <v>3.0634999999999999</v>
      </c>
      <c r="L1156" s="184">
        <v>3.0718999999999999</v>
      </c>
      <c r="M1156" s="184">
        <v>3.0301999999999998</v>
      </c>
      <c r="N1156" s="184">
        <v>3.1941000000000002</v>
      </c>
      <c r="O1156" s="184"/>
      <c r="P1156" s="184"/>
      <c r="Q1156" s="184">
        <v>3.5566</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44529</v>
      </c>
      <c r="E1157" s="184">
        <v>2047.2249999999999</v>
      </c>
      <c r="F1157" s="184">
        <v>3.1631</v>
      </c>
      <c r="G1157" s="184">
        <v>3.1059999999999999</v>
      </c>
      <c r="H1157" s="184">
        <v>3.1558999999999999</v>
      </c>
      <c r="I1157" s="184">
        <v>3.1454</v>
      </c>
      <c r="J1157" s="184">
        <v>3.246</v>
      </c>
      <c r="K1157" s="184">
        <v>3.0394999999999999</v>
      </c>
      <c r="L1157" s="184">
        <v>3.0701999999999998</v>
      </c>
      <c r="M1157" s="184">
        <v>3.0326</v>
      </c>
      <c r="N1157" s="184">
        <v>3.1987000000000001</v>
      </c>
      <c r="O1157" s="184"/>
      <c r="P1157" s="184"/>
      <c r="Q1157" s="184">
        <v>3.5592000000000001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44529</v>
      </c>
      <c r="E1158" s="184">
        <v>2047.4042999999999</v>
      </c>
      <c r="F1158" s="184">
        <v>3.1147</v>
      </c>
      <c r="G1158" s="184">
        <v>3.0165999999999999</v>
      </c>
      <c r="H1158" s="184">
        <v>3.0739999999999998</v>
      </c>
      <c r="I1158" s="184">
        <v>3.0546000000000002</v>
      </c>
      <c r="J1158" s="184">
        <v>3.2431000000000001</v>
      </c>
      <c r="K1158" s="184">
        <v>3.1114000000000002</v>
      </c>
      <c r="L1158" s="184">
        <v>3.1301999999999999</v>
      </c>
      <c r="M1158" s="184">
        <v>3.0678000000000001</v>
      </c>
      <c r="N1158" s="184">
        <v>3.2208000000000001</v>
      </c>
      <c r="O1158" s="184"/>
      <c r="P1158" s="184"/>
      <c r="Q1158" s="184">
        <v>3.5621999999999998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44530</v>
      </c>
      <c r="E1159" s="184">
        <v>2871.4650000000001</v>
      </c>
      <c r="F1159" s="184">
        <v>3.8468</v>
      </c>
      <c r="G1159" s="184">
        <v>3.4398</v>
      </c>
      <c r="H1159" s="184">
        <v>3.5613999999999999</v>
      </c>
      <c r="I1159" s="184">
        <v>3.3895</v>
      </c>
      <c r="J1159" s="184">
        <v>3.6738</v>
      </c>
      <c r="K1159" s="184">
        <v>3.2284999999999999</v>
      </c>
      <c r="L1159" s="184">
        <v>3.2966000000000002</v>
      </c>
      <c r="M1159" s="184">
        <v>3.2629999999999999</v>
      </c>
      <c r="N1159" s="184">
        <v>3.2082999999999999</v>
      </c>
      <c r="O1159" s="184">
        <v>4.7050999999999998</v>
      </c>
      <c r="P1159" s="184">
        <v>5.6174999999999997</v>
      </c>
      <c r="Q1159" s="184">
        <v>7.2619999999999996</v>
      </c>
      <c r="R1159" s="184">
        <v>3.7301000000000002</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44530</v>
      </c>
      <c r="E1160" s="184">
        <v>2888.9933000000001</v>
      </c>
      <c r="F1160" s="184">
        <v>3.9182999999999999</v>
      </c>
      <c r="G1160" s="184">
        <v>3.5104000000000002</v>
      </c>
      <c r="H1160" s="184">
        <v>3.6318000000000001</v>
      </c>
      <c r="I1160" s="184">
        <v>3.46</v>
      </c>
      <c r="J1160" s="184">
        <v>3.7446000000000002</v>
      </c>
      <c r="K1160" s="184">
        <v>3.2995999999999999</v>
      </c>
      <c r="L1160" s="184">
        <v>3.3681000000000001</v>
      </c>
      <c r="M1160" s="184">
        <v>3.335</v>
      </c>
      <c r="N1160" s="184">
        <v>3.2808000000000002</v>
      </c>
      <c r="O1160" s="184">
        <v>4.7786</v>
      </c>
      <c r="P1160" s="184">
        <v>5.6916000000000002</v>
      </c>
      <c r="Q1160" s="184">
        <v>7.0058999999999996</v>
      </c>
      <c r="R1160" s="184">
        <v>3.8029000000000002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44530</v>
      </c>
      <c r="E1161" s="184">
        <v>2591.4585999999999</v>
      </c>
      <c r="F1161" s="184">
        <v>3.3172999999999999</v>
      </c>
      <c r="G1161" s="184">
        <v>2.9097</v>
      </c>
      <c r="H1161" s="184">
        <v>3.0310000000000001</v>
      </c>
      <c r="I1161" s="184">
        <v>2.8589000000000002</v>
      </c>
      <c r="J1161" s="184">
        <v>3.1423999999999999</v>
      </c>
      <c r="K1161" s="184">
        <v>2.6947000000000001</v>
      </c>
      <c r="L1161" s="184">
        <v>2.7585999999999999</v>
      </c>
      <c r="M1161" s="184">
        <v>2.7210999999999999</v>
      </c>
      <c r="N1161" s="184">
        <v>2.6627999999999998</v>
      </c>
      <c r="O1161" s="184">
        <v>4.1536</v>
      </c>
      <c r="P1161" s="184">
        <v>5.0396999999999998</v>
      </c>
      <c r="Q1161" s="184">
        <v>6.5330000000000004</v>
      </c>
      <c r="R1161" s="184">
        <v>3.1838000000000002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44530</v>
      </c>
      <c r="E1162" s="184">
        <v>1102.6323</v>
      </c>
      <c r="F1162" s="184">
        <v>3.1118999999999999</v>
      </c>
      <c r="G1162" s="184">
        <v>3.1456</v>
      </c>
      <c r="H1162" s="184">
        <v>3.1343000000000001</v>
      </c>
      <c r="I1162" s="184">
        <v>3.1855000000000002</v>
      </c>
      <c r="J1162" s="184">
        <v>3.3614999999999999</v>
      </c>
      <c r="K1162" s="184">
        <v>3.1385999999999998</v>
      </c>
      <c r="L1162" s="184">
        <v>3.1484000000000001</v>
      </c>
      <c r="M1162" s="184">
        <v>3.1358999999999999</v>
      </c>
      <c r="N1162" s="184">
        <v>3.0998000000000001</v>
      </c>
      <c r="O1162" s="184"/>
      <c r="P1162" s="184"/>
      <c r="Q1162" s="184">
        <v>3.8174999999999999</v>
      </c>
      <c r="R1162" s="184">
        <v>3.2827999999999999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44530</v>
      </c>
      <c r="E1163" s="184">
        <v>1099.4748</v>
      </c>
      <c r="F1163" s="184">
        <v>3.0013000000000001</v>
      </c>
      <c r="G1163" s="184">
        <v>3.0360999999999998</v>
      </c>
      <c r="H1163" s="184">
        <v>3.0242</v>
      </c>
      <c r="I1163" s="184">
        <v>3.0754000000000001</v>
      </c>
      <c r="J1163" s="184">
        <v>3.2511999999999999</v>
      </c>
      <c r="K1163" s="184">
        <v>3.0278</v>
      </c>
      <c r="L1163" s="184">
        <v>3.0367000000000002</v>
      </c>
      <c r="M1163" s="184">
        <v>3.0230999999999999</v>
      </c>
      <c r="N1163" s="184">
        <v>2.9863</v>
      </c>
      <c r="O1163" s="184"/>
      <c r="P1163" s="184"/>
      <c r="Q1163" s="184">
        <v>3.7033999999999998</v>
      </c>
      <c r="R1163" s="184">
        <v>3.1692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44530</v>
      </c>
      <c r="E1164" s="184">
        <v>57.112699999999997</v>
      </c>
      <c r="F1164" s="184">
        <v>3.5152999999999999</v>
      </c>
      <c r="G1164" s="184">
        <v>3.4521000000000002</v>
      </c>
      <c r="H1164" s="184">
        <v>3.5813000000000001</v>
      </c>
      <c r="I1164" s="184">
        <v>3.5059999999999998</v>
      </c>
      <c r="J1164" s="184">
        <v>3.7018</v>
      </c>
      <c r="K1164" s="184">
        <v>3.2827999999999999</v>
      </c>
      <c r="L1164" s="184">
        <v>3.3273999999999999</v>
      </c>
      <c r="M1164" s="184">
        <v>3.3254999999999999</v>
      </c>
      <c r="N1164" s="184">
        <v>3.2669000000000001</v>
      </c>
      <c r="O1164" s="184">
        <v>4.7262000000000004</v>
      </c>
      <c r="P1164" s="184">
        <v>5.6422999999999996</v>
      </c>
      <c r="Q1164" s="184">
        <v>7.5526</v>
      </c>
      <c r="R1164" s="184">
        <v>3.6998000000000002</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44530</v>
      </c>
      <c r="E1165" s="184">
        <v>57.518300000000004</v>
      </c>
      <c r="F1165" s="184">
        <v>3.5539999999999998</v>
      </c>
      <c r="G1165" s="184">
        <v>3.5335000000000001</v>
      </c>
      <c r="H1165" s="184">
        <v>3.665</v>
      </c>
      <c r="I1165" s="184">
        <v>3.5857999999999999</v>
      </c>
      <c r="J1165" s="184">
        <v>3.7806999999999999</v>
      </c>
      <c r="K1165" s="184">
        <v>3.3633000000000002</v>
      </c>
      <c r="L1165" s="184">
        <v>3.4087999999999998</v>
      </c>
      <c r="M1165" s="184">
        <v>3.4075000000000002</v>
      </c>
      <c r="N1165" s="184">
        <v>3.3496000000000001</v>
      </c>
      <c r="O1165" s="184">
        <v>4.8099999999999996</v>
      </c>
      <c r="P1165" s="184">
        <v>5.7260999999999997</v>
      </c>
      <c r="Q1165" s="184">
        <v>7.0541</v>
      </c>
      <c r="R1165" s="184">
        <v>3.7827999999999999</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44530</v>
      </c>
      <c r="E1166" s="184">
        <v>32.839700000000001</v>
      </c>
      <c r="F1166" s="184">
        <v>3.4459</v>
      </c>
      <c r="G1166" s="184">
        <v>3.4094000000000002</v>
      </c>
      <c r="H1166" s="184">
        <v>3.5590999999999999</v>
      </c>
      <c r="I1166" s="184">
        <v>3.4740000000000002</v>
      </c>
      <c r="J1166" s="184">
        <v>3.6757</v>
      </c>
      <c r="K1166" s="184">
        <v>3.2570000000000001</v>
      </c>
      <c r="L1166" s="184">
        <v>3.3176999999999999</v>
      </c>
      <c r="M1166" s="184">
        <v>3.3191999999999999</v>
      </c>
      <c r="N1166" s="184">
        <v>3.2624</v>
      </c>
      <c r="O1166" s="184">
        <v>4.7248000000000001</v>
      </c>
      <c r="P1166" s="184">
        <v>5.6414</v>
      </c>
      <c r="Q1166" s="184">
        <v>7.0119999999999996</v>
      </c>
      <c r="R1166" s="184">
        <v>3.6979000000000002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1911</v>
      </c>
      <c r="C1167" s="180">
        <v>148414</v>
      </c>
      <c r="D1167" s="183">
        <v>44530</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1912</v>
      </c>
      <c r="C1168" s="180">
        <v>148413</v>
      </c>
      <c r="D1168" s="183">
        <v>44530</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1913</v>
      </c>
      <c r="C1169" s="180">
        <v>139260</v>
      </c>
      <c r="D1169" s="183">
        <v>44530</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1914</v>
      </c>
      <c r="C1170" s="180">
        <v>139258</v>
      </c>
      <c r="D1170" s="183">
        <v>44530</v>
      </c>
      <c r="E1170" s="184">
        <v>57.520499999999998</v>
      </c>
      <c r="F1170" s="184">
        <v>3.6173000000000002</v>
      </c>
      <c r="G1170" s="184">
        <v>3.5333999999999999</v>
      </c>
      <c r="H1170" s="184">
        <v>3.6648999999999998</v>
      </c>
      <c r="I1170" s="184">
        <v>3.5855999999999999</v>
      </c>
      <c r="J1170" s="184">
        <v>3.7826</v>
      </c>
      <c r="K1170" s="184">
        <v>3.3637999999999999</v>
      </c>
      <c r="L1170" s="184">
        <v>3.4089999999999998</v>
      </c>
      <c r="M1170" s="184">
        <v>3.4076</v>
      </c>
      <c r="N1170" s="184">
        <v>3.3496999999999999</v>
      </c>
      <c r="O1170" s="184">
        <v>4.8098999999999998</v>
      </c>
      <c r="P1170" s="184">
        <v>5.7268999999999997</v>
      </c>
      <c r="Q1170" s="184">
        <v>5.9534000000000002</v>
      </c>
      <c r="R1170" s="184">
        <v>3.7827999999999999</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1915</v>
      </c>
      <c r="C1171" s="180">
        <v>139259</v>
      </c>
      <c r="D1171" s="183">
        <v>44530</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1916</v>
      </c>
      <c r="C1172" s="180">
        <v>139257</v>
      </c>
      <c r="D1172" s="183">
        <v>44530</v>
      </c>
      <c r="E1172" s="184">
        <v>57.520499999999998</v>
      </c>
      <c r="F1172" s="184">
        <v>3.5539000000000001</v>
      </c>
      <c r="G1172" s="184">
        <v>3.5333999999999999</v>
      </c>
      <c r="H1172" s="184">
        <v>3.6648999999999998</v>
      </c>
      <c r="I1172" s="184">
        <v>3.5855999999999999</v>
      </c>
      <c r="J1172" s="184">
        <v>3.7826</v>
      </c>
      <c r="K1172" s="184">
        <v>3.3631000000000002</v>
      </c>
      <c r="L1172" s="184">
        <v>3.4087000000000001</v>
      </c>
      <c r="M1172" s="184">
        <v>3.4076</v>
      </c>
      <c r="N1172" s="184">
        <v>3.3494999999999999</v>
      </c>
      <c r="O1172" s="184">
        <v>4.8098999999999998</v>
      </c>
      <c r="P1172" s="184">
        <v>5.7268999999999997</v>
      </c>
      <c r="Q1172" s="184">
        <v>5.9534000000000002</v>
      </c>
      <c r="R1172" s="184">
        <v>3.7827000000000002</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1917</v>
      </c>
      <c r="C1173" s="180">
        <v>148415</v>
      </c>
      <c r="D1173" s="183">
        <v>44530</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44530</v>
      </c>
      <c r="E1174" s="184">
        <v>4252.2632999999996</v>
      </c>
      <c r="F1174" s="184">
        <v>3.5823</v>
      </c>
      <c r="G1174" s="184">
        <v>3.4268000000000001</v>
      </c>
      <c r="H1174" s="184">
        <v>3.6311</v>
      </c>
      <c r="I1174" s="184">
        <v>3.53</v>
      </c>
      <c r="J1174" s="184">
        <v>3.7955999999999999</v>
      </c>
      <c r="K1174" s="184">
        <v>3.2989999999999999</v>
      </c>
      <c r="L1174" s="184">
        <v>3.3795000000000002</v>
      </c>
      <c r="M1174" s="184">
        <v>3.3717000000000001</v>
      </c>
      <c r="N1174" s="184">
        <v>3.2913999999999999</v>
      </c>
      <c r="O1174" s="184">
        <v>4.7922000000000002</v>
      </c>
      <c r="P1174" s="184">
        <v>5.6721000000000004</v>
      </c>
      <c r="Q1174" s="184">
        <v>6.9766000000000004</v>
      </c>
      <c r="R1174" s="184">
        <v>3.8307000000000002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44530</v>
      </c>
      <c r="E1175" s="184">
        <v>4230.1614</v>
      </c>
      <c r="F1175" s="184">
        <v>3.4603999999999999</v>
      </c>
      <c r="G1175" s="184">
        <v>3.3048000000000002</v>
      </c>
      <c r="H1175" s="184">
        <v>3.5095000000000001</v>
      </c>
      <c r="I1175" s="184">
        <v>3.4081000000000001</v>
      </c>
      <c r="J1175" s="184">
        <v>3.6732999999999998</v>
      </c>
      <c r="K1175" s="184">
        <v>3.1760999999999999</v>
      </c>
      <c r="L1175" s="184">
        <v>3.2555000000000001</v>
      </c>
      <c r="M1175" s="184">
        <v>3.2471000000000001</v>
      </c>
      <c r="N1175" s="184">
        <v>3.1709000000000001</v>
      </c>
      <c r="O1175" s="184">
        <v>4.7119999999999997</v>
      </c>
      <c r="P1175" s="184">
        <v>5.6024000000000003</v>
      </c>
      <c r="Q1175" s="184">
        <v>6.9835000000000003</v>
      </c>
      <c r="R1175" s="184">
        <v>3.7378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44530</v>
      </c>
      <c r="E1176" s="184">
        <v>2866.8467000000001</v>
      </c>
      <c r="F1176" s="184">
        <v>3.4887999999999999</v>
      </c>
      <c r="G1176" s="184">
        <v>3.343</v>
      </c>
      <c r="H1176" s="184">
        <v>3.5596999999999999</v>
      </c>
      <c r="I1176" s="184">
        <v>3.3797000000000001</v>
      </c>
      <c r="J1176" s="184">
        <v>3.5758000000000001</v>
      </c>
      <c r="K1176" s="184">
        <v>3.2155999999999998</v>
      </c>
      <c r="L1176" s="184">
        <v>3.2602000000000002</v>
      </c>
      <c r="M1176" s="184">
        <v>3.2406000000000001</v>
      </c>
      <c r="N1176" s="184">
        <v>3.1905000000000001</v>
      </c>
      <c r="O1176" s="184">
        <v>4.7648000000000001</v>
      </c>
      <c r="P1176" s="184">
        <v>5.6551999999999998</v>
      </c>
      <c r="Q1176" s="184">
        <v>7.1894999999999998</v>
      </c>
      <c r="R1176" s="184">
        <v>3.7932000000000001</v>
      </c>
      <c r="S1176" s="120" t="s">
        <v>1996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44530</v>
      </c>
      <c r="E1177" s="184">
        <v>2880.8894</v>
      </c>
      <c r="F1177" s="184">
        <v>3.5491000000000001</v>
      </c>
      <c r="G1177" s="184">
        <v>3.4032</v>
      </c>
      <c r="H1177" s="184">
        <v>3.6196999999999999</v>
      </c>
      <c r="I1177" s="184">
        <v>3.4398</v>
      </c>
      <c r="J1177" s="184">
        <v>3.6360000000000001</v>
      </c>
      <c r="K1177" s="184">
        <v>3.2761</v>
      </c>
      <c r="L1177" s="184">
        <v>3.3182999999999998</v>
      </c>
      <c r="M1177" s="184">
        <v>3.2967</v>
      </c>
      <c r="N1177" s="184">
        <v>3.2458</v>
      </c>
      <c r="O1177" s="184">
        <v>4.8183999999999996</v>
      </c>
      <c r="P1177" s="184">
        <v>5.7126000000000001</v>
      </c>
      <c r="Q1177" s="184">
        <v>6.9988999999999999</v>
      </c>
      <c r="R1177" s="184">
        <v>3.8469000000000002</v>
      </c>
      <c r="S1177" s="120" t="s">
        <v>1996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144</v>
      </c>
      <c r="C1178" s="180">
        <v>120249</v>
      </c>
      <c r="D1178" s="183">
        <v>44530</v>
      </c>
      <c r="E1178" s="184">
        <v>3821.2280000000001</v>
      </c>
      <c r="F1178" s="184">
        <v>3.5287999999999999</v>
      </c>
      <c r="G1178" s="184">
        <v>3.4763000000000002</v>
      </c>
      <c r="H1178" s="184">
        <v>3.6113</v>
      </c>
      <c r="I1178" s="184">
        <v>3.4910000000000001</v>
      </c>
      <c r="J1178" s="184">
        <v>3.7536999999999998</v>
      </c>
      <c r="K1178" s="184">
        <v>3.3170000000000002</v>
      </c>
      <c r="L1178" s="184">
        <v>3.3967000000000001</v>
      </c>
      <c r="M1178" s="184">
        <v>3.3896000000000002</v>
      </c>
      <c r="N1178" s="184">
        <v>3.3527</v>
      </c>
      <c r="O1178" s="184">
        <v>4.9265999999999996</v>
      </c>
      <c r="P1178" s="184">
        <v>5.7784000000000004</v>
      </c>
      <c r="Q1178" s="184">
        <v>7.0278</v>
      </c>
      <c r="R1178" s="184">
        <v>3.9744999999999999</v>
      </c>
      <c r="S1178" s="120" t="s">
        <v>1996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2028</v>
      </c>
      <c r="C1179" s="180">
        <v>101185</v>
      </c>
      <c r="D1179" s="183">
        <v>44530</v>
      </c>
      <c r="E1179" s="184">
        <v>3782.9069</v>
      </c>
      <c r="F1179" s="184">
        <v>3.3879999999999999</v>
      </c>
      <c r="G1179" s="184">
        <v>3.3361000000000001</v>
      </c>
      <c r="H1179" s="184">
        <v>3.4710000000000001</v>
      </c>
      <c r="I1179" s="184">
        <v>3.3506</v>
      </c>
      <c r="J1179" s="184">
        <v>3.6131000000000002</v>
      </c>
      <c r="K1179" s="184">
        <v>3.1758000000000002</v>
      </c>
      <c r="L1179" s="184">
        <v>3.2543000000000002</v>
      </c>
      <c r="M1179" s="184">
        <v>3.246</v>
      </c>
      <c r="N1179" s="184">
        <v>3.2075999999999998</v>
      </c>
      <c r="O1179" s="184">
        <v>4.7820999999999998</v>
      </c>
      <c r="P1179" s="184">
        <v>5.6318000000000001</v>
      </c>
      <c r="Q1179" s="184">
        <v>6.9755000000000003</v>
      </c>
      <c r="R1179" s="184">
        <v>3.8294999999999999</v>
      </c>
      <c r="S1179" s="120" t="s">
        <v>1996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44530</v>
      </c>
      <c r="E1180" s="184">
        <v>1367.5663</v>
      </c>
      <c r="F1180" s="184">
        <v>3.6168</v>
      </c>
      <c r="G1180" s="184">
        <v>3.4386000000000001</v>
      </c>
      <c r="H1180" s="184">
        <v>3.6446000000000001</v>
      </c>
      <c r="I1180" s="184">
        <v>3.4508000000000001</v>
      </c>
      <c r="J1180" s="184">
        <v>3.6972999999999998</v>
      </c>
      <c r="K1180" s="184">
        <v>3.3018999999999998</v>
      </c>
      <c r="L1180" s="184">
        <v>3.4041999999999999</v>
      </c>
      <c r="M1180" s="184">
        <v>3.4196</v>
      </c>
      <c r="N1180" s="184">
        <v>3.3704000000000001</v>
      </c>
      <c r="O1180" s="184">
        <v>4.9905999999999997</v>
      </c>
      <c r="P1180" s="184">
        <v>5.8421000000000003</v>
      </c>
      <c r="Q1180" s="184">
        <v>5.9527000000000001</v>
      </c>
      <c r="R1180" s="184">
        <v>3.9746000000000001</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44530</v>
      </c>
      <c r="E1181" s="184">
        <v>1358.4386</v>
      </c>
      <c r="F1181" s="184">
        <v>3.5068000000000001</v>
      </c>
      <c r="G1181" s="184">
        <v>3.3273000000000001</v>
      </c>
      <c r="H1181" s="184">
        <v>3.5341</v>
      </c>
      <c r="I1181" s="184">
        <v>3.3405</v>
      </c>
      <c r="J1181" s="184">
        <v>3.5868000000000002</v>
      </c>
      <c r="K1181" s="184">
        <v>3.1909000000000001</v>
      </c>
      <c r="L1181" s="184">
        <v>3.2923</v>
      </c>
      <c r="M1181" s="184">
        <v>3.3068</v>
      </c>
      <c r="N1181" s="184">
        <v>3.2566999999999999</v>
      </c>
      <c r="O1181" s="184">
        <v>4.8753000000000002</v>
      </c>
      <c r="P1181" s="184">
        <v>5.7123999999999997</v>
      </c>
      <c r="Q1181" s="184">
        <v>5.8216000000000001</v>
      </c>
      <c r="R1181" s="184">
        <v>3.8603999999999998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44530</v>
      </c>
      <c r="E1182" s="184">
        <v>2220.5473999999999</v>
      </c>
      <c r="F1182" s="184">
        <v>3.9224000000000001</v>
      </c>
      <c r="G1182" s="184">
        <v>3.5613000000000001</v>
      </c>
      <c r="H1182" s="184">
        <v>3.6789000000000001</v>
      </c>
      <c r="I1182" s="184">
        <v>3.5123000000000002</v>
      </c>
      <c r="J1182" s="184">
        <v>3.6419999999999999</v>
      </c>
      <c r="K1182" s="184">
        <v>3.306</v>
      </c>
      <c r="L1182" s="184">
        <v>3.3938000000000001</v>
      </c>
      <c r="M1182" s="184">
        <v>3.4001999999999999</v>
      </c>
      <c r="N1182" s="184">
        <v>3.3759999999999999</v>
      </c>
      <c r="O1182" s="184">
        <v>4.8784000000000001</v>
      </c>
      <c r="P1182" s="184">
        <v>5.7339000000000002</v>
      </c>
      <c r="Q1182" s="184">
        <v>6.8258999999999999</v>
      </c>
      <c r="R1182" s="184">
        <v>3.9165999999999999</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44530</v>
      </c>
      <c r="E1183" s="184">
        <v>2190.8948</v>
      </c>
      <c r="F1183" s="184">
        <v>3.8222</v>
      </c>
      <c r="G1183" s="184">
        <v>3.4582000000000002</v>
      </c>
      <c r="H1183" s="184">
        <v>3.5760000000000001</v>
      </c>
      <c r="I1183" s="184">
        <v>3.4097</v>
      </c>
      <c r="J1183" s="184">
        <v>3.5387</v>
      </c>
      <c r="K1183" s="184">
        <v>3.2027999999999999</v>
      </c>
      <c r="L1183" s="184">
        <v>3.2957999999999998</v>
      </c>
      <c r="M1183" s="184">
        <v>3.3018999999999998</v>
      </c>
      <c r="N1183" s="184">
        <v>3.2765</v>
      </c>
      <c r="O1183" s="184">
        <v>4.7870999999999997</v>
      </c>
      <c r="P1183" s="184">
        <v>5.6406000000000001</v>
      </c>
      <c r="Q1183" s="184">
        <v>6.2733999999999996</v>
      </c>
      <c r="R1183" s="184">
        <v>3.8142</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44530</v>
      </c>
      <c r="E1184" s="184">
        <v>11.264900000000001</v>
      </c>
      <c r="F1184" s="184">
        <v>3.2404000000000002</v>
      </c>
      <c r="G1184" s="184">
        <v>3.2412999999999998</v>
      </c>
      <c r="H1184" s="184">
        <v>3.3812000000000002</v>
      </c>
      <c r="I1184" s="184">
        <v>3.3370000000000002</v>
      </c>
      <c r="J1184" s="184">
        <v>3.3818000000000001</v>
      </c>
      <c r="K1184" s="184">
        <v>3.0520999999999998</v>
      </c>
      <c r="L1184" s="184">
        <v>3.1194000000000002</v>
      </c>
      <c r="M1184" s="184">
        <v>3.0741000000000001</v>
      </c>
      <c r="N1184" s="184">
        <v>3.0386000000000002</v>
      </c>
      <c r="O1184" s="184"/>
      <c r="P1184" s="184"/>
      <c r="Q1184" s="184">
        <v>4.1192000000000002</v>
      </c>
      <c r="R1184" s="184">
        <v>3.359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44530</v>
      </c>
      <c r="E1185" s="184">
        <v>11.2151</v>
      </c>
      <c r="F1185" s="184">
        <v>2.9293</v>
      </c>
      <c r="G1185" s="184">
        <v>3.0929000000000002</v>
      </c>
      <c r="H1185" s="184">
        <v>3.21</v>
      </c>
      <c r="I1185" s="184">
        <v>3.1886999999999999</v>
      </c>
      <c r="J1185" s="184">
        <v>3.2229000000000001</v>
      </c>
      <c r="K1185" s="184">
        <v>2.9005999999999998</v>
      </c>
      <c r="L1185" s="184">
        <v>2.9674999999999998</v>
      </c>
      <c r="M1185" s="184">
        <v>2.9209999999999998</v>
      </c>
      <c r="N1185" s="184">
        <v>2.8833000000000002</v>
      </c>
      <c r="O1185" s="184"/>
      <c r="P1185" s="184"/>
      <c r="Q1185" s="184">
        <v>3.9628999999999999</v>
      </c>
      <c r="R1185" s="184">
        <v>3.2037</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2015</v>
      </c>
      <c r="C1186" s="180">
        <v>119164</v>
      </c>
      <c r="D1186" s="183">
        <v>44530</v>
      </c>
      <c r="E1186" s="184">
        <v>2300.7968000000001</v>
      </c>
      <c r="F1186" s="184">
        <v>4.3503999999999996</v>
      </c>
      <c r="G1186" s="184">
        <v>4.0518999999999998</v>
      </c>
      <c r="H1186" s="184">
        <v>4.3766999999999996</v>
      </c>
      <c r="I1186" s="184">
        <v>4.1093999999999999</v>
      </c>
      <c r="J1186" s="184">
        <v>4.3211000000000004</v>
      </c>
      <c r="K1186" s="184">
        <v>3.7881</v>
      </c>
      <c r="L1186" s="184">
        <v>3.5417000000000001</v>
      </c>
      <c r="M1186" s="184">
        <v>3.4506000000000001</v>
      </c>
      <c r="N1186" s="184">
        <v>3.3603000000000001</v>
      </c>
      <c r="O1186" s="184">
        <v>4.5922999999999998</v>
      </c>
      <c r="P1186" s="184">
        <v>5.6185999999999998</v>
      </c>
      <c r="Q1186" s="184">
        <v>7.0176999999999996</v>
      </c>
      <c r="R1186" s="184">
        <v>3.6128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2016</v>
      </c>
      <c r="C1187" s="180">
        <v>112636</v>
      </c>
      <c r="D1187" s="183">
        <v>44530</v>
      </c>
      <c r="E1187" s="184">
        <v>2284.1743000000001</v>
      </c>
      <c r="F1187" s="184">
        <v>4.3006000000000002</v>
      </c>
      <c r="G1187" s="184">
        <v>4.0026000000000002</v>
      </c>
      <c r="H1187" s="184">
        <v>4.327</v>
      </c>
      <c r="I1187" s="184">
        <v>4.0593000000000004</v>
      </c>
      <c r="J1187" s="184">
        <v>4.2705000000000002</v>
      </c>
      <c r="K1187" s="184">
        <v>3.7374999999999998</v>
      </c>
      <c r="L1187" s="184">
        <v>3.4906999999999999</v>
      </c>
      <c r="M1187" s="184">
        <v>3.3993000000000002</v>
      </c>
      <c r="N1187" s="184">
        <v>3.3086000000000002</v>
      </c>
      <c r="O1187" s="184">
        <v>4.5209999999999999</v>
      </c>
      <c r="P1187" s="184">
        <v>5.5296000000000003</v>
      </c>
      <c r="Q1187" s="184">
        <v>7.2595999999999998</v>
      </c>
      <c r="R1187" s="184">
        <v>3.5609999999999999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999</v>
      </c>
      <c r="C1188" s="180">
        <v>140086</v>
      </c>
      <c r="D1188" s="183">
        <v>44530</v>
      </c>
      <c r="E1188" s="184">
        <v>2328.5177213844499</v>
      </c>
      <c r="F1188" s="184">
        <v>2.6764999999999999</v>
      </c>
      <c r="G1188" s="184">
        <v>2.6282999999999999</v>
      </c>
      <c r="H1188" s="184">
        <v>2.62</v>
      </c>
      <c r="I1188" s="184">
        <v>2.7913999999999999</v>
      </c>
      <c r="J1188" s="184">
        <v>2.7299000000000002</v>
      </c>
      <c r="K1188" s="184">
        <v>2.4796</v>
      </c>
      <c r="L1188" s="184">
        <v>2.3932000000000002</v>
      </c>
      <c r="M1188" s="184">
        <v>2.4419</v>
      </c>
      <c r="N1188" s="184">
        <v>2.4077000000000002</v>
      </c>
      <c r="O1188" s="184">
        <v>2.8993000000000002</v>
      </c>
      <c r="P1188" s="184">
        <v>3.3595000000000002</v>
      </c>
      <c r="Q1188" s="184">
        <v>4.6978999999999997</v>
      </c>
      <c r="R1188" s="184">
        <v>2.4725999999999999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44530</v>
      </c>
      <c r="E1189" s="184">
        <v>5104.7942000000003</v>
      </c>
      <c r="F1189" s="184">
        <v>3.7227000000000001</v>
      </c>
      <c r="G1189" s="184">
        <v>3.4605000000000001</v>
      </c>
      <c r="H1189" s="184">
        <v>3.6221000000000001</v>
      </c>
      <c r="I1189" s="184">
        <v>3.4260999999999999</v>
      </c>
      <c r="J1189" s="184">
        <v>3.7423999999999999</v>
      </c>
      <c r="K1189" s="184">
        <v>3.1747000000000001</v>
      </c>
      <c r="L1189" s="184">
        <v>3.2463000000000002</v>
      </c>
      <c r="M1189" s="184">
        <v>3.2277999999999998</v>
      </c>
      <c r="N1189" s="184">
        <v>3.17</v>
      </c>
      <c r="O1189" s="184">
        <v>4.8327999999999998</v>
      </c>
      <c r="P1189" s="184">
        <v>5.6940999999999997</v>
      </c>
      <c r="Q1189" s="184">
        <v>6.9648000000000003</v>
      </c>
      <c r="R1189" s="184">
        <v>3.8020999999999998</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44530</v>
      </c>
      <c r="E1190" s="184">
        <v>5145.5081</v>
      </c>
      <c r="F1190" s="184">
        <v>3.8614000000000002</v>
      </c>
      <c r="G1190" s="184">
        <v>3.6000999999999999</v>
      </c>
      <c r="H1190" s="184">
        <v>3.762</v>
      </c>
      <c r="I1190" s="184">
        <v>3.5661999999999998</v>
      </c>
      <c r="J1190" s="184">
        <v>3.883</v>
      </c>
      <c r="K1190" s="184">
        <v>3.3155999999999999</v>
      </c>
      <c r="L1190" s="184">
        <v>3.3883000000000001</v>
      </c>
      <c r="M1190" s="184">
        <v>3.3791000000000002</v>
      </c>
      <c r="N1190" s="184">
        <v>3.3187000000000002</v>
      </c>
      <c r="O1190" s="184">
        <v>4.9455</v>
      </c>
      <c r="P1190" s="184">
        <v>5.7961999999999998</v>
      </c>
      <c r="Q1190" s="184">
        <v>7.0697000000000001</v>
      </c>
      <c r="R1190" s="184">
        <v>3.9279999999999999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44530</v>
      </c>
      <c r="E1191" s="184">
        <v>4617.2456000000002</v>
      </c>
      <c r="F1191" s="184">
        <v>3.1021999999999998</v>
      </c>
      <c r="G1191" s="184">
        <v>2.8401999999999998</v>
      </c>
      <c r="H1191" s="184">
        <v>3.0017</v>
      </c>
      <c r="I1191" s="184">
        <v>2.8054999999999999</v>
      </c>
      <c r="J1191" s="184">
        <v>3.1208</v>
      </c>
      <c r="K1191" s="184">
        <v>2.5501999999999998</v>
      </c>
      <c r="L1191" s="184">
        <v>2.617</v>
      </c>
      <c r="M1191" s="184">
        <v>2.5941000000000001</v>
      </c>
      <c r="N1191" s="184">
        <v>2.5304000000000002</v>
      </c>
      <c r="O1191" s="184">
        <v>4.1204000000000001</v>
      </c>
      <c r="P1191" s="184">
        <v>4.8994</v>
      </c>
      <c r="Q1191" s="184">
        <v>6.6618000000000004</v>
      </c>
      <c r="R1191" s="184">
        <v>3.1322000000000001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44530</v>
      </c>
      <c r="E1192" s="184">
        <v>1177.9009000000001</v>
      </c>
      <c r="F1192" s="184">
        <v>3.7591000000000001</v>
      </c>
      <c r="G1192" s="184">
        <v>3.4727000000000001</v>
      </c>
      <c r="H1192" s="184">
        <v>3.6160999999999999</v>
      </c>
      <c r="I1192" s="184">
        <v>3.3875000000000002</v>
      </c>
      <c r="J1192" s="184">
        <v>3.4411</v>
      </c>
      <c r="K1192" s="184">
        <v>3.1720000000000002</v>
      </c>
      <c r="L1192" s="184">
        <v>3.2469000000000001</v>
      </c>
      <c r="M1192" s="184">
        <v>3.21</v>
      </c>
      <c r="N1192" s="184">
        <v>3.1589</v>
      </c>
      <c r="O1192" s="184">
        <v>4.3720999999999997</v>
      </c>
      <c r="P1192" s="184"/>
      <c r="Q1192" s="184">
        <v>4.7081999999999997</v>
      </c>
      <c r="R1192" s="184">
        <v>3.5295000000000001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44530</v>
      </c>
      <c r="E1193" s="184">
        <v>1173.5862</v>
      </c>
      <c r="F1193" s="184">
        <v>3.661</v>
      </c>
      <c r="G1193" s="184">
        <v>3.3725999999999998</v>
      </c>
      <c r="H1193" s="184">
        <v>3.5146000000000002</v>
      </c>
      <c r="I1193" s="184">
        <v>3.2864</v>
      </c>
      <c r="J1193" s="184">
        <v>3.3401999999999998</v>
      </c>
      <c r="K1193" s="184">
        <v>3.0710000000000002</v>
      </c>
      <c r="L1193" s="184">
        <v>3.1448999999999998</v>
      </c>
      <c r="M1193" s="184">
        <v>3.1076000000000001</v>
      </c>
      <c r="N1193" s="184">
        <v>3.056</v>
      </c>
      <c r="O1193" s="184">
        <v>4.2679</v>
      </c>
      <c r="P1193" s="184"/>
      <c r="Q1193" s="184">
        <v>4.6002000000000001</v>
      </c>
      <c r="R1193" s="184">
        <v>3.4264000000000001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44530</v>
      </c>
      <c r="E1194" s="184">
        <v>272.08479999999997</v>
      </c>
      <c r="F1194" s="184">
        <v>3.0857000000000001</v>
      </c>
      <c r="G1194" s="184">
        <v>3.1981000000000002</v>
      </c>
      <c r="H1194" s="184">
        <v>3.3597000000000001</v>
      </c>
      <c r="I1194" s="184">
        <v>3.36</v>
      </c>
      <c r="J1194" s="184">
        <v>3.5971000000000002</v>
      </c>
      <c r="K1194" s="184">
        <v>3.2111999999999998</v>
      </c>
      <c r="L1194" s="184">
        <v>3.2850000000000001</v>
      </c>
      <c r="M1194" s="184">
        <v>3.278</v>
      </c>
      <c r="N1194" s="184">
        <v>3.2117</v>
      </c>
      <c r="O1194" s="184">
        <v>4.8342000000000001</v>
      </c>
      <c r="P1194" s="184">
        <v>5.6978</v>
      </c>
      <c r="Q1194" s="184">
        <v>7.2770999999999999</v>
      </c>
      <c r="R1194" s="184">
        <v>3.7951000000000001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44530</v>
      </c>
      <c r="E1195" s="184">
        <v>274.11750000000001</v>
      </c>
      <c r="F1195" s="184">
        <v>3.1827000000000001</v>
      </c>
      <c r="G1195" s="184">
        <v>3.3031000000000001</v>
      </c>
      <c r="H1195" s="184">
        <v>3.4624000000000001</v>
      </c>
      <c r="I1195" s="184">
        <v>3.4609000000000001</v>
      </c>
      <c r="J1195" s="184">
        <v>3.6981999999999999</v>
      </c>
      <c r="K1195" s="184">
        <v>3.3113999999999999</v>
      </c>
      <c r="L1195" s="184">
        <v>3.3862000000000001</v>
      </c>
      <c r="M1195" s="184">
        <v>3.3860999999999999</v>
      </c>
      <c r="N1195" s="184">
        <v>3.3334000000000001</v>
      </c>
      <c r="O1195" s="184">
        <v>4.9588999999999999</v>
      </c>
      <c r="P1195" s="184">
        <v>5.7957999999999998</v>
      </c>
      <c r="Q1195" s="184">
        <v>7.0514999999999999</v>
      </c>
      <c r="R1195" s="184">
        <v>3.9476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44530</v>
      </c>
      <c r="E1196" s="184">
        <v>2951.8715200000001</v>
      </c>
      <c r="F1196" s="184">
        <v>3.33</v>
      </c>
      <c r="G1196" s="184">
        <v>3.1833999999999998</v>
      </c>
      <c r="H1196" s="184">
        <v>3.3982999999999999</v>
      </c>
      <c r="I1196" s="184">
        <v>3.2553000000000001</v>
      </c>
      <c r="J1196" s="184">
        <v>3.4098000000000002</v>
      </c>
      <c r="K1196" s="184">
        <v>3.1518000000000002</v>
      </c>
      <c r="L1196" s="184">
        <v>3.1907000000000001</v>
      </c>
      <c r="M1196" s="184">
        <v>3.1819999999999999</v>
      </c>
      <c r="N1196" s="184">
        <v>3.1406000000000001</v>
      </c>
      <c r="O1196" s="184">
        <v>4.4615999999999998</v>
      </c>
      <c r="P1196" s="184">
        <v>3.6187999999999998</v>
      </c>
      <c r="Q1196" s="184">
        <v>6.4710000000000001</v>
      </c>
      <c r="R1196" s="184">
        <v>3.5409999999999999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44530</v>
      </c>
      <c r="E1197" s="184">
        <v>2971.2328000000002</v>
      </c>
      <c r="F1197" s="184">
        <v>3.4222999999999999</v>
      </c>
      <c r="G1197" s="184">
        <v>3.2740999999999998</v>
      </c>
      <c r="H1197" s="184">
        <v>3.4889000000000001</v>
      </c>
      <c r="I1197" s="184">
        <v>3.3452000000000002</v>
      </c>
      <c r="J1197" s="184">
        <v>3.4941</v>
      </c>
      <c r="K1197" s="184">
        <v>3.234</v>
      </c>
      <c r="L1197" s="184">
        <v>3.2755000000000001</v>
      </c>
      <c r="M1197" s="184">
        <v>3.2692999999999999</v>
      </c>
      <c r="N1197" s="184">
        <v>3.2298</v>
      </c>
      <c r="O1197" s="184">
        <v>4.5282</v>
      </c>
      <c r="P1197" s="184">
        <v>3.6880000000000002</v>
      </c>
      <c r="Q1197" s="184">
        <v>5.8662999999999998</v>
      </c>
      <c r="R1197" s="184">
        <v>3.6242999999999999</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1918</v>
      </c>
      <c r="C1198" s="180">
        <v>148513</v>
      </c>
      <c r="D1198" s="183">
        <v>44530</v>
      </c>
      <c r="E1198" s="184">
        <v>10.542999999999999</v>
      </c>
      <c r="F1198" s="184">
        <v>4.5011999999999999</v>
      </c>
      <c r="G1198" s="184">
        <v>3.8963999999999999</v>
      </c>
      <c r="H1198" s="184">
        <v>4.0587</v>
      </c>
      <c r="I1198" s="184">
        <v>3.8386</v>
      </c>
      <c r="J1198" s="184">
        <v>4.0823999999999998</v>
      </c>
      <c r="K1198" s="184">
        <v>3.8527999999999998</v>
      </c>
      <c r="L1198" s="184">
        <v>3.8885999999999998</v>
      </c>
      <c r="M1198" s="184">
        <v>4.2081999999999997</v>
      </c>
      <c r="N1198" s="184">
        <v>4.3014999999999999</v>
      </c>
      <c r="O1198" s="184"/>
      <c r="P1198" s="184"/>
      <c r="Q1198" s="184">
        <v>4.4633000000000003</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1919</v>
      </c>
      <c r="C1199" s="180">
        <v>148510</v>
      </c>
      <c r="D1199" s="183">
        <v>44530</v>
      </c>
      <c r="E1199" s="184">
        <v>10.5436</v>
      </c>
      <c r="F1199" s="184">
        <v>4.5008999999999997</v>
      </c>
      <c r="G1199" s="184">
        <v>3.9828000000000001</v>
      </c>
      <c r="H1199" s="184">
        <v>4.0583999999999998</v>
      </c>
      <c r="I1199" s="184">
        <v>3.8384</v>
      </c>
      <c r="J1199" s="184">
        <v>4.0822000000000003</v>
      </c>
      <c r="K1199" s="184">
        <v>3.8563999999999998</v>
      </c>
      <c r="L1199" s="184">
        <v>3.8904000000000001</v>
      </c>
      <c r="M1199" s="184">
        <v>4.2160000000000002</v>
      </c>
      <c r="N1199" s="184">
        <v>4.3083999999999998</v>
      </c>
      <c r="O1199" s="184"/>
      <c r="P1199" s="184"/>
      <c r="Q1199" s="184">
        <v>4.4682000000000004</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1920</v>
      </c>
      <c r="C1200" s="180">
        <v>148511</v>
      </c>
      <c r="D1200" s="183">
        <v>44530</v>
      </c>
      <c r="E1200" s="184">
        <v>10.542999999999999</v>
      </c>
      <c r="F1200" s="184">
        <v>4.5011999999999999</v>
      </c>
      <c r="G1200" s="184">
        <v>3.8963999999999999</v>
      </c>
      <c r="H1200" s="184">
        <v>4.0587</v>
      </c>
      <c r="I1200" s="184">
        <v>3.8386</v>
      </c>
      <c r="J1200" s="184">
        <v>4.0823999999999998</v>
      </c>
      <c r="K1200" s="184">
        <v>3.8527999999999998</v>
      </c>
      <c r="L1200" s="184">
        <v>3.8885999999999998</v>
      </c>
      <c r="M1200" s="184">
        <v>4.2081999999999997</v>
      </c>
      <c r="N1200" s="184">
        <v>4.3014999999999999</v>
      </c>
      <c r="O1200" s="184"/>
      <c r="P1200" s="184"/>
      <c r="Q1200" s="184">
        <v>4.4633000000000003</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1921</v>
      </c>
      <c r="C1201" s="180">
        <v>148512</v>
      </c>
      <c r="D1201" s="183">
        <v>44530</v>
      </c>
      <c r="E1201" s="184">
        <v>10.545999999999999</v>
      </c>
      <c r="F1201" s="184">
        <v>4.1536999999999997</v>
      </c>
      <c r="G1201" s="184">
        <v>3.9819</v>
      </c>
      <c r="H1201" s="184">
        <v>4.0575000000000001</v>
      </c>
      <c r="I1201" s="184">
        <v>3.8374999999999999</v>
      </c>
      <c r="J1201" s="184">
        <v>4.1029999999999998</v>
      </c>
      <c r="K1201" s="184">
        <v>3.8824000000000001</v>
      </c>
      <c r="L1201" s="184">
        <v>3.9207000000000001</v>
      </c>
      <c r="M1201" s="184">
        <v>4.2363999999999997</v>
      </c>
      <c r="N1201" s="184">
        <v>4.3291000000000004</v>
      </c>
      <c r="O1201" s="184"/>
      <c r="P1201" s="184"/>
      <c r="Q1201" s="184">
        <v>4.4878</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44530</v>
      </c>
      <c r="E1202" s="184">
        <v>33.267699999999998</v>
      </c>
      <c r="F1202" s="184">
        <v>4.3891999999999998</v>
      </c>
      <c r="G1202" s="184">
        <v>3.9514999999999998</v>
      </c>
      <c r="H1202" s="184">
        <v>4.0627000000000004</v>
      </c>
      <c r="I1202" s="184">
        <v>3.8614000000000002</v>
      </c>
      <c r="J1202" s="184">
        <v>4.1085000000000003</v>
      </c>
      <c r="K1202" s="184">
        <v>3.7366000000000001</v>
      </c>
      <c r="L1202" s="184">
        <v>3.6217999999999999</v>
      </c>
      <c r="M1202" s="184">
        <v>3.8877000000000002</v>
      </c>
      <c r="N1202" s="184">
        <v>3.9554</v>
      </c>
      <c r="O1202" s="184">
        <v>5.4218000000000002</v>
      </c>
      <c r="P1202" s="184">
        <v>5.9981999999999998</v>
      </c>
      <c r="Q1202" s="184">
        <v>7.7114000000000003</v>
      </c>
      <c r="R1202" s="184">
        <v>4.5228999999999999</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44530</v>
      </c>
      <c r="E1203" s="184">
        <v>33.827500000000001</v>
      </c>
      <c r="F1203" s="184">
        <v>4.5324</v>
      </c>
      <c r="G1203" s="184">
        <v>4.1830999999999996</v>
      </c>
      <c r="H1203" s="184">
        <v>4.3041999999999998</v>
      </c>
      <c r="I1203" s="184">
        <v>4.1067</v>
      </c>
      <c r="J1203" s="184">
        <v>4.3596000000000004</v>
      </c>
      <c r="K1203" s="184">
        <v>4.0137</v>
      </c>
      <c r="L1203" s="184">
        <v>3.9419</v>
      </c>
      <c r="M1203" s="184">
        <v>4.2241999999999997</v>
      </c>
      <c r="N1203" s="184">
        <v>4.3011999999999997</v>
      </c>
      <c r="O1203" s="184">
        <v>5.7641</v>
      </c>
      <c r="P1203" s="184">
        <v>6.2550999999999997</v>
      </c>
      <c r="Q1203" s="184">
        <v>7.5288000000000004</v>
      </c>
      <c r="R1203" s="184">
        <v>4.8785999999999996</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44530</v>
      </c>
      <c r="E1204" s="184">
        <v>28.381499999999999</v>
      </c>
      <c r="F1204" s="184">
        <v>3.3439999999999999</v>
      </c>
      <c r="G1204" s="184">
        <v>3.3445999999999998</v>
      </c>
      <c r="H1204" s="184">
        <v>3.4929999999999999</v>
      </c>
      <c r="I1204" s="184">
        <v>3.302</v>
      </c>
      <c r="J1204" s="184">
        <v>3.395</v>
      </c>
      <c r="K1204" s="184">
        <v>3.1576</v>
      </c>
      <c r="L1204" s="184">
        <v>3.2326999999999999</v>
      </c>
      <c r="M1204" s="184">
        <v>3.1928999999999998</v>
      </c>
      <c r="N1204" s="184">
        <v>3.1484000000000001</v>
      </c>
      <c r="O1204" s="184">
        <v>4.4131</v>
      </c>
      <c r="P1204" s="184">
        <v>5.1466000000000003</v>
      </c>
      <c r="Q1204" s="184">
        <v>6.8879999999999999</v>
      </c>
      <c r="R1204" s="184">
        <v>3.4925000000000002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44530</v>
      </c>
      <c r="E1205" s="184">
        <v>28.284500000000001</v>
      </c>
      <c r="F1205" s="184">
        <v>3.3555000000000001</v>
      </c>
      <c r="G1205" s="184">
        <v>3.27</v>
      </c>
      <c r="H1205" s="184">
        <v>3.3942999999999999</v>
      </c>
      <c r="I1205" s="184">
        <v>3.2023999999999999</v>
      </c>
      <c r="J1205" s="184">
        <v>3.2936000000000001</v>
      </c>
      <c r="K1205" s="184">
        <v>3.0588000000000002</v>
      </c>
      <c r="L1205" s="184">
        <v>3.1309999999999998</v>
      </c>
      <c r="M1205" s="184">
        <v>3.0905</v>
      </c>
      <c r="N1205" s="184">
        <v>3.0453000000000001</v>
      </c>
      <c r="O1205" s="184">
        <v>4.3251999999999997</v>
      </c>
      <c r="P1205" s="184">
        <v>5.0712000000000002</v>
      </c>
      <c r="Q1205" s="184">
        <v>6.8270999999999997</v>
      </c>
      <c r="R1205" s="184">
        <v>3.3929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44530</v>
      </c>
      <c r="E1206" s="184">
        <v>3273.0111000000002</v>
      </c>
      <c r="F1206" s="184">
        <v>3.8031999999999999</v>
      </c>
      <c r="G1206" s="184">
        <v>3.4685000000000001</v>
      </c>
      <c r="H1206" s="184">
        <v>3.613</v>
      </c>
      <c r="I1206" s="184">
        <v>3.5013000000000001</v>
      </c>
      <c r="J1206" s="184">
        <v>3.7328999999999999</v>
      </c>
      <c r="K1206" s="184">
        <v>3.2402000000000002</v>
      </c>
      <c r="L1206" s="184">
        <v>3.3037999999999998</v>
      </c>
      <c r="M1206" s="184">
        <v>3.2818999999999998</v>
      </c>
      <c r="N1206" s="184">
        <v>3.218</v>
      </c>
      <c r="O1206" s="184">
        <v>4.7508999999999997</v>
      </c>
      <c r="P1206" s="184">
        <v>5.6002000000000001</v>
      </c>
      <c r="Q1206" s="184">
        <v>6.8045</v>
      </c>
      <c r="R1206" s="184">
        <v>3.7879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44530</v>
      </c>
      <c r="E1207" s="184">
        <v>3294.0039999999999</v>
      </c>
      <c r="F1207" s="184">
        <v>3.9030999999999998</v>
      </c>
      <c r="G1207" s="184">
        <v>3.5682999999999998</v>
      </c>
      <c r="H1207" s="184">
        <v>3.6938</v>
      </c>
      <c r="I1207" s="184">
        <v>3.5918999999999999</v>
      </c>
      <c r="J1207" s="184">
        <v>3.8290000000000002</v>
      </c>
      <c r="K1207" s="184">
        <v>3.3397000000000001</v>
      </c>
      <c r="L1207" s="184">
        <v>3.4037000000000002</v>
      </c>
      <c r="M1207" s="184">
        <v>3.3763000000000001</v>
      </c>
      <c r="N1207" s="184">
        <v>3.31</v>
      </c>
      <c r="O1207" s="184">
        <v>4.8371000000000004</v>
      </c>
      <c r="P1207" s="184">
        <v>5.6840000000000002</v>
      </c>
      <c r="Q1207" s="184">
        <v>6.9726999999999997</v>
      </c>
      <c r="R1207" s="184">
        <v>3.8746999999999998</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44530</v>
      </c>
      <c r="E1208" s="184">
        <v>3303.9404</v>
      </c>
      <c r="F1208" s="184">
        <v>3.8062</v>
      </c>
      <c r="G1208" s="184">
        <v>3.4702000000000002</v>
      </c>
      <c r="H1208" s="184">
        <v>3.5989</v>
      </c>
      <c r="I1208" s="184">
        <v>3.4946000000000002</v>
      </c>
      <c r="J1208" s="184">
        <v>3.7309999999999999</v>
      </c>
      <c r="K1208" s="184">
        <v>3.2401</v>
      </c>
      <c r="L1208" s="184">
        <v>3.3043</v>
      </c>
      <c r="M1208" s="184">
        <v>3.2827000000000002</v>
      </c>
      <c r="N1208" s="184">
        <v>3.2185999999999999</v>
      </c>
      <c r="O1208" s="184">
        <v>4.7515999999999998</v>
      </c>
      <c r="P1208" s="184">
        <v>5.6013000000000002</v>
      </c>
      <c r="Q1208" s="184">
        <v>6.8498000000000001</v>
      </c>
      <c r="R1208" s="184">
        <v>3.7887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44530</v>
      </c>
      <c r="E1209" s="184">
        <v>44.376300000000001</v>
      </c>
      <c r="F1209" s="184">
        <v>3.7839</v>
      </c>
      <c r="G1209" s="184">
        <v>3.5926999999999998</v>
      </c>
      <c r="H1209" s="184">
        <v>3.6333000000000002</v>
      </c>
      <c r="I1209" s="184">
        <v>3.5179999999999998</v>
      </c>
      <c r="J1209" s="184">
        <v>3.6703000000000001</v>
      </c>
      <c r="K1209" s="184">
        <v>3.3075999999999999</v>
      </c>
      <c r="L1209" s="184">
        <v>3.4018999999999999</v>
      </c>
      <c r="M1209" s="184">
        <v>3.3990999999999998</v>
      </c>
      <c r="N1209" s="184">
        <v>3.3475000000000001</v>
      </c>
      <c r="O1209" s="184">
        <v>4.8848000000000003</v>
      </c>
      <c r="P1209" s="184">
        <v>5.7464000000000004</v>
      </c>
      <c r="Q1209" s="184">
        <v>7.0244999999999997</v>
      </c>
      <c r="R1209" s="184">
        <v>3.8929999999999998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44530</v>
      </c>
      <c r="E1210" s="184">
        <v>44.064</v>
      </c>
      <c r="F1210" s="184">
        <v>3.6450999999999998</v>
      </c>
      <c r="G1210" s="184">
        <v>3.4523999999999999</v>
      </c>
      <c r="H1210" s="184">
        <v>3.5169000000000001</v>
      </c>
      <c r="I1210" s="184">
        <v>3.4005999999999998</v>
      </c>
      <c r="J1210" s="184">
        <v>3.5592000000000001</v>
      </c>
      <c r="K1210" s="184">
        <v>3.1957</v>
      </c>
      <c r="L1210" s="184">
        <v>3.2993999999999999</v>
      </c>
      <c r="M1210" s="184">
        <v>3.2978000000000001</v>
      </c>
      <c r="N1210" s="184">
        <v>3.2477999999999998</v>
      </c>
      <c r="O1210" s="184">
        <v>4.7965</v>
      </c>
      <c r="P1210" s="184">
        <v>5.6543999999999999</v>
      </c>
      <c r="Q1210" s="184">
        <v>7.2073</v>
      </c>
      <c r="R1210" s="184">
        <v>3.7980999999999998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44530</v>
      </c>
      <c r="E1211" s="184">
        <v>41.180199999999999</v>
      </c>
      <c r="F1211" s="184">
        <v>3.6343999999999999</v>
      </c>
      <c r="G1211" s="184">
        <v>3.4577</v>
      </c>
      <c r="H1211" s="184">
        <v>3.5097999999999998</v>
      </c>
      <c r="I1211" s="184">
        <v>3.4041999999999999</v>
      </c>
      <c r="J1211" s="184">
        <v>3.5590000000000002</v>
      </c>
      <c r="K1211" s="184">
        <v>3.1962000000000002</v>
      </c>
      <c r="L1211" s="184">
        <v>3.2997999999999998</v>
      </c>
      <c r="M1211" s="184">
        <v>3.2978999999999998</v>
      </c>
      <c r="N1211" s="184">
        <v>3.2479</v>
      </c>
      <c r="O1211" s="184">
        <v>4.7967000000000004</v>
      </c>
      <c r="P1211" s="184">
        <v>5.6550000000000002</v>
      </c>
      <c r="Q1211" s="184">
        <v>6.7236000000000002</v>
      </c>
      <c r="R1211" s="184">
        <v>3.7982999999999998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44530</v>
      </c>
      <c r="E1212" s="184">
        <v>3320.0446999999999</v>
      </c>
      <c r="F1212" s="184">
        <v>3.7097000000000002</v>
      </c>
      <c r="G1212" s="184">
        <v>3.5465</v>
      </c>
      <c r="H1212" s="184">
        <v>3.7153</v>
      </c>
      <c r="I1212" s="184">
        <v>3.5644</v>
      </c>
      <c r="J1212" s="184">
        <v>3.7621000000000002</v>
      </c>
      <c r="K1212" s="184">
        <v>3.2774000000000001</v>
      </c>
      <c r="L1212" s="184">
        <v>3.3555999999999999</v>
      </c>
      <c r="M1212" s="184">
        <v>3.3460999999999999</v>
      </c>
      <c r="N1212" s="184">
        <v>3.2765</v>
      </c>
      <c r="O1212" s="184">
        <v>4.9184999999999999</v>
      </c>
      <c r="P1212" s="184">
        <v>5.7728999999999999</v>
      </c>
      <c r="Q1212" s="184">
        <v>7.0674999999999999</v>
      </c>
      <c r="R1212" s="184">
        <v>3.9460000000000002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44530</v>
      </c>
      <c r="E1213" s="184">
        <v>3294.1801</v>
      </c>
      <c r="F1213" s="184">
        <v>3.6002999999999998</v>
      </c>
      <c r="G1213" s="184">
        <v>3.4365999999999999</v>
      </c>
      <c r="H1213" s="184">
        <v>3.6053999999999999</v>
      </c>
      <c r="I1213" s="184">
        <v>3.4544999999999999</v>
      </c>
      <c r="J1213" s="184">
        <v>3.6516999999999999</v>
      </c>
      <c r="K1213" s="184">
        <v>3.1587999999999998</v>
      </c>
      <c r="L1213" s="184">
        <v>3.2399</v>
      </c>
      <c r="M1213" s="184">
        <v>3.2282999999999999</v>
      </c>
      <c r="N1213" s="184">
        <v>3.1562000000000001</v>
      </c>
      <c r="O1213" s="184">
        <v>4.8033999999999999</v>
      </c>
      <c r="P1213" s="184">
        <v>5.6778000000000004</v>
      </c>
      <c r="Q1213" s="184">
        <v>7.1521999999999997</v>
      </c>
      <c r="R1213" s="184">
        <v>3.8250999999999999</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1000</v>
      </c>
      <c r="C1214" s="180">
        <v>139619</v>
      </c>
      <c r="D1214" s="183">
        <v>44530</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1922</v>
      </c>
      <c r="C1218" s="180">
        <v>148841</v>
      </c>
      <c r="D1218" s="183">
        <v>44530</v>
      </c>
      <c r="E1218" s="184">
        <v>1020.0487000000001</v>
      </c>
      <c r="F1218" s="184">
        <v>3.5535999999999999</v>
      </c>
      <c r="G1218" s="184">
        <v>3.3738000000000001</v>
      </c>
      <c r="H1218" s="184">
        <v>3.5632999999999999</v>
      </c>
      <c r="I1218" s="184">
        <v>3.4140000000000001</v>
      </c>
      <c r="J1218" s="184">
        <v>3.5192999999999999</v>
      </c>
      <c r="K1218" s="184">
        <v>3.2563</v>
      </c>
      <c r="L1218" s="184">
        <v>3.306</v>
      </c>
      <c r="M1218" s="184"/>
      <c r="N1218" s="184"/>
      <c r="O1218" s="184"/>
      <c r="P1218" s="184"/>
      <c r="Q1218" s="184">
        <v>3.3111999999999999</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1923</v>
      </c>
      <c r="C1219" s="180">
        <v>148833</v>
      </c>
      <c r="D1219" s="183">
        <v>44530</v>
      </c>
      <c r="E1219" s="184">
        <v>1019.1144</v>
      </c>
      <c r="F1219" s="184">
        <v>3.4064000000000001</v>
      </c>
      <c r="G1219" s="184">
        <v>3.2235999999999998</v>
      </c>
      <c r="H1219" s="184">
        <v>3.4134000000000002</v>
      </c>
      <c r="I1219" s="184">
        <v>3.2641</v>
      </c>
      <c r="J1219" s="184">
        <v>3.3687999999999998</v>
      </c>
      <c r="K1219" s="184">
        <v>3.1052</v>
      </c>
      <c r="L1219" s="184">
        <v>3.1526999999999998</v>
      </c>
      <c r="M1219" s="184"/>
      <c r="N1219" s="184"/>
      <c r="O1219" s="184"/>
      <c r="P1219" s="184"/>
      <c r="Q1219" s="184">
        <v>3.1568999999999998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44530</v>
      </c>
      <c r="E1220" s="184">
        <v>2009.1567</v>
      </c>
      <c r="F1220" s="184">
        <v>3.2376</v>
      </c>
      <c r="G1220" s="184">
        <v>3.2345999999999999</v>
      </c>
      <c r="H1220" s="184">
        <v>3.3799000000000001</v>
      </c>
      <c r="I1220" s="184">
        <v>3.3384</v>
      </c>
      <c r="J1220" s="184">
        <v>3.4923999999999999</v>
      </c>
      <c r="K1220" s="184">
        <v>3.2246000000000001</v>
      </c>
      <c r="L1220" s="184">
        <v>3.2883</v>
      </c>
      <c r="M1220" s="184">
        <v>3.2865000000000002</v>
      </c>
      <c r="N1220" s="184">
        <v>3.2403</v>
      </c>
      <c r="O1220" s="184">
        <v>4.7508999999999997</v>
      </c>
      <c r="P1220" s="184">
        <v>4.8479000000000001</v>
      </c>
      <c r="Q1220" s="184">
        <v>6.8902000000000001</v>
      </c>
      <c r="R1220" s="184">
        <v>3.8628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44530</v>
      </c>
      <c r="E1221" s="184">
        <v>2026.6446000000001</v>
      </c>
      <c r="F1221" s="184">
        <v>3.3340000000000001</v>
      </c>
      <c r="G1221" s="184">
        <v>3.3328000000000002</v>
      </c>
      <c r="H1221" s="184">
        <v>3.4792999999999998</v>
      </c>
      <c r="I1221" s="184">
        <v>3.4386999999999999</v>
      </c>
      <c r="J1221" s="184">
        <v>3.5928</v>
      </c>
      <c r="K1221" s="184">
        <v>3.3233999999999999</v>
      </c>
      <c r="L1221" s="184">
        <v>3.3788999999999998</v>
      </c>
      <c r="M1221" s="184">
        <v>3.3795000000000002</v>
      </c>
      <c r="N1221" s="184">
        <v>3.3325999999999998</v>
      </c>
      <c r="O1221" s="184">
        <v>4.8552999999999997</v>
      </c>
      <c r="P1221" s="184">
        <v>4.9570999999999996</v>
      </c>
      <c r="Q1221" s="184">
        <v>6.5507999999999997</v>
      </c>
      <c r="R1221" s="184">
        <v>3.9611999999999998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44530</v>
      </c>
      <c r="E1222" s="184">
        <v>3446.4034000000001</v>
      </c>
      <c r="F1222" s="184">
        <v>3.6446000000000001</v>
      </c>
      <c r="G1222" s="184">
        <v>3.4988000000000001</v>
      </c>
      <c r="H1222" s="184">
        <v>3.6669999999999998</v>
      </c>
      <c r="I1222" s="184">
        <v>3.5366</v>
      </c>
      <c r="J1222" s="184">
        <v>3.7124999999999999</v>
      </c>
      <c r="K1222" s="184">
        <v>3.3304</v>
      </c>
      <c r="L1222" s="184">
        <v>3.4015</v>
      </c>
      <c r="M1222" s="184">
        <v>3.3755000000000002</v>
      </c>
      <c r="N1222" s="184">
        <v>3.3210000000000002</v>
      </c>
      <c r="O1222" s="184">
        <v>4.8855000000000004</v>
      </c>
      <c r="P1222" s="184">
        <v>5.7458</v>
      </c>
      <c r="Q1222" s="184">
        <v>7.0048000000000004</v>
      </c>
      <c r="R1222" s="184">
        <v>3.8866000000000001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44530</v>
      </c>
      <c r="E1223" s="184">
        <v>3157.1736000000001</v>
      </c>
      <c r="F1223" s="184">
        <v>3.0026000000000002</v>
      </c>
      <c r="G1223" s="184">
        <v>2.8570000000000002</v>
      </c>
      <c r="H1223" s="184">
        <v>3.0243000000000002</v>
      </c>
      <c r="I1223" s="184">
        <v>2.8923000000000001</v>
      </c>
      <c r="J1223" s="184">
        <v>3.0663999999999998</v>
      </c>
      <c r="K1223" s="184">
        <v>2.6806000000000001</v>
      </c>
      <c r="L1223" s="184">
        <v>2.7526000000000002</v>
      </c>
      <c r="M1223" s="184">
        <v>2.7290999999999999</v>
      </c>
      <c r="N1223" s="184">
        <v>2.6747999999999998</v>
      </c>
      <c r="O1223" s="184">
        <v>4.2323000000000004</v>
      </c>
      <c r="P1223" s="184">
        <v>5.0598000000000001</v>
      </c>
      <c r="Q1223" s="184">
        <v>6.4307999999999996</v>
      </c>
      <c r="R1223" s="184">
        <v>3.2462</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44530</v>
      </c>
      <c r="E1224" s="184">
        <v>3426.4956999999999</v>
      </c>
      <c r="F1224" s="184">
        <v>3.5444</v>
      </c>
      <c r="G1224" s="184">
        <v>3.3986999999999998</v>
      </c>
      <c r="H1224" s="184">
        <v>3.5668000000000002</v>
      </c>
      <c r="I1224" s="184">
        <v>3.4365000000000001</v>
      </c>
      <c r="J1224" s="184">
        <v>3.6120999999999999</v>
      </c>
      <c r="K1224" s="184">
        <v>3.2296</v>
      </c>
      <c r="L1224" s="184">
        <v>3.3027000000000002</v>
      </c>
      <c r="M1224" s="184">
        <v>3.2808000000000002</v>
      </c>
      <c r="N1224" s="184">
        <v>3.2288000000000001</v>
      </c>
      <c r="O1224" s="184">
        <v>4.7998000000000003</v>
      </c>
      <c r="P1224" s="184">
        <v>5.6737000000000002</v>
      </c>
      <c r="Q1224" s="184">
        <v>6.9550999999999998</v>
      </c>
      <c r="R1224" s="184">
        <v>3.7906</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44530</v>
      </c>
      <c r="E1225" s="184">
        <v>1134.1550999999999</v>
      </c>
      <c r="F1225" s="184">
        <v>3.0383</v>
      </c>
      <c r="G1225" s="184">
        <v>2.9862000000000002</v>
      </c>
      <c r="H1225" s="184">
        <v>2.9685000000000001</v>
      </c>
      <c r="I1225" s="184">
        <v>3.0893000000000002</v>
      </c>
      <c r="J1225" s="184">
        <v>3.1585999999999999</v>
      </c>
      <c r="K1225" s="184">
        <v>2.9592000000000001</v>
      </c>
      <c r="L1225" s="184">
        <v>2.9428999999999998</v>
      </c>
      <c r="M1225" s="184">
        <v>2.9765999999999999</v>
      </c>
      <c r="N1225" s="184">
        <v>2.9809000000000001</v>
      </c>
      <c r="O1225" s="184"/>
      <c r="P1225" s="184"/>
      <c r="Q1225" s="184">
        <v>4.4687000000000001</v>
      </c>
      <c r="R1225" s="184">
        <v>3.4373</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44530</v>
      </c>
      <c r="E1226" s="184">
        <v>1131.5727999999999</v>
      </c>
      <c r="F1226" s="184">
        <v>2.9581</v>
      </c>
      <c r="G1226" s="184">
        <v>2.9058999999999999</v>
      </c>
      <c r="H1226" s="184">
        <v>2.8879999999999999</v>
      </c>
      <c r="I1226" s="184">
        <v>3.0102000000000002</v>
      </c>
      <c r="J1226" s="184">
        <v>3.0792999999999999</v>
      </c>
      <c r="K1226" s="184">
        <v>2.8788</v>
      </c>
      <c r="L1226" s="184">
        <v>2.8620999999999999</v>
      </c>
      <c r="M1226" s="184">
        <v>2.8950999999999998</v>
      </c>
      <c r="N1226" s="184">
        <v>2.8988</v>
      </c>
      <c r="O1226" s="184"/>
      <c r="P1226" s="184"/>
      <c r="Q1226" s="184">
        <v>4.3860000000000001</v>
      </c>
      <c r="R1226" s="184">
        <v>3.3549000000000002</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3.3492053571428575</v>
      </c>
      <c r="G1227" s="186">
        <v>3.1928232142857143</v>
      </c>
      <c r="H1227" s="186">
        <v>3.3124526785714288</v>
      </c>
      <c r="I1227" s="186">
        <v>3.1991696428571408</v>
      </c>
      <c r="J1227" s="186">
        <v>3.3773535714285705</v>
      </c>
      <c r="K1227" s="186">
        <v>3.0348276785714297</v>
      </c>
      <c r="L1227" s="186">
        <v>3.0796366071428571</v>
      </c>
      <c r="M1227" s="186">
        <v>3.0814227272727268</v>
      </c>
      <c r="N1227" s="186">
        <v>3.0501918181818177</v>
      </c>
      <c r="O1227" s="186">
        <v>4.5303666666666667</v>
      </c>
      <c r="P1227" s="186">
        <v>5.3426112359550544</v>
      </c>
      <c r="Q1227" s="186">
        <v>5.9347464285714286</v>
      </c>
      <c r="R1227" s="186">
        <v>3.580572727272727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3.5513500000000002</v>
      </c>
      <c r="G1228" s="186">
        <v>3.3921000000000001</v>
      </c>
      <c r="H1228" s="186">
        <v>3.5387</v>
      </c>
      <c r="I1228" s="186">
        <v>3.4118500000000003</v>
      </c>
      <c r="J1228" s="186">
        <v>3.5949499999999999</v>
      </c>
      <c r="K1228" s="186">
        <v>3.2117500000000003</v>
      </c>
      <c r="L1228" s="186">
        <v>3.2843499999999999</v>
      </c>
      <c r="M1228" s="186">
        <v>3.2679999999999998</v>
      </c>
      <c r="N1228" s="186">
        <v>3.2183000000000002</v>
      </c>
      <c r="O1228" s="186">
        <v>4.7870999999999997</v>
      </c>
      <c r="P1228" s="186">
        <v>5.6588000000000003</v>
      </c>
      <c r="Q1228" s="186">
        <v>6.8689</v>
      </c>
      <c r="R1228" s="186">
        <v>3.7879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1001</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1002</v>
      </c>
      <c r="B1231" s="180" t="s">
        <v>1003</v>
      </c>
      <c r="C1231" s="180">
        <v>100365</v>
      </c>
      <c r="D1231" s="183">
        <v>44530</v>
      </c>
      <c r="E1231" s="184">
        <v>72.9011</v>
      </c>
      <c r="F1231" s="184">
        <v>24.3492</v>
      </c>
      <c r="G1231" s="184">
        <v>11.505100000000001</v>
      </c>
      <c r="H1231" s="184">
        <v>18.367799999999999</v>
      </c>
      <c r="I1231" s="184">
        <v>13.158799999999999</v>
      </c>
      <c r="J1231" s="184">
        <v>14.952500000000001</v>
      </c>
      <c r="K1231" s="184">
        <v>6.8193999999999999</v>
      </c>
      <c r="L1231" s="184">
        <v>3.0859999999999999</v>
      </c>
      <c r="M1231" s="184">
        <v>6.2579000000000002</v>
      </c>
      <c r="N1231" s="184">
        <v>1.3708</v>
      </c>
      <c r="O1231" s="184">
        <v>8.7102000000000004</v>
      </c>
      <c r="P1231" s="184">
        <v>6.4835000000000003</v>
      </c>
      <c r="Q1231" s="184">
        <v>8.8558000000000003</v>
      </c>
      <c r="R1231" s="184">
        <v>6.2716000000000003</v>
      </c>
      <c r="S1231" s="120" t="s">
        <v>1998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1002</v>
      </c>
      <c r="B1232" s="180" t="s">
        <v>1004</v>
      </c>
      <c r="C1232" s="180">
        <v>120743</v>
      </c>
      <c r="D1232" s="183">
        <v>44530</v>
      </c>
      <c r="E1232" s="184">
        <v>78.245400000000004</v>
      </c>
      <c r="F1232" s="184">
        <v>25.020499999999998</v>
      </c>
      <c r="G1232" s="184">
        <v>12.1213</v>
      </c>
      <c r="H1232" s="184">
        <v>18.974599999999999</v>
      </c>
      <c r="I1232" s="184">
        <v>13.7669</v>
      </c>
      <c r="J1232" s="184">
        <v>15.561</v>
      </c>
      <c r="K1232" s="184">
        <v>7.4303999999999997</v>
      </c>
      <c r="L1232" s="184">
        <v>3.6964000000000001</v>
      </c>
      <c r="M1232" s="184">
        <v>6.8880999999999997</v>
      </c>
      <c r="N1232" s="184">
        <v>1.9809000000000001</v>
      </c>
      <c r="O1232" s="184">
        <v>9.3066999999999993</v>
      </c>
      <c r="P1232" s="184">
        <v>7.1673999999999998</v>
      </c>
      <c r="Q1232" s="184">
        <v>8.9509000000000007</v>
      </c>
      <c r="R1232" s="184">
        <v>6.8564999999999996</v>
      </c>
      <c r="S1232" s="120" t="s">
        <v>1998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1002</v>
      </c>
      <c r="B1233" s="180" t="s">
        <v>1005</v>
      </c>
      <c r="C1233" s="180">
        <v>143702</v>
      </c>
      <c r="D1233" s="183">
        <v>44530</v>
      </c>
      <c r="E1233" s="184">
        <v>14.1823</v>
      </c>
      <c r="F1233" s="184">
        <v>52.061500000000002</v>
      </c>
      <c r="G1233" s="184">
        <v>17.857299999999999</v>
      </c>
      <c r="H1233" s="184">
        <v>23.637</v>
      </c>
      <c r="I1233" s="184">
        <v>15.4594</v>
      </c>
      <c r="J1233" s="184">
        <v>21.4849</v>
      </c>
      <c r="K1233" s="184">
        <v>11.245100000000001</v>
      </c>
      <c r="L1233" s="184">
        <v>5.0483000000000002</v>
      </c>
      <c r="M1233" s="184">
        <v>6.2965999999999998</v>
      </c>
      <c r="N1233" s="184">
        <v>3.0855999999999999</v>
      </c>
      <c r="O1233" s="184">
        <v>10.3126</v>
      </c>
      <c r="P1233" s="184"/>
      <c r="Q1233" s="184">
        <v>10.805099999999999</v>
      </c>
      <c r="R1233" s="184">
        <v>7.8606999999999996</v>
      </c>
      <c r="S1233" s="120" t="s">
        <v>1998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1002</v>
      </c>
      <c r="B1234" s="180" t="s">
        <v>1006</v>
      </c>
      <c r="C1234" s="180">
        <v>143704</v>
      </c>
      <c r="D1234" s="183">
        <v>44530</v>
      </c>
      <c r="E1234" s="184">
        <v>14.3368</v>
      </c>
      <c r="F1234" s="184">
        <v>52.520899999999997</v>
      </c>
      <c r="G1234" s="184">
        <v>18.175599999999999</v>
      </c>
      <c r="H1234" s="184">
        <v>23.9316</v>
      </c>
      <c r="I1234" s="184">
        <v>15.751899999999999</v>
      </c>
      <c r="J1234" s="184">
        <v>21.769400000000001</v>
      </c>
      <c r="K1234" s="184">
        <v>11.5303</v>
      </c>
      <c r="L1234" s="184">
        <v>5.3285</v>
      </c>
      <c r="M1234" s="184">
        <v>6.5833000000000004</v>
      </c>
      <c r="N1234" s="184">
        <v>3.3854000000000002</v>
      </c>
      <c r="O1234" s="184">
        <v>10.656599999999999</v>
      </c>
      <c r="P1234" s="184"/>
      <c r="Q1234" s="184">
        <v>11.158200000000001</v>
      </c>
      <c r="R1234" s="184">
        <v>8.1926000000000005</v>
      </c>
      <c r="S1234" s="120" t="s">
        <v>1998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38.488024999999993</v>
      </c>
      <c r="G1235" s="186">
        <v>14.914825</v>
      </c>
      <c r="H1235" s="186">
        <v>21.22775</v>
      </c>
      <c r="I1235" s="186">
        <v>14.53425</v>
      </c>
      <c r="J1235" s="186">
        <v>18.441950000000002</v>
      </c>
      <c r="K1235" s="186">
        <v>9.2562999999999995</v>
      </c>
      <c r="L1235" s="186">
        <v>4.2897999999999996</v>
      </c>
      <c r="M1235" s="186">
        <v>6.506475</v>
      </c>
      <c r="N1235" s="186">
        <v>2.4556750000000003</v>
      </c>
      <c r="O1235" s="186">
        <v>9.7465250000000001</v>
      </c>
      <c r="P1235" s="186">
        <v>6.82545</v>
      </c>
      <c r="Q1235" s="186">
        <v>9.942499999999999</v>
      </c>
      <c r="R1235" s="186">
        <v>7.2953499999999991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38.540999999999997</v>
      </c>
      <c r="G1236" s="186">
        <v>14.9893</v>
      </c>
      <c r="H1236" s="186">
        <v>21.305799999999998</v>
      </c>
      <c r="I1236" s="186">
        <v>14.613150000000001</v>
      </c>
      <c r="J1236" s="186">
        <v>18.522950000000002</v>
      </c>
      <c r="K1236" s="186">
        <v>9.3377499999999998</v>
      </c>
      <c r="L1236" s="186">
        <v>4.37235</v>
      </c>
      <c r="M1236" s="186">
        <v>6.4399499999999996</v>
      </c>
      <c r="N1236" s="186">
        <v>2.5332499999999998</v>
      </c>
      <c r="O1236" s="186">
        <v>9.8096499999999995</v>
      </c>
      <c r="P1236" s="186">
        <v>6.82545</v>
      </c>
      <c r="Q1236" s="186">
        <v>9.8780000000000001</v>
      </c>
      <c r="R1236" s="186">
        <v>7.3585999999999991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1007</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1008</v>
      </c>
      <c r="B1239" s="180" t="s">
        <v>1009</v>
      </c>
      <c r="C1239" s="180">
        <v>103192</v>
      </c>
      <c r="D1239" s="183">
        <v>44530</v>
      </c>
      <c r="E1239" s="184">
        <v>529.09979999999996</v>
      </c>
      <c r="F1239" s="184">
        <v>1.0969</v>
      </c>
      <c r="G1239" s="184">
        <v>1.5145</v>
      </c>
      <c r="H1239" s="184">
        <v>1.1346000000000001</v>
      </c>
      <c r="I1239" s="184">
        <v>2.1747999999999998</v>
      </c>
      <c r="J1239" s="184">
        <v>2.9807999999999999</v>
      </c>
      <c r="K1239" s="184">
        <v>2.5600999999999998</v>
      </c>
      <c r="L1239" s="184">
        <v>3.4594999999999998</v>
      </c>
      <c r="M1239" s="184">
        <v>4.0892999999999997</v>
      </c>
      <c r="N1239" s="184">
        <v>3.5002</v>
      </c>
      <c r="O1239" s="184">
        <v>6.6510999999999996</v>
      </c>
      <c r="P1239" s="184">
        <v>6.5639000000000003</v>
      </c>
      <c r="Q1239" s="184">
        <v>7.3258999999999999</v>
      </c>
      <c r="R1239" s="184">
        <v>5.6037999999999997</v>
      </c>
      <c r="S1239" s="120" t="s">
        <v>1996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1008</v>
      </c>
      <c r="B1240" s="180" t="s">
        <v>1010</v>
      </c>
      <c r="C1240" s="180">
        <v>119523</v>
      </c>
      <c r="D1240" s="183">
        <v>44530</v>
      </c>
      <c r="E1240" s="184">
        <v>569.40700000000004</v>
      </c>
      <c r="F1240" s="184">
        <v>1.9232</v>
      </c>
      <c r="G1240" s="184">
        <v>2.3451</v>
      </c>
      <c r="H1240" s="184">
        <v>1.9659</v>
      </c>
      <c r="I1240" s="184">
        <v>3.0057</v>
      </c>
      <c r="J1240" s="184">
        <v>3.8127</v>
      </c>
      <c r="K1240" s="184">
        <v>3.3965000000000001</v>
      </c>
      <c r="L1240" s="184">
        <v>4.2995999999999999</v>
      </c>
      <c r="M1240" s="184">
        <v>4.9111000000000002</v>
      </c>
      <c r="N1240" s="184">
        <v>4.327</v>
      </c>
      <c r="O1240" s="184">
        <v>7.5347999999999997</v>
      </c>
      <c r="P1240" s="184">
        <v>7.4558</v>
      </c>
      <c r="Q1240" s="184">
        <v>8.3952000000000009</v>
      </c>
      <c r="R1240" s="184">
        <v>6.4660000000000002</v>
      </c>
      <c r="S1240" s="120" t="s">
        <v>1996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1008</v>
      </c>
      <c r="B1241" s="180" t="s">
        <v>1011</v>
      </c>
      <c r="C1241" s="180">
        <v>120513</v>
      </c>
      <c r="D1241" s="183">
        <v>44530</v>
      </c>
      <c r="E1241" s="184">
        <v>2553.4594999999999</v>
      </c>
      <c r="F1241" s="184">
        <v>7.9880000000000004</v>
      </c>
      <c r="G1241" s="184">
        <v>4.1218000000000004</v>
      </c>
      <c r="H1241" s="184">
        <v>3.4354</v>
      </c>
      <c r="I1241" s="184">
        <v>3.5569999999999999</v>
      </c>
      <c r="J1241" s="184">
        <v>4.0331000000000001</v>
      </c>
      <c r="K1241" s="184">
        <v>3.3268</v>
      </c>
      <c r="L1241" s="184">
        <v>4.0167999999999999</v>
      </c>
      <c r="M1241" s="184">
        <v>4.4173999999999998</v>
      </c>
      <c r="N1241" s="184">
        <v>4.0570000000000004</v>
      </c>
      <c r="O1241" s="184">
        <v>7.1223999999999998</v>
      </c>
      <c r="P1241" s="184">
        <v>7.1757</v>
      </c>
      <c r="Q1241" s="184">
        <v>8.0730000000000004</v>
      </c>
      <c r="R1241" s="184">
        <v>5.8779000000000003</v>
      </c>
      <c r="S1241" s="120" t="s">
        <v>1995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1008</v>
      </c>
      <c r="B1242" s="180" t="s">
        <v>1012</v>
      </c>
      <c r="C1242" s="180">
        <v>112214</v>
      </c>
      <c r="D1242" s="183">
        <v>44530</v>
      </c>
      <c r="E1242" s="184">
        <v>2464.4351000000001</v>
      </c>
      <c r="F1242" s="184">
        <v>7.6779999999999999</v>
      </c>
      <c r="G1242" s="184">
        <v>3.8119999999999998</v>
      </c>
      <c r="H1242" s="184">
        <v>3.1254</v>
      </c>
      <c r="I1242" s="184">
        <v>3.2469000000000001</v>
      </c>
      <c r="J1242" s="184">
        <v>3.7225000000000001</v>
      </c>
      <c r="K1242" s="184">
        <v>3.0181</v>
      </c>
      <c r="L1242" s="184">
        <v>3.706</v>
      </c>
      <c r="M1242" s="184">
        <v>4.0979000000000001</v>
      </c>
      <c r="N1242" s="184">
        <v>3.7330999999999999</v>
      </c>
      <c r="O1242" s="184">
        <v>6.7896999999999998</v>
      </c>
      <c r="P1242" s="184">
        <v>6.7371999999999996</v>
      </c>
      <c r="Q1242" s="184">
        <v>7.7055999999999996</v>
      </c>
      <c r="R1242" s="184">
        <v>5.5522999999999998</v>
      </c>
      <c r="S1242" s="120" t="s">
        <v>1995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1008</v>
      </c>
      <c r="B1243" s="180" t="s">
        <v>1013</v>
      </c>
      <c r="C1243" s="180">
        <v>112029</v>
      </c>
      <c r="D1243" s="183">
        <v>44530</v>
      </c>
      <c r="E1243" s="184">
        <v>1588.3008</v>
      </c>
      <c r="F1243" s="184">
        <v>14.311</v>
      </c>
      <c r="G1243" s="184">
        <v>5.6619000000000002</v>
      </c>
      <c r="H1243" s="184">
        <v>2.9274</v>
      </c>
      <c r="I1243" s="184">
        <v>2.6802999999999999</v>
      </c>
      <c r="J1243" s="184">
        <v>3.0813999999999999</v>
      </c>
      <c r="K1243" s="184">
        <v>2.6236000000000002</v>
      </c>
      <c r="L1243" s="184">
        <v>2.9325999999999999</v>
      </c>
      <c r="M1243" s="184">
        <v>4.1615000000000002</v>
      </c>
      <c r="N1243" s="184">
        <v>6.2365000000000004</v>
      </c>
      <c r="O1243" s="184">
        <v>-9.1150000000000002</v>
      </c>
      <c r="P1243" s="184">
        <v>-2.9807999999999999</v>
      </c>
      <c r="Q1243" s="184">
        <v>3.7879999999999998</v>
      </c>
      <c r="R1243" s="184">
        <v>-3.8675000000000002</v>
      </c>
      <c r="S1243" s="120" t="s">
        <v>1996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1008</v>
      </c>
      <c r="B1244" s="180" t="s">
        <v>1014</v>
      </c>
      <c r="C1244" s="180">
        <v>119410</v>
      </c>
      <c r="D1244" s="183">
        <v>44530</v>
      </c>
      <c r="E1244" s="184">
        <v>1631.0751</v>
      </c>
      <c r="F1244" s="184">
        <v>14.520099999999999</v>
      </c>
      <c r="G1244" s="184">
        <v>5.8723999999999998</v>
      </c>
      <c r="H1244" s="184">
        <v>3.1366999999999998</v>
      </c>
      <c r="I1244" s="184">
        <v>2.8898999999999999</v>
      </c>
      <c r="J1244" s="184">
        <v>3.2917999999999998</v>
      </c>
      <c r="K1244" s="184">
        <v>2.8344</v>
      </c>
      <c r="L1244" s="184">
        <v>3.1459000000000001</v>
      </c>
      <c r="M1244" s="184">
        <v>4.3781999999999996</v>
      </c>
      <c r="N1244" s="184">
        <v>6.4598000000000004</v>
      </c>
      <c r="O1244" s="184">
        <v>-8.8801000000000005</v>
      </c>
      <c r="P1244" s="184">
        <v>-2.7134</v>
      </c>
      <c r="Q1244" s="184">
        <v>2.5434000000000001</v>
      </c>
      <c r="R1244" s="184">
        <v>-3.6408</v>
      </c>
      <c r="S1244" s="120" t="s">
        <v>1996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1008</v>
      </c>
      <c r="B1245" s="180" t="s">
        <v>1015</v>
      </c>
      <c r="C1245" s="180">
        <v>148320</v>
      </c>
      <c r="D1245" s="183"/>
      <c r="E1245" s="184"/>
      <c r="F1245" s="184"/>
      <c r="G1245" s="184"/>
      <c r="H1245" s="184"/>
      <c r="I1245" s="184"/>
      <c r="J1245" s="184"/>
      <c r="K1245" s="184"/>
      <c r="L1245" s="184"/>
      <c r="M1245" s="184"/>
      <c r="N1245" s="184"/>
      <c r="O1245" s="184"/>
      <c r="P1245" s="184"/>
      <c r="Q1245" s="184"/>
      <c r="R1245" s="184"/>
      <c r="S1245" s="120" t="s">
        <v>1996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1008</v>
      </c>
      <c r="B1246" s="180" t="s">
        <v>1016</v>
      </c>
      <c r="C1246" s="180">
        <v>148325</v>
      </c>
      <c r="D1246" s="183"/>
      <c r="E1246" s="184"/>
      <c r="F1246" s="184"/>
      <c r="G1246" s="184"/>
      <c r="H1246" s="184"/>
      <c r="I1246" s="184"/>
      <c r="J1246" s="184"/>
      <c r="K1246" s="184"/>
      <c r="L1246" s="184"/>
      <c r="M1246" s="184"/>
      <c r="N1246" s="184"/>
      <c r="O1246" s="184"/>
      <c r="P1246" s="184"/>
      <c r="Q1246" s="184"/>
      <c r="R1246" s="184"/>
      <c r="S1246" s="120" t="s">
        <v>1996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1008</v>
      </c>
      <c r="B1247" s="180" t="s">
        <v>1017</v>
      </c>
      <c r="C1247" s="180">
        <v>117945</v>
      </c>
      <c r="D1247" s="183">
        <v>44530</v>
      </c>
      <c r="E1247" s="184">
        <v>32.508499999999998</v>
      </c>
      <c r="F1247" s="184">
        <v>8.3104999999999993</v>
      </c>
      <c r="G1247" s="184">
        <v>3.3414999999999999</v>
      </c>
      <c r="H1247" s="184">
        <v>1.46</v>
      </c>
      <c r="I1247" s="184">
        <v>2.3759999999999999</v>
      </c>
      <c r="J1247" s="184">
        <v>3.089</v>
      </c>
      <c r="K1247" s="184">
        <v>2.2016</v>
      </c>
      <c r="L1247" s="184">
        <v>3.0939999999999999</v>
      </c>
      <c r="M1247" s="184">
        <v>3.8243999999999998</v>
      </c>
      <c r="N1247" s="184">
        <v>3.3818999999999999</v>
      </c>
      <c r="O1247" s="184">
        <v>6.1074999999999999</v>
      </c>
      <c r="P1247" s="184">
        <v>6.1974999999999998</v>
      </c>
      <c r="Q1247" s="184">
        <v>7.5872000000000002</v>
      </c>
      <c r="R1247" s="184">
        <v>5.3461999999999996</v>
      </c>
      <c r="S1247" s="120" t="s">
        <v>1996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1008</v>
      </c>
      <c r="B1248" s="180" t="s">
        <v>1018</v>
      </c>
      <c r="C1248" s="180">
        <v>120008</v>
      </c>
      <c r="D1248" s="183">
        <v>44530</v>
      </c>
      <c r="E1248" s="184">
        <v>34.653199999999998</v>
      </c>
      <c r="F1248" s="184">
        <v>9.2713000000000001</v>
      </c>
      <c r="G1248" s="184">
        <v>4.2415000000000003</v>
      </c>
      <c r="H1248" s="184">
        <v>2.3483999999999998</v>
      </c>
      <c r="I1248" s="184">
        <v>3.2618</v>
      </c>
      <c r="J1248" s="184">
        <v>3.9767999999999999</v>
      </c>
      <c r="K1248" s="184">
        <v>3.0537999999999998</v>
      </c>
      <c r="L1248" s="184">
        <v>3.9255</v>
      </c>
      <c r="M1248" s="184">
        <v>4.6786000000000003</v>
      </c>
      <c r="N1248" s="184">
        <v>4.2252000000000001</v>
      </c>
      <c r="O1248" s="184">
        <v>6.9753999999999996</v>
      </c>
      <c r="P1248" s="184">
        <v>6.9987000000000004</v>
      </c>
      <c r="Q1248" s="184">
        <v>7.9949000000000003</v>
      </c>
      <c r="R1248" s="184">
        <v>6.2096999999999998</v>
      </c>
      <c r="S1248" s="120" t="s">
        <v>1996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1008</v>
      </c>
      <c r="B1249" s="180" t="s">
        <v>1019</v>
      </c>
      <c r="C1249" s="180">
        <v>118291</v>
      </c>
      <c r="D1249" s="183">
        <v>44530</v>
      </c>
      <c r="E1249" s="184">
        <v>34.413200000000003</v>
      </c>
      <c r="F1249" s="184">
        <v>5.6223000000000001</v>
      </c>
      <c r="G1249" s="184">
        <v>3.8199000000000001</v>
      </c>
      <c r="H1249" s="184">
        <v>3.1383999999999999</v>
      </c>
      <c r="I1249" s="184">
        <v>2.6238999999999999</v>
      </c>
      <c r="J1249" s="184">
        <v>3.5775999999999999</v>
      </c>
      <c r="K1249" s="184">
        <v>2.8109000000000002</v>
      </c>
      <c r="L1249" s="184">
        <v>3.4213</v>
      </c>
      <c r="M1249" s="184">
        <v>3.6671999999999998</v>
      </c>
      <c r="N1249" s="184">
        <v>3.36</v>
      </c>
      <c r="O1249" s="184">
        <v>6.2862999999999998</v>
      </c>
      <c r="P1249" s="184">
        <v>6.4836999999999998</v>
      </c>
      <c r="Q1249" s="184">
        <v>7.5820999999999996</v>
      </c>
      <c r="R1249" s="184">
        <v>5.0293000000000001</v>
      </c>
      <c r="S1249" s="120" t="s">
        <v>1995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1008</v>
      </c>
      <c r="B1250" s="180" t="s">
        <v>1020</v>
      </c>
      <c r="C1250" s="180">
        <v>102913</v>
      </c>
      <c r="D1250" s="183">
        <v>44530</v>
      </c>
      <c r="E1250" s="184">
        <v>33.820399999999999</v>
      </c>
      <c r="F1250" s="184">
        <v>5.3968999999999996</v>
      </c>
      <c r="G1250" s="184">
        <v>3.5629</v>
      </c>
      <c r="H1250" s="184">
        <v>2.8847</v>
      </c>
      <c r="I1250" s="184">
        <v>2.3765000000000001</v>
      </c>
      <c r="J1250" s="184">
        <v>3.3180999999999998</v>
      </c>
      <c r="K1250" s="184">
        <v>2.5417999999999998</v>
      </c>
      <c r="L1250" s="184">
        <v>3.1522999999999999</v>
      </c>
      <c r="M1250" s="184">
        <v>3.3896999999999999</v>
      </c>
      <c r="N1250" s="184">
        <v>3.0933999999999999</v>
      </c>
      <c r="O1250" s="184">
        <v>6.0224000000000002</v>
      </c>
      <c r="P1250" s="184">
        <v>6.2468000000000004</v>
      </c>
      <c r="Q1250" s="184">
        <v>7.5439999999999996</v>
      </c>
      <c r="R1250" s="184">
        <v>4.7676999999999996</v>
      </c>
      <c r="S1250" s="120" t="s">
        <v>1995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1008</v>
      </c>
      <c r="B1251" s="180" t="s">
        <v>1021</v>
      </c>
      <c r="C1251" s="180">
        <v>133925</v>
      </c>
      <c r="D1251" s="183">
        <v>44530</v>
      </c>
      <c r="E1251" s="184">
        <v>16.236899999999999</v>
      </c>
      <c r="F1251" s="184">
        <v>4.9462000000000002</v>
      </c>
      <c r="G1251" s="184">
        <v>3.4857</v>
      </c>
      <c r="H1251" s="184">
        <v>2.5703999999999998</v>
      </c>
      <c r="I1251" s="184">
        <v>2.6682000000000001</v>
      </c>
      <c r="J1251" s="184">
        <v>3.8414999999999999</v>
      </c>
      <c r="K1251" s="184">
        <v>2.8845000000000001</v>
      </c>
      <c r="L1251" s="184">
        <v>3.7178</v>
      </c>
      <c r="M1251" s="184">
        <v>4.1279000000000003</v>
      </c>
      <c r="N1251" s="184">
        <v>3.6966000000000001</v>
      </c>
      <c r="O1251" s="184">
        <v>6.7432999999999996</v>
      </c>
      <c r="P1251" s="184">
        <v>6.8304999999999998</v>
      </c>
      <c r="Q1251" s="184">
        <v>7.4661</v>
      </c>
      <c r="R1251" s="184">
        <v>5.3563999999999998</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1008</v>
      </c>
      <c r="B1252" s="180" t="s">
        <v>1022</v>
      </c>
      <c r="C1252" s="180">
        <v>133926</v>
      </c>
      <c r="D1252" s="183">
        <v>44530</v>
      </c>
      <c r="E1252" s="184">
        <v>15.899100000000001</v>
      </c>
      <c r="F1252" s="184">
        <v>4.8216999999999999</v>
      </c>
      <c r="G1252" s="184">
        <v>3.2151999999999998</v>
      </c>
      <c r="H1252" s="184">
        <v>2.2967</v>
      </c>
      <c r="I1252" s="184">
        <v>2.3799000000000001</v>
      </c>
      <c r="J1252" s="184">
        <v>3.5406</v>
      </c>
      <c r="K1252" s="184">
        <v>2.5870000000000002</v>
      </c>
      <c r="L1252" s="184">
        <v>3.4207000000000001</v>
      </c>
      <c r="M1252" s="184">
        <v>3.8338000000000001</v>
      </c>
      <c r="N1252" s="184">
        <v>3.4043000000000001</v>
      </c>
      <c r="O1252" s="184">
        <v>6.4332000000000003</v>
      </c>
      <c r="P1252" s="184">
        <v>6.5109000000000004</v>
      </c>
      <c r="Q1252" s="184">
        <v>7.1308999999999996</v>
      </c>
      <c r="R1252" s="184">
        <v>5.0640000000000001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1008</v>
      </c>
      <c r="B1253" s="180" t="s">
        <v>1023</v>
      </c>
      <c r="C1253" s="180">
        <v>140220</v>
      </c>
      <c r="D1253" s="183"/>
      <c r="E1253" s="184"/>
      <c r="F1253" s="184"/>
      <c r="G1253" s="184"/>
      <c r="H1253" s="184"/>
      <c r="I1253" s="184"/>
      <c r="J1253" s="184"/>
      <c r="K1253" s="184"/>
      <c r="L1253" s="184"/>
      <c r="M1253" s="184"/>
      <c r="N1253" s="184"/>
      <c r="O1253" s="184"/>
      <c r="P1253" s="184"/>
      <c r="Q1253" s="184"/>
      <c r="R1253" s="184"/>
      <c r="S1253" s="120" t="s">
        <v>1996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1008</v>
      </c>
      <c r="B1254" s="180" t="s">
        <v>1024</v>
      </c>
      <c r="C1254" s="180">
        <v>140207</v>
      </c>
      <c r="D1254" s="183"/>
      <c r="E1254" s="184"/>
      <c r="F1254" s="184"/>
      <c r="G1254" s="184"/>
      <c r="H1254" s="184"/>
      <c r="I1254" s="184"/>
      <c r="J1254" s="184"/>
      <c r="K1254" s="184"/>
      <c r="L1254" s="184"/>
      <c r="M1254" s="184"/>
      <c r="N1254" s="184"/>
      <c r="O1254" s="184"/>
      <c r="P1254" s="184"/>
      <c r="Q1254" s="184"/>
      <c r="R1254" s="184"/>
      <c r="S1254" s="120" t="s">
        <v>1996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1008</v>
      </c>
      <c r="B1255" s="180" t="s">
        <v>1924</v>
      </c>
      <c r="C1255" s="180">
        <v>113135</v>
      </c>
      <c r="D1255" s="183">
        <v>44530</v>
      </c>
      <c r="E1255" s="184">
        <v>26.2256</v>
      </c>
      <c r="F1255" s="184">
        <v>930.27629999999999</v>
      </c>
      <c r="G1255" s="184">
        <v>243.26570000000001</v>
      </c>
      <c r="H1255" s="184">
        <v>136.7047</v>
      </c>
      <c r="I1255" s="184">
        <v>75.985299999999995</v>
      </c>
      <c r="J1255" s="184">
        <v>38.978900000000003</v>
      </c>
      <c r="K1255" s="184">
        <v>37.6053</v>
      </c>
      <c r="L1255" s="184">
        <v>22.6586</v>
      </c>
      <c r="M1255" s="184">
        <v>18.764399999999998</v>
      </c>
      <c r="N1255" s="184">
        <v>17.836300000000001</v>
      </c>
      <c r="O1255" s="184">
        <v>7.6806999999999999</v>
      </c>
      <c r="P1255" s="184">
        <v>7.8216000000000001</v>
      </c>
      <c r="Q1255" s="184">
        <v>8.8609000000000009</v>
      </c>
      <c r="R1255" s="184">
        <v>7.6641000000000004</v>
      </c>
      <c r="S1255" s="120" t="s">
        <v>1996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1008</v>
      </c>
      <c r="B1256" s="180" t="s">
        <v>1925</v>
      </c>
      <c r="C1256" s="180">
        <v>118530</v>
      </c>
      <c r="D1256" s="183">
        <v>44530</v>
      </c>
      <c r="E1256" s="184">
        <v>26.934699999999999</v>
      </c>
      <c r="F1256" s="184">
        <v>930.24260000000004</v>
      </c>
      <c r="G1256" s="184">
        <v>243.261</v>
      </c>
      <c r="H1256" s="184">
        <v>136.72190000000001</v>
      </c>
      <c r="I1256" s="184">
        <v>75.987200000000001</v>
      </c>
      <c r="J1256" s="184">
        <v>38.977499999999999</v>
      </c>
      <c r="K1256" s="184">
        <v>37.605499999999999</v>
      </c>
      <c r="L1256" s="184">
        <v>22.656700000000001</v>
      </c>
      <c r="M1256" s="184">
        <v>18.786200000000001</v>
      </c>
      <c r="N1256" s="184">
        <v>17.958600000000001</v>
      </c>
      <c r="O1256" s="184">
        <v>7.9797000000000002</v>
      </c>
      <c r="P1256" s="184">
        <v>8.1504999999999992</v>
      </c>
      <c r="Q1256" s="184">
        <v>9.0511999999999997</v>
      </c>
      <c r="R1256" s="184">
        <v>7.9115000000000002</v>
      </c>
      <c r="S1256" s="120" t="s">
        <v>1996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1008</v>
      </c>
      <c r="B1257" s="180" t="s">
        <v>1986</v>
      </c>
      <c r="C1257" s="180">
        <v>100503</v>
      </c>
      <c r="D1257" s="183">
        <v>44530</v>
      </c>
      <c r="E1257" s="184">
        <v>48.6495976844854</v>
      </c>
      <c r="F1257" s="184">
        <v>930.1354</v>
      </c>
      <c r="G1257" s="184">
        <v>243.25899999999999</v>
      </c>
      <c r="H1257" s="184">
        <v>136.7336</v>
      </c>
      <c r="I1257" s="184">
        <v>75.994799999999998</v>
      </c>
      <c r="J1257" s="184">
        <v>38.9801</v>
      </c>
      <c r="K1257" s="184">
        <v>37.606499999999997</v>
      </c>
      <c r="L1257" s="184">
        <v>22.657599999999999</v>
      </c>
      <c r="M1257" s="184">
        <v>18.764700000000001</v>
      </c>
      <c r="N1257" s="184">
        <v>17.835699999999999</v>
      </c>
      <c r="O1257" s="184">
        <v>6.7904999999999998</v>
      </c>
      <c r="P1257" s="184">
        <v>6.3552</v>
      </c>
      <c r="Q1257" s="184">
        <v>7.5171999999999999</v>
      </c>
      <c r="R1257" s="184">
        <v>7.5620000000000003</v>
      </c>
      <c r="S1257" s="120" t="s">
        <v>1996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1008</v>
      </c>
      <c r="B1258" s="180" t="s">
        <v>1987</v>
      </c>
      <c r="C1258" s="180">
        <v>118528</v>
      </c>
      <c r="D1258" s="183">
        <v>44530</v>
      </c>
      <c r="E1258" s="184">
        <v>19.253871268173299</v>
      </c>
      <c r="F1258" s="184">
        <v>930.23149999999998</v>
      </c>
      <c r="G1258" s="184">
        <v>243.30240000000001</v>
      </c>
      <c r="H1258" s="184">
        <v>136.70400000000001</v>
      </c>
      <c r="I1258" s="184">
        <v>75.984700000000004</v>
      </c>
      <c r="J1258" s="184">
        <v>38.984499999999997</v>
      </c>
      <c r="K1258" s="184">
        <v>37.605600000000003</v>
      </c>
      <c r="L1258" s="184">
        <v>22.659199999999998</v>
      </c>
      <c r="M1258" s="184">
        <v>18.7879</v>
      </c>
      <c r="N1258" s="184">
        <v>17.959199999999999</v>
      </c>
      <c r="O1258" s="184">
        <v>7.1111000000000004</v>
      </c>
      <c r="P1258" s="184">
        <v>6.7112999999999996</v>
      </c>
      <c r="Q1258" s="184">
        <v>7.19</v>
      </c>
      <c r="R1258" s="184">
        <v>7.8125</v>
      </c>
      <c r="S1258" s="120" t="s">
        <v>1996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1008</v>
      </c>
      <c r="B1259" s="180" t="s">
        <v>1025</v>
      </c>
      <c r="C1259" s="180">
        <v>147990</v>
      </c>
      <c r="D1259" s="183"/>
      <c r="E1259" s="184"/>
      <c r="F1259" s="184"/>
      <c r="G1259" s="184"/>
      <c r="H1259" s="184"/>
      <c r="I1259" s="184"/>
      <c r="J1259" s="184"/>
      <c r="K1259" s="184"/>
      <c r="L1259" s="184"/>
      <c r="M1259" s="184"/>
      <c r="N1259" s="184"/>
      <c r="O1259" s="184"/>
      <c r="P1259" s="184"/>
      <c r="Q1259" s="184"/>
      <c r="R1259" s="184"/>
      <c r="S1259" s="120" t="s">
        <v>1996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1008</v>
      </c>
      <c r="B1260" s="180" t="s">
        <v>1026</v>
      </c>
      <c r="C1260" s="180">
        <v>147991</v>
      </c>
      <c r="D1260" s="183"/>
      <c r="E1260" s="184"/>
      <c r="F1260" s="184"/>
      <c r="G1260" s="184"/>
      <c r="H1260" s="184"/>
      <c r="I1260" s="184"/>
      <c r="J1260" s="184"/>
      <c r="K1260" s="184"/>
      <c r="L1260" s="184"/>
      <c r="M1260" s="184"/>
      <c r="N1260" s="184"/>
      <c r="O1260" s="184"/>
      <c r="P1260" s="184"/>
      <c r="Q1260" s="184"/>
      <c r="R1260" s="184"/>
      <c r="S1260" s="120" t="s">
        <v>1996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1008</v>
      </c>
      <c r="B1261" s="180" t="s">
        <v>1926</v>
      </c>
      <c r="C1261" s="180">
        <v>148000</v>
      </c>
      <c r="D1261" s="183"/>
      <c r="E1261" s="184"/>
      <c r="F1261" s="184"/>
      <c r="G1261" s="184"/>
      <c r="H1261" s="184"/>
      <c r="I1261" s="184"/>
      <c r="J1261" s="184"/>
      <c r="K1261" s="184"/>
      <c r="L1261" s="184"/>
      <c r="M1261" s="184"/>
      <c r="N1261" s="184"/>
      <c r="O1261" s="184"/>
      <c r="P1261" s="184"/>
      <c r="Q1261" s="184"/>
      <c r="R1261" s="184"/>
      <c r="S1261" s="120" t="s">
        <v>1996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1008</v>
      </c>
      <c r="B1262" s="180" t="s">
        <v>1927</v>
      </c>
      <c r="C1262" s="180">
        <v>147999</v>
      </c>
      <c r="D1262" s="183"/>
      <c r="E1262" s="184"/>
      <c r="F1262" s="184"/>
      <c r="G1262" s="184"/>
      <c r="H1262" s="184"/>
      <c r="I1262" s="184"/>
      <c r="J1262" s="184"/>
      <c r="K1262" s="184"/>
      <c r="L1262" s="184"/>
      <c r="M1262" s="184"/>
      <c r="N1262" s="184"/>
      <c r="O1262" s="184"/>
      <c r="P1262" s="184"/>
      <c r="Q1262" s="184"/>
      <c r="R1262" s="184"/>
      <c r="S1262" s="120" t="s">
        <v>1996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1008</v>
      </c>
      <c r="B1263" s="180" t="s">
        <v>1988</v>
      </c>
      <c r="C1263" s="180">
        <v>147995</v>
      </c>
      <c r="D1263" s="183"/>
      <c r="E1263" s="184"/>
      <c r="F1263" s="184"/>
      <c r="G1263" s="184"/>
      <c r="H1263" s="184"/>
      <c r="I1263" s="184"/>
      <c r="J1263" s="184"/>
      <c r="K1263" s="184"/>
      <c r="L1263" s="184"/>
      <c r="M1263" s="184"/>
      <c r="N1263" s="184"/>
      <c r="O1263" s="184"/>
      <c r="P1263" s="184"/>
      <c r="Q1263" s="184"/>
      <c r="R1263" s="184"/>
      <c r="S1263" s="120" t="s">
        <v>1996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1008</v>
      </c>
      <c r="B1264" s="180" t="s">
        <v>1989</v>
      </c>
      <c r="C1264" s="180">
        <v>147996</v>
      </c>
      <c r="D1264" s="183"/>
      <c r="E1264" s="184"/>
      <c r="F1264" s="184"/>
      <c r="G1264" s="184"/>
      <c r="H1264" s="184"/>
      <c r="I1264" s="184"/>
      <c r="J1264" s="184"/>
      <c r="K1264" s="184"/>
      <c r="L1264" s="184"/>
      <c r="M1264" s="184"/>
      <c r="N1264" s="184"/>
      <c r="O1264" s="184"/>
      <c r="P1264" s="184"/>
      <c r="Q1264" s="184"/>
      <c r="R1264" s="184"/>
      <c r="S1264" s="120" t="s">
        <v>1996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1008</v>
      </c>
      <c r="B1265" s="180" t="s">
        <v>1027</v>
      </c>
      <c r="C1265" s="180">
        <v>102452</v>
      </c>
      <c r="D1265" s="183">
        <v>44530</v>
      </c>
      <c r="E1265" s="184">
        <v>46.3003</v>
      </c>
      <c r="F1265" s="184">
        <v>6.8597999999999999</v>
      </c>
      <c r="G1265" s="184">
        <v>1.1827000000000001</v>
      </c>
      <c r="H1265" s="184">
        <v>1.8475999999999999</v>
      </c>
      <c r="I1265" s="184">
        <v>2.8016000000000001</v>
      </c>
      <c r="J1265" s="184">
        <v>3.1423000000000001</v>
      </c>
      <c r="K1265" s="184">
        <v>2.9662999999999999</v>
      </c>
      <c r="L1265" s="184">
        <v>4.0564</v>
      </c>
      <c r="M1265" s="184">
        <v>4.1192000000000002</v>
      </c>
      <c r="N1265" s="184">
        <v>3.9653999999999998</v>
      </c>
      <c r="O1265" s="184">
        <v>6.7702</v>
      </c>
      <c r="P1265" s="184">
        <v>6.4859</v>
      </c>
      <c r="Q1265" s="184">
        <v>7.1978999999999997</v>
      </c>
      <c r="R1265" s="184">
        <v>5.9532999999999996</v>
      </c>
      <c r="S1265" s="120" t="s">
        <v>1996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1008</v>
      </c>
      <c r="B1266" s="180" t="s">
        <v>1028</v>
      </c>
      <c r="C1266" s="180">
        <v>118942</v>
      </c>
      <c r="D1266" s="183">
        <v>44530</v>
      </c>
      <c r="E1266" s="184">
        <v>49.135199999999998</v>
      </c>
      <c r="F1266" s="184">
        <v>7.5785999999999998</v>
      </c>
      <c r="G1266" s="184">
        <v>1.8203</v>
      </c>
      <c r="H1266" s="184">
        <v>2.4632000000000001</v>
      </c>
      <c r="I1266" s="184">
        <v>3.4108999999999998</v>
      </c>
      <c r="J1266" s="184">
        <v>3.7473999999999998</v>
      </c>
      <c r="K1266" s="184">
        <v>3.5733000000000001</v>
      </c>
      <c r="L1266" s="184">
        <v>4.6695000000000002</v>
      </c>
      <c r="M1266" s="184">
        <v>4.7390999999999996</v>
      </c>
      <c r="N1266" s="184">
        <v>4.5911999999999997</v>
      </c>
      <c r="O1266" s="184">
        <v>7.4119000000000002</v>
      </c>
      <c r="P1266" s="184">
        <v>7.1509</v>
      </c>
      <c r="Q1266" s="184">
        <v>8.0404</v>
      </c>
      <c r="R1266" s="184">
        <v>6.5903</v>
      </c>
      <c r="S1266" s="120" t="s">
        <v>1996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1008</v>
      </c>
      <c r="B1267" s="180" t="s">
        <v>1029</v>
      </c>
      <c r="C1267" s="180">
        <v>104344</v>
      </c>
      <c r="D1267" s="183">
        <v>44530</v>
      </c>
      <c r="E1267" s="184">
        <v>16.563600000000001</v>
      </c>
      <c r="F1267" s="184">
        <v>8.8165999999999993</v>
      </c>
      <c r="G1267" s="184">
        <v>4.9057000000000004</v>
      </c>
      <c r="H1267" s="184">
        <v>4.3479000000000001</v>
      </c>
      <c r="I1267" s="184">
        <v>3.7042000000000002</v>
      </c>
      <c r="J1267" s="184">
        <v>4.0427999999999997</v>
      </c>
      <c r="K1267" s="184">
        <v>2.4655999999999998</v>
      </c>
      <c r="L1267" s="184">
        <v>3.2212000000000001</v>
      </c>
      <c r="M1267" s="184">
        <v>3.6991999999999998</v>
      </c>
      <c r="N1267" s="184">
        <v>3.1312000000000002</v>
      </c>
      <c r="O1267" s="184">
        <v>1.3982000000000001</v>
      </c>
      <c r="P1267" s="184">
        <v>3.2879999999999998</v>
      </c>
      <c r="Q1267" s="184">
        <v>3.3910999999999998</v>
      </c>
      <c r="R1267" s="184">
        <v>3.2279</v>
      </c>
      <c r="S1267" s="120" t="s">
        <v>1996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1008</v>
      </c>
      <c r="B1268" s="180" t="s">
        <v>1030</v>
      </c>
      <c r="C1268" s="180">
        <v>120066</v>
      </c>
      <c r="D1268" s="183">
        <v>44530</v>
      </c>
      <c r="E1268" s="184">
        <v>17.700099999999999</v>
      </c>
      <c r="F1268" s="184">
        <v>9.282</v>
      </c>
      <c r="G1268" s="184">
        <v>5.3647</v>
      </c>
      <c r="H1268" s="184">
        <v>4.7472000000000003</v>
      </c>
      <c r="I1268" s="184">
        <v>4.1307999999999998</v>
      </c>
      <c r="J1268" s="184">
        <v>4.5092999999999996</v>
      </c>
      <c r="K1268" s="184">
        <v>3.1562000000000001</v>
      </c>
      <c r="L1268" s="184">
        <v>3.984</v>
      </c>
      <c r="M1268" s="184">
        <v>4.4958999999999998</v>
      </c>
      <c r="N1268" s="184">
        <v>3.9439000000000002</v>
      </c>
      <c r="O1268" s="184">
        <v>2.2128999999999999</v>
      </c>
      <c r="P1268" s="184">
        <v>4.1234999999999999</v>
      </c>
      <c r="Q1268" s="184">
        <v>6.3329000000000004</v>
      </c>
      <c r="R1268" s="184">
        <v>4.0568</v>
      </c>
      <c r="S1268" s="120" t="s">
        <v>1996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1008</v>
      </c>
      <c r="B1269" s="180" t="s">
        <v>1031</v>
      </c>
      <c r="C1269" s="180">
        <v>101619</v>
      </c>
      <c r="D1269" s="183">
        <v>44530</v>
      </c>
      <c r="E1269" s="184">
        <v>429.85669999999999</v>
      </c>
      <c r="F1269" s="184">
        <v>5.5370999999999997</v>
      </c>
      <c r="G1269" s="184">
        <v>-2.6379000000000001</v>
      </c>
      <c r="H1269" s="184">
        <v>-0.91080000000000005</v>
      </c>
      <c r="I1269" s="184">
        <v>1.3695999999999999</v>
      </c>
      <c r="J1269" s="184">
        <v>2.6093000000000002</v>
      </c>
      <c r="K1269" s="184">
        <v>3.1675</v>
      </c>
      <c r="L1269" s="184">
        <v>4.7397</v>
      </c>
      <c r="M1269" s="184">
        <v>4.4858000000000002</v>
      </c>
      <c r="N1269" s="184">
        <v>4.3682999999999996</v>
      </c>
      <c r="O1269" s="184">
        <v>7.2685000000000004</v>
      </c>
      <c r="P1269" s="184">
        <v>7.0892999999999997</v>
      </c>
      <c r="Q1269" s="184">
        <v>7.8958000000000004</v>
      </c>
      <c r="R1269" s="184">
        <v>6.3407999999999998</v>
      </c>
      <c r="S1269" s="120" t="s">
        <v>1995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1008</v>
      </c>
      <c r="B1270" s="180" t="s">
        <v>1032</v>
      </c>
      <c r="C1270" s="180">
        <v>120398</v>
      </c>
      <c r="D1270" s="183">
        <v>44530</v>
      </c>
      <c r="E1270" s="184">
        <v>433.9982</v>
      </c>
      <c r="F1270" s="184">
        <v>5.6608999999999998</v>
      </c>
      <c r="G1270" s="184">
        <v>-2.5160999999999998</v>
      </c>
      <c r="H1270" s="184">
        <v>-0.79039999999999999</v>
      </c>
      <c r="I1270" s="184">
        <v>1.4901</v>
      </c>
      <c r="J1270" s="184">
        <v>2.7298</v>
      </c>
      <c r="K1270" s="184">
        <v>3.2886000000000002</v>
      </c>
      <c r="L1270" s="184">
        <v>4.8586999999999998</v>
      </c>
      <c r="M1270" s="184">
        <v>4.6040000000000001</v>
      </c>
      <c r="N1270" s="184">
        <v>4.4865000000000004</v>
      </c>
      <c r="O1270" s="184">
        <v>7.3868</v>
      </c>
      <c r="P1270" s="184">
        <v>7.2191000000000001</v>
      </c>
      <c r="Q1270" s="184">
        <v>8.2240000000000002</v>
      </c>
      <c r="R1270" s="184">
        <v>6.4532999999999996</v>
      </c>
      <c r="S1270" s="120" t="s">
        <v>1995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1008</v>
      </c>
      <c r="B1271" s="180" t="s">
        <v>1033</v>
      </c>
      <c r="C1271" s="180">
        <v>118371</v>
      </c>
      <c r="D1271" s="183">
        <v>44530</v>
      </c>
      <c r="E1271" s="184">
        <v>31.4604</v>
      </c>
      <c r="F1271" s="184">
        <v>4.0610999999999997</v>
      </c>
      <c r="G1271" s="184">
        <v>3.5979999999999999</v>
      </c>
      <c r="H1271" s="184">
        <v>3.6156999999999999</v>
      </c>
      <c r="I1271" s="184">
        <v>3.7012999999999998</v>
      </c>
      <c r="J1271" s="184">
        <v>4.4076000000000004</v>
      </c>
      <c r="K1271" s="184">
        <v>3.1766999999999999</v>
      </c>
      <c r="L1271" s="184">
        <v>3.6869999999999998</v>
      </c>
      <c r="M1271" s="184">
        <v>4.1867000000000001</v>
      </c>
      <c r="N1271" s="184">
        <v>3.6919</v>
      </c>
      <c r="O1271" s="184">
        <v>6.6325000000000003</v>
      </c>
      <c r="P1271" s="184">
        <v>6.7821999999999996</v>
      </c>
      <c r="Q1271" s="184">
        <v>7.9063999999999997</v>
      </c>
      <c r="R1271" s="184">
        <v>5.4549000000000003</v>
      </c>
      <c r="S1271" s="120" t="s">
        <v>1996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1008</v>
      </c>
      <c r="B1272" s="180" t="s">
        <v>1034</v>
      </c>
      <c r="C1272" s="180">
        <v>108632</v>
      </c>
      <c r="D1272" s="183">
        <v>44530</v>
      </c>
      <c r="E1272" s="184">
        <v>30.9909</v>
      </c>
      <c r="F1272" s="184">
        <v>3.7692000000000001</v>
      </c>
      <c r="G1272" s="184">
        <v>3.3578999999999999</v>
      </c>
      <c r="H1272" s="184">
        <v>3.3672</v>
      </c>
      <c r="I1272" s="184">
        <v>3.4706000000000001</v>
      </c>
      <c r="J1272" s="184">
        <v>4.1779000000000002</v>
      </c>
      <c r="K1272" s="184">
        <v>2.9508000000000001</v>
      </c>
      <c r="L1272" s="184">
        <v>3.4615999999999998</v>
      </c>
      <c r="M1272" s="184">
        <v>3.9632000000000001</v>
      </c>
      <c r="N1272" s="184">
        <v>3.468</v>
      </c>
      <c r="O1272" s="184">
        <v>6.4078999999999997</v>
      </c>
      <c r="P1272" s="184">
        <v>6.5652999999999997</v>
      </c>
      <c r="Q1272" s="184">
        <v>7.3829000000000002</v>
      </c>
      <c r="R1272" s="184">
        <v>5.2248999999999999</v>
      </c>
      <c r="S1272" s="120" t="s">
        <v>1996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1008</v>
      </c>
      <c r="B1273" s="180" t="s">
        <v>1035</v>
      </c>
      <c r="C1273" s="180">
        <v>104726</v>
      </c>
      <c r="D1273" s="183">
        <v>44530</v>
      </c>
      <c r="E1273" s="184">
        <v>3037.4607000000001</v>
      </c>
      <c r="F1273" s="184">
        <v>6.5178000000000003</v>
      </c>
      <c r="G1273" s="184">
        <v>3.8767</v>
      </c>
      <c r="H1273" s="184">
        <v>3.383</v>
      </c>
      <c r="I1273" s="184">
        <v>3.3782000000000001</v>
      </c>
      <c r="J1273" s="184">
        <v>3.8700999999999999</v>
      </c>
      <c r="K1273" s="184">
        <v>2.6808999999999998</v>
      </c>
      <c r="L1273" s="184">
        <v>3.383</v>
      </c>
      <c r="M1273" s="184">
        <v>3.8736999999999999</v>
      </c>
      <c r="N1273" s="184">
        <v>3.4279999999999999</v>
      </c>
      <c r="O1273" s="184">
        <v>6.6776</v>
      </c>
      <c r="P1273" s="184">
        <v>6.5406000000000004</v>
      </c>
      <c r="Q1273" s="184">
        <v>7.7526999999999999</v>
      </c>
      <c r="R1273" s="184">
        <v>5.3068999999999997</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1008</v>
      </c>
      <c r="B1274" s="180" t="s">
        <v>1036</v>
      </c>
      <c r="C1274" s="180">
        <v>120570</v>
      </c>
      <c r="D1274" s="183">
        <v>44530</v>
      </c>
      <c r="E1274" s="184">
        <v>3132.8580999999999</v>
      </c>
      <c r="F1274" s="184">
        <v>6.8483999999999998</v>
      </c>
      <c r="G1274" s="184">
        <v>4.2069999999999999</v>
      </c>
      <c r="H1274" s="184">
        <v>3.7132000000000001</v>
      </c>
      <c r="I1274" s="184">
        <v>3.7086999999999999</v>
      </c>
      <c r="J1274" s="184">
        <v>4.2012999999999998</v>
      </c>
      <c r="K1274" s="184">
        <v>3.0133000000000001</v>
      </c>
      <c r="L1274" s="184">
        <v>3.7191000000000001</v>
      </c>
      <c r="M1274" s="184">
        <v>4.2138</v>
      </c>
      <c r="N1274" s="184">
        <v>3.77</v>
      </c>
      <c r="O1274" s="184">
        <v>7.0118999999999998</v>
      </c>
      <c r="P1274" s="184">
        <v>6.9137000000000004</v>
      </c>
      <c r="Q1274" s="184">
        <v>7.9080000000000004</v>
      </c>
      <c r="R1274" s="184">
        <v>5.6447000000000003</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1008</v>
      </c>
      <c r="B1275" s="180" t="s">
        <v>1037</v>
      </c>
      <c r="C1275" s="180">
        <v>143607</v>
      </c>
      <c r="D1275" s="183">
        <v>44530</v>
      </c>
      <c r="E1275" s="184">
        <v>29.845099999999999</v>
      </c>
      <c r="F1275" s="184">
        <v>3.6692999999999998</v>
      </c>
      <c r="G1275" s="184">
        <v>3.2726000000000002</v>
      </c>
      <c r="H1275" s="184">
        <v>2.1673</v>
      </c>
      <c r="I1275" s="184">
        <v>2.4832999999999998</v>
      </c>
      <c r="J1275" s="184">
        <v>3.427</v>
      </c>
      <c r="K1275" s="184">
        <v>2.4504000000000001</v>
      </c>
      <c r="L1275" s="184">
        <v>3.1709999999999998</v>
      </c>
      <c r="M1275" s="184">
        <v>3.3944000000000001</v>
      </c>
      <c r="N1275" s="184">
        <v>3.0613999999999999</v>
      </c>
      <c r="O1275" s="184">
        <v>4.9279999999999999</v>
      </c>
      <c r="P1275" s="184">
        <v>5.5721999999999996</v>
      </c>
      <c r="Q1275" s="184">
        <v>7.4657</v>
      </c>
      <c r="R1275" s="184">
        <v>14.330299999999999</v>
      </c>
      <c r="S1275" s="120" t="s">
        <v>1996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1008</v>
      </c>
      <c r="B1276" s="180" t="s">
        <v>1038</v>
      </c>
      <c r="C1276" s="180">
        <v>143612</v>
      </c>
      <c r="D1276" s="183">
        <v>44530</v>
      </c>
      <c r="E1276" s="184">
        <v>30.183199999999999</v>
      </c>
      <c r="F1276" s="184">
        <v>3.9910999999999999</v>
      </c>
      <c r="G1276" s="184">
        <v>3.5990000000000002</v>
      </c>
      <c r="H1276" s="184">
        <v>2.4716</v>
      </c>
      <c r="I1276" s="184">
        <v>2.7843</v>
      </c>
      <c r="J1276" s="184">
        <v>3.7307000000000001</v>
      </c>
      <c r="K1276" s="184">
        <v>2.7530000000000001</v>
      </c>
      <c r="L1276" s="184">
        <v>3.4763999999999999</v>
      </c>
      <c r="M1276" s="184">
        <v>3.7023999999999999</v>
      </c>
      <c r="N1276" s="184">
        <v>3.3530000000000002</v>
      </c>
      <c r="O1276" s="184">
        <v>5.0980999999999996</v>
      </c>
      <c r="P1276" s="184">
        <v>5.7218999999999998</v>
      </c>
      <c r="Q1276" s="184">
        <v>7.165</v>
      </c>
      <c r="R1276" s="184">
        <v>14.5495</v>
      </c>
      <c r="S1276" s="120" t="s">
        <v>1996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1008</v>
      </c>
      <c r="B1277" s="180" t="s">
        <v>1039</v>
      </c>
      <c r="C1277" s="180">
        <v>133805</v>
      </c>
      <c r="D1277" s="183">
        <v>44530</v>
      </c>
      <c r="E1277" s="184">
        <v>2699.3310999999999</v>
      </c>
      <c r="F1277" s="184">
        <v>-0.51519999999999999</v>
      </c>
      <c r="G1277" s="184">
        <v>1.0589</v>
      </c>
      <c r="H1277" s="184">
        <v>0.99419999999999997</v>
      </c>
      <c r="I1277" s="184">
        <v>2.7328999999999999</v>
      </c>
      <c r="J1277" s="184">
        <v>2.7923</v>
      </c>
      <c r="K1277" s="184">
        <v>2.8879999999999999</v>
      </c>
      <c r="L1277" s="184">
        <v>3.6911999999999998</v>
      </c>
      <c r="M1277" s="184">
        <v>4.1044999999999998</v>
      </c>
      <c r="N1277" s="184">
        <v>3.5072000000000001</v>
      </c>
      <c r="O1277" s="184">
        <v>6.7630999999999997</v>
      </c>
      <c r="P1277" s="184">
        <v>6.8239999999999998</v>
      </c>
      <c r="Q1277" s="184">
        <v>7.4916999999999998</v>
      </c>
      <c r="R1277" s="184">
        <v>5.7628000000000004</v>
      </c>
      <c r="S1277" s="120" t="s">
        <v>1996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1008</v>
      </c>
      <c r="B1278" s="180" t="s">
        <v>1040</v>
      </c>
      <c r="C1278" s="180">
        <v>133810</v>
      </c>
      <c r="D1278" s="183">
        <v>44530</v>
      </c>
      <c r="E1278" s="184">
        <v>2863.6835999999998</v>
      </c>
      <c r="F1278" s="184">
        <v>0.24729999999999999</v>
      </c>
      <c r="G1278" s="184">
        <v>1.8119000000000001</v>
      </c>
      <c r="H1278" s="184">
        <v>1.7448999999999999</v>
      </c>
      <c r="I1278" s="184">
        <v>3.4904999999999999</v>
      </c>
      <c r="J1278" s="184">
        <v>3.5541999999999998</v>
      </c>
      <c r="K1278" s="184">
        <v>3.6556000000000002</v>
      </c>
      <c r="L1278" s="184">
        <v>4.4744000000000002</v>
      </c>
      <c r="M1278" s="184">
        <v>4.9035000000000002</v>
      </c>
      <c r="N1278" s="184">
        <v>4.3114999999999997</v>
      </c>
      <c r="O1278" s="184">
        <v>7.5743</v>
      </c>
      <c r="P1278" s="184">
        <v>7.6303000000000001</v>
      </c>
      <c r="Q1278" s="184">
        <v>8.3978000000000002</v>
      </c>
      <c r="R1278" s="184">
        <v>6.5739999999999998</v>
      </c>
      <c r="S1278" s="120" t="s">
        <v>1996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1008</v>
      </c>
      <c r="B1279" s="180" t="s">
        <v>1041</v>
      </c>
      <c r="C1279" s="180">
        <v>119809</v>
      </c>
      <c r="D1279" s="183">
        <v>44530</v>
      </c>
      <c r="E1279" s="184">
        <v>23.5319</v>
      </c>
      <c r="F1279" s="184">
        <v>5.1193</v>
      </c>
      <c r="G1279" s="184">
        <v>4.0734000000000004</v>
      </c>
      <c r="H1279" s="184">
        <v>3.1261999999999999</v>
      </c>
      <c r="I1279" s="184">
        <v>2.8837999999999999</v>
      </c>
      <c r="J1279" s="184">
        <v>4.0812999999999997</v>
      </c>
      <c r="K1279" s="184">
        <v>3.1677</v>
      </c>
      <c r="L1279" s="184">
        <v>3.9792999999999998</v>
      </c>
      <c r="M1279" s="184">
        <v>4.4802999999999997</v>
      </c>
      <c r="N1279" s="184">
        <v>4.0670000000000002</v>
      </c>
      <c r="O1279" s="184">
        <v>5.9370000000000003</v>
      </c>
      <c r="P1279" s="184">
        <v>6.5281000000000002</v>
      </c>
      <c r="Q1279" s="184">
        <v>7.8769999999999998</v>
      </c>
      <c r="R1279" s="184">
        <v>5.8433999999999999</v>
      </c>
      <c r="S1279" s="120" t="s">
        <v>1996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1008</v>
      </c>
      <c r="B1280" s="180" t="s">
        <v>1042</v>
      </c>
      <c r="C1280" s="180">
        <v>118133</v>
      </c>
      <c r="D1280" s="183">
        <v>44530</v>
      </c>
      <c r="E1280" s="184">
        <v>22.7043</v>
      </c>
      <c r="F1280" s="184">
        <v>4.5019</v>
      </c>
      <c r="G1280" s="184">
        <v>3.4175</v>
      </c>
      <c r="H1280" s="184">
        <v>2.4815</v>
      </c>
      <c r="I1280" s="184">
        <v>2.2296</v>
      </c>
      <c r="J1280" s="184">
        <v>3.4315000000000002</v>
      </c>
      <c r="K1280" s="184">
        <v>2.5146000000000002</v>
      </c>
      <c r="L1280" s="184">
        <v>3.3170999999999999</v>
      </c>
      <c r="M1280" s="184">
        <v>3.8104</v>
      </c>
      <c r="N1280" s="184">
        <v>3.3929999999999998</v>
      </c>
      <c r="O1280" s="184">
        <v>5.3369</v>
      </c>
      <c r="P1280" s="184">
        <v>5.9870999999999999</v>
      </c>
      <c r="Q1280" s="184">
        <v>7.7411000000000003</v>
      </c>
      <c r="R1280" s="184">
        <v>5.2042000000000002</v>
      </c>
      <c r="S1280" s="120" t="s">
        <v>1996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1008</v>
      </c>
      <c r="B1281" s="180" t="s">
        <v>1043</v>
      </c>
      <c r="C1281" s="180">
        <v>101830</v>
      </c>
      <c r="D1281" s="183">
        <v>44530</v>
      </c>
      <c r="E1281" s="184">
        <v>32.063299999999998</v>
      </c>
      <c r="F1281" s="184">
        <v>3.7570000000000001</v>
      </c>
      <c r="G1281" s="184">
        <v>3.2170000000000001</v>
      </c>
      <c r="H1281" s="184">
        <v>2.6520999999999999</v>
      </c>
      <c r="I1281" s="184">
        <v>2.5964</v>
      </c>
      <c r="J1281" s="184">
        <v>3.5255999999999998</v>
      </c>
      <c r="K1281" s="184">
        <v>2.5868000000000002</v>
      </c>
      <c r="L1281" s="184">
        <v>3.1762000000000001</v>
      </c>
      <c r="M1281" s="184">
        <v>3.4731000000000001</v>
      </c>
      <c r="N1281" s="184">
        <v>3.6913999999999998</v>
      </c>
      <c r="O1281" s="184">
        <v>4.92</v>
      </c>
      <c r="P1281" s="184">
        <v>5.5898000000000003</v>
      </c>
      <c r="Q1281" s="184">
        <v>6.4989999999999997</v>
      </c>
      <c r="R1281" s="184">
        <v>5.3653000000000004</v>
      </c>
      <c r="S1281" s="120" t="s">
        <v>1996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1008</v>
      </c>
      <c r="B1282" s="180" t="s">
        <v>1044</v>
      </c>
      <c r="C1282" s="180">
        <v>120315</v>
      </c>
      <c r="D1282" s="183">
        <v>44530</v>
      </c>
      <c r="E1282" s="184">
        <v>33.991399999999999</v>
      </c>
      <c r="F1282" s="184">
        <v>4.2957000000000001</v>
      </c>
      <c r="G1282" s="184">
        <v>3.7599</v>
      </c>
      <c r="H1282" s="184">
        <v>3.1926999999999999</v>
      </c>
      <c r="I1282" s="184">
        <v>3.1331000000000002</v>
      </c>
      <c r="J1282" s="184">
        <v>4.0613000000000001</v>
      </c>
      <c r="K1282" s="184">
        <v>3.1255999999999999</v>
      </c>
      <c r="L1282" s="184">
        <v>3.7225000000000001</v>
      </c>
      <c r="M1282" s="184">
        <v>4.0270000000000001</v>
      </c>
      <c r="N1282" s="184">
        <v>4.2500999999999998</v>
      </c>
      <c r="O1282" s="184">
        <v>5.4782000000000002</v>
      </c>
      <c r="P1282" s="184">
        <v>6.1832000000000003</v>
      </c>
      <c r="Q1282" s="184">
        <v>7.4661999999999997</v>
      </c>
      <c r="R1282" s="184">
        <v>5.9394999999999998</v>
      </c>
      <c r="S1282" s="120" t="s">
        <v>1996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1008</v>
      </c>
      <c r="B1283" s="180" t="s">
        <v>1045</v>
      </c>
      <c r="C1283" s="180">
        <v>140613</v>
      </c>
      <c r="D1283" s="183">
        <v>44530</v>
      </c>
      <c r="E1283" s="184">
        <v>1381.4861000000001</v>
      </c>
      <c r="F1283" s="184">
        <v>3.9952999999999999</v>
      </c>
      <c r="G1283" s="184">
        <v>3.6389</v>
      </c>
      <c r="H1283" s="184">
        <v>3.8039999999999998</v>
      </c>
      <c r="I1283" s="184">
        <v>3.6673</v>
      </c>
      <c r="J1283" s="184">
        <v>4.2236000000000002</v>
      </c>
      <c r="K1283" s="184">
        <v>3.2444000000000002</v>
      </c>
      <c r="L1283" s="184">
        <v>3.8746999999999998</v>
      </c>
      <c r="M1283" s="184">
        <v>4.3704999999999998</v>
      </c>
      <c r="N1283" s="184">
        <v>3.9622999999999999</v>
      </c>
      <c r="O1283" s="184">
        <v>6.8146000000000004</v>
      </c>
      <c r="P1283" s="184"/>
      <c r="Q1283" s="184">
        <v>6.9767000000000001</v>
      </c>
      <c r="R1283" s="184">
        <v>5.6497999999999999</v>
      </c>
      <c r="S1283" s="120" t="s">
        <v>1996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1008</v>
      </c>
      <c r="B1284" s="180" t="s">
        <v>1046</v>
      </c>
      <c r="C1284" s="180">
        <v>140620</v>
      </c>
      <c r="D1284" s="183">
        <v>44530</v>
      </c>
      <c r="E1284" s="184">
        <v>1324.8352</v>
      </c>
      <c r="F1284" s="184">
        <v>3.1934</v>
      </c>
      <c r="G1284" s="184">
        <v>2.8386</v>
      </c>
      <c r="H1284" s="184">
        <v>3.0032000000000001</v>
      </c>
      <c r="I1284" s="184">
        <v>2.8662000000000001</v>
      </c>
      <c r="J1284" s="184">
        <v>3.4207000000000001</v>
      </c>
      <c r="K1284" s="184">
        <v>2.4394</v>
      </c>
      <c r="L1284" s="184">
        <v>3.0609000000000002</v>
      </c>
      <c r="M1284" s="184">
        <v>3.5405000000000002</v>
      </c>
      <c r="N1284" s="184">
        <v>3.1240000000000001</v>
      </c>
      <c r="O1284" s="184">
        <v>5.9535</v>
      </c>
      <c r="P1284" s="184"/>
      <c r="Q1284" s="184">
        <v>6.0458999999999996</v>
      </c>
      <c r="R1284" s="184">
        <v>4.7933000000000003</v>
      </c>
      <c r="S1284" s="120" t="s">
        <v>1996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1008</v>
      </c>
      <c r="B1285" s="180" t="s">
        <v>1047</v>
      </c>
      <c r="C1285" s="180">
        <v>118840</v>
      </c>
      <c r="D1285" s="183">
        <v>44530</v>
      </c>
      <c r="E1285" s="184">
        <v>1941.0011999999999</v>
      </c>
      <c r="F1285" s="184">
        <v>4.8841999999999999</v>
      </c>
      <c r="G1285" s="184">
        <v>4.0904999999999996</v>
      </c>
      <c r="H1285" s="184">
        <v>3.8767</v>
      </c>
      <c r="I1285" s="184">
        <v>3.6562000000000001</v>
      </c>
      <c r="J1285" s="184">
        <v>4.1859999999999999</v>
      </c>
      <c r="K1285" s="184">
        <v>3.0044</v>
      </c>
      <c r="L1285" s="184">
        <v>3.7370000000000001</v>
      </c>
      <c r="M1285" s="184">
        <v>4.1849999999999996</v>
      </c>
      <c r="N1285" s="184">
        <v>3.7126000000000001</v>
      </c>
      <c r="O1285" s="184">
        <v>6.0256999999999996</v>
      </c>
      <c r="P1285" s="184">
        <v>6.2736999999999998</v>
      </c>
      <c r="Q1285" s="184">
        <v>7.1929999999999996</v>
      </c>
      <c r="R1285" s="184">
        <v>5.3230000000000004</v>
      </c>
      <c r="S1285" s="120" t="s">
        <v>1996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1008</v>
      </c>
      <c r="B1286" s="180" t="s">
        <v>1048</v>
      </c>
      <c r="C1286" s="180">
        <v>107705</v>
      </c>
      <c r="D1286" s="183">
        <v>44530</v>
      </c>
      <c r="E1286" s="184">
        <v>1822.5623000000001</v>
      </c>
      <c r="F1286" s="184">
        <v>4.2382</v>
      </c>
      <c r="G1286" s="184">
        <v>3.4453999999999998</v>
      </c>
      <c r="H1286" s="184">
        <v>3.2320000000000002</v>
      </c>
      <c r="I1286" s="184">
        <v>3.0095999999999998</v>
      </c>
      <c r="J1286" s="184">
        <v>3.5388000000000002</v>
      </c>
      <c r="K1286" s="184">
        <v>2.3563000000000001</v>
      </c>
      <c r="L1286" s="184">
        <v>3.0821000000000001</v>
      </c>
      <c r="M1286" s="184">
        <v>3.516</v>
      </c>
      <c r="N1286" s="184">
        <v>3.0459999999999998</v>
      </c>
      <c r="O1286" s="184">
        <v>5.3506999999999998</v>
      </c>
      <c r="P1286" s="184">
        <v>5.5654000000000003</v>
      </c>
      <c r="Q1286" s="184">
        <v>4.4627999999999997</v>
      </c>
      <c r="R1286" s="184">
        <v>4.6726999999999999</v>
      </c>
      <c r="S1286" s="120" t="s">
        <v>1996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1008</v>
      </c>
      <c r="B1287" s="180" t="s">
        <v>1049</v>
      </c>
      <c r="C1287" s="180">
        <v>111753</v>
      </c>
      <c r="D1287" s="183">
        <v>44530</v>
      </c>
      <c r="E1287" s="184">
        <v>3007.7392</v>
      </c>
      <c r="F1287" s="184">
        <v>5.5285000000000002</v>
      </c>
      <c r="G1287" s="184">
        <v>3.8376000000000001</v>
      </c>
      <c r="H1287" s="184">
        <v>2.7816999999999998</v>
      </c>
      <c r="I1287" s="184">
        <v>3.1214</v>
      </c>
      <c r="J1287" s="184">
        <v>3.7932000000000001</v>
      </c>
      <c r="K1287" s="184">
        <v>3.17</v>
      </c>
      <c r="L1287" s="184">
        <v>3.8616000000000001</v>
      </c>
      <c r="M1287" s="184">
        <v>4.6036000000000001</v>
      </c>
      <c r="N1287" s="184">
        <v>4.1087999999999996</v>
      </c>
      <c r="O1287" s="184">
        <v>6.3094999999999999</v>
      </c>
      <c r="P1287" s="184">
        <v>6.4669999999999996</v>
      </c>
      <c r="Q1287" s="184">
        <v>7.7735000000000003</v>
      </c>
      <c r="R1287" s="184">
        <v>5.7706999999999997</v>
      </c>
      <c r="S1287" s="120" t="s">
        <v>1996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1008</v>
      </c>
      <c r="B1288" s="180" t="s">
        <v>1050</v>
      </c>
      <c r="C1288" s="180">
        <v>118709</v>
      </c>
      <c r="D1288" s="183">
        <v>44530</v>
      </c>
      <c r="E1288" s="184">
        <v>3121.3912</v>
      </c>
      <c r="F1288" s="184">
        <v>6.2161999999999997</v>
      </c>
      <c r="G1288" s="184">
        <v>4.5273000000000003</v>
      </c>
      <c r="H1288" s="184">
        <v>3.4727999999999999</v>
      </c>
      <c r="I1288" s="184">
        <v>3.8127</v>
      </c>
      <c r="J1288" s="184">
        <v>4.4856999999999996</v>
      </c>
      <c r="K1288" s="184">
        <v>3.8662999999999998</v>
      </c>
      <c r="L1288" s="184">
        <v>4.5667</v>
      </c>
      <c r="M1288" s="184">
        <v>5.3197999999999999</v>
      </c>
      <c r="N1288" s="184">
        <v>4.8300999999999998</v>
      </c>
      <c r="O1288" s="184">
        <v>6.9042000000000003</v>
      </c>
      <c r="P1288" s="184">
        <v>6.9600999999999997</v>
      </c>
      <c r="Q1288" s="184">
        <v>8.0076000000000001</v>
      </c>
      <c r="R1288" s="184">
        <v>6.4936999999999996</v>
      </c>
      <c r="S1288" s="120" t="s">
        <v>1996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1008</v>
      </c>
      <c r="B1289" s="180" t="s">
        <v>1051</v>
      </c>
      <c r="C1289" s="180">
        <v>138423</v>
      </c>
      <c r="D1289" s="183">
        <v>44530</v>
      </c>
      <c r="E1289" s="184">
        <v>23.828499999999998</v>
      </c>
      <c r="F1289" s="184">
        <v>5.0556000000000001</v>
      </c>
      <c r="G1289" s="184">
        <v>3.0646</v>
      </c>
      <c r="H1289" s="184">
        <v>2.4300999999999999</v>
      </c>
      <c r="I1289" s="184">
        <v>2.3982999999999999</v>
      </c>
      <c r="J1289" s="184">
        <v>2.99</v>
      </c>
      <c r="K1289" s="184">
        <v>2.1242000000000001</v>
      </c>
      <c r="L1289" s="184">
        <v>2.7151999999999998</v>
      </c>
      <c r="M1289" s="184">
        <v>3.3542000000000001</v>
      </c>
      <c r="N1289" s="184">
        <v>3.2823000000000002</v>
      </c>
      <c r="O1289" s="184">
        <v>-1.2968</v>
      </c>
      <c r="P1289" s="184">
        <v>1.9026000000000001</v>
      </c>
      <c r="Q1289" s="184">
        <v>6.1923000000000004</v>
      </c>
      <c r="R1289" s="184">
        <v>2.8542000000000001</v>
      </c>
      <c r="S1289" s="120" t="s">
        <v>1996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1008</v>
      </c>
      <c r="B1290" s="180" t="s">
        <v>1052</v>
      </c>
      <c r="C1290" s="180">
        <v>138443</v>
      </c>
      <c r="D1290" s="183">
        <v>44530</v>
      </c>
      <c r="E1290" s="184">
        <v>25.178599999999999</v>
      </c>
      <c r="F1290" s="184">
        <v>5.6544999999999996</v>
      </c>
      <c r="G1290" s="184">
        <v>3.8069000000000002</v>
      </c>
      <c r="H1290" s="184">
        <v>3.1497000000000002</v>
      </c>
      <c r="I1290" s="184">
        <v>3.1307999999999998</v>
      </c>
      <c r="J1290" s="184">
        <v>3.7040999999999999</v>
      </c>
      <c r="K1290" s="184">
        <v>2.8231000000000002</v>
      </c>
      <c r="L1290" s="184">
        <v>3.4159999999999999</v>
      </c>
      <c r="M1290" s="184">
        <v>4.0621999999999998</v>
      </c>
      <c r="N1290" s="184">
        <v>3.9937999999999998</v>
      </c>
      <c r="O1290" s="184">
        <v>-0.5776</v>
      </c>
      <c r="P1290" s="184">
        <v>2.5880000000000001</v>
      </c>
      <c r="Q1290" s="184">
        <v>5.7344999999999997</v>
      </c>
      <c r="R1290" s="184">
        <v>3.5903</v>
      </c>
      <c r="S1290" s="120" t="s">
        <v>1996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1008</v>
      </c>
      <c r="B1291" s="180" t="s">
        <v>1053</v>
      </c>
      <c r="C1291" s="180">
        <v>102722</v>
      </c>
      <c r="D1291" s="183">
        <v>44530</v>
      </c>
      <c r="E1291" s="184">
        <v>2795.6444999999999</v>
      </c>
      <c r="F1291" s="184">
        <v>4.8861999999999997</v>
      </c>
      <c r="G1291" s="184">
        <v>3.7385000000000002</v>
      </c>
      <c r="H1291" s="184">
        <v>3.1118000000000001</v>
      </c>
      <c r="I1291" s="184">
        <v>2.6185</v>
      </c>
      <c r="J1291" s="184">
        <v>3.7134</v>
      </c>
      <c r="K1291" s="184">
        <v>2.6888999999999998</v>
      </c>
      <c r="L1291" s="184">
        <v>3.3304999999999998</v>
      </c>
      <c r="M1291" s="184">
        <v>3.6747000000000001</v>
      </c>
      <c r="N1291" s="184">
        <v>3.3813</v>
      </c>
      <c r="O1291" s="184">
        <v>-0.85909999999999997</v>
      </c>
      <c r="P1291" s="184">
        <v>2.0684999999999998</v>
      </c>
      <c r="Q1291" s="184">
        <v>6.1513</v>
      </c>
      <c r="R1291" s="184">
        <v>4.2998000000000003</v>
      </c>
      <c r="S1291" s="120" t="s">
        <v>1996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1008</v>
      </c>
      <c r="B1292" s="180" t="s">
        <v>1054</v>
      </c>
      <c r="C1292" s="180">
        <v>119448</v>
      </c>
      <c r="D1292" s="183">
        <v>44530</v>
      </c>
      <c r="E1292" s="184">
        <v>2920.27</v>
      </c>
      <c r="F1292" s="184">
        <v>5.2089999999999996</v>
      </c>
      <c r="G1292" s="184">
        <v>4.0589000000000004</v>
      </c>
      <c r="H1292" s="184">
        <v>3.4319000000000002</v>
      </c>
      <c r="I1292" s="184">
        <v>2.9386000000000001</v>
      </c>
      <c r="J1292" s="184">
        <v>4.0347</v>
      </c>
      <c r="K1292" s="184">
        <v>3.0114999999999998</v>
      </c>
      <c r="L1292" s="184">
        <v>3.6564000000000001</v>
      </c>
      <c r="M1292" s="184">
        <v>4.0159000000000002</v>
      </c>
      <c r="N1292" s="184">
        <v>3.7265999999999999</v>
      </c>
      <c r="O1292" s="184">
        <v>-0.58860000000000001</v>
      </c>
      <c r="P1292" s="184">
        <v>2.3990999999999998</v>
      </c>
      <c r="Q1292" s="184">
        <v>5.4151999999999996</v>
      </c>
      <c r="R1292" s="184">
        <v>4.6147999999999998</v>
      </c>
      <c r="S1292" s="120" t="s">
        <v>1996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1008</v>
      </c>
      <c r="B1293" s="180" t="s">
        <v>1055</v>
      </c>
      <c r="C1293" s="180">
        <v>106212</v>
      </c>
      <c r="D1293" s="183">
        <v>44530</v>
      </c>
      <c r="E1293" s="184">
        <v>2814.9272000000001</v>
      </c>
      <c r="F1293" s="184">
        <v>5.8372000000000002</v>
      </c>
      <c r="G1293" s="184">
        <v>2.3283999999999998</v>
      </c>
      <c r="H1293" s="184">
        <v>2.5750000000000002</v>
      </c>
      <c r="I1293" s="184">
        <v>2.8932000000000002</v>
      </c>
      <c r="J1293" s="184">
        <v>3.5316000000000001</v>
      </c>
      <c r="K1293" s="184">
        <v>2.7035999999999998</v>
      </c>
      <c r="L1293" s="184">
        <v>3.4011999999999998</v>
      </c>
      <c r="M1293" s="184">
        <v>3.4904999999999999</v>
      </c>
      <c r="N1293" s="184">
        <v>3.2082999999999999</v>
      </c>
      <c r="O1293" s="184">
        <v>6.2329999999999997</v>
      </c>
      <c r="P1293" s="184">
        <v>6.4771000000000001</v>
      </c>
      <c r="Q1293" s="184">
        <v>7.4737</v>
      </c>
      <c r="R1293" s="184">
        <v>4.9714</v>
      </c>
      <c r="S1293" s="120" t="s">
        <v>1996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1008</v>
      </c>
      <c r="B1294" s="180" t="s">
        <v>1056</v>
      </c>
      <c r="C1294" s="180">
        <v>119812</v>
      </c>
      <c r="D1294" s="183">
        <v>44530</v>
      </c>
      <c r="E1294" s="184">
        <v>2871.8195000000001</v>
      </c>
      <c r="F1294" s="184">
        <v>6.3876999999999997</v>
      </c>
      <c r="G1294" s="184">
        <v>2.8818999999999999</v>
      </c>
      <c r="H1294" s="184">
        <v>3.1299000000000001</v>
      </c>
      <c r="I1294" s="184">
        <v>3.4481999999999999</v>
      </c>
      <c r="J1294" s="184">
        <v>4.0887000000000002</v>
      </c>
      <c r="K1294" s="184">
        <v>3.2566999999999999</v>
      </c>
      <c r="L1294" s="184">
        <v>3.956</v>
      </c>
      <c r="M1294" s="184">
        <v>4.0574000000000003</v>
      </c>
      <c r="N1294" s="184">
        <v>3.7513999999999998</v>
      </c>
      <c r="O1294" s="184">
        <v>6.7587000000000002</v>
      </c>
      <c r="P1294" s="184">
        <v>6.8293999999999997</v>
      </c>
      <c r="Q1294" s="184">
        <v>7.7556000000000003</v>
      </c>
      <c r="R1294" s="184">
        <v>5.5707000000000004</v>
      </c>
      <c r="S1294" s="120" t="s">
        <v>1996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1008</v>
      </c>
      <c r="B1295" s="180" t="s">
        <v>1057</v>
      </c>
      <c r="C1295" s="180">
        <v>119680</v>
      </c>
      <c r="D1295" s="183">
        <v>44530</v>
      </c>
      <c r="E1295" s="184">
        <v>30.1633</v>
      </c>
      <c r="F1295" s="184">
        <v>-1.452</v>
      </c>
      <c r="G1295" s="184">
        <v>1.0286999999999999</v>
      </c>
      <c r="H1295" s="184">
        <v>2.4213</v>
      </c>
      <c r="I1295" s="184">
        <v>2.2839</v>
      </c>
      <c r="J1295" s="184">
        <v>3.6038000000000001</v>
      </c>
      <c r="K1295" s="184">
        <v>37.038200000000003</v>
      </c>
      <c r="L1295" s="184">
        <v>20.5731</v>
      </c>
      <c r="M1295" s="184">
        <v>15.474500000000001</v>
      </c>
      <c r="N1295" s="184">
        <v>12.4411</v>
      </c>
      <c r="O1295" s="184">
        <v>5.7199</v>
      </c>
      <c r="P1295" s="184">
        <v>6.3140999999999998</v>
      </c>
      <c r="Q1295" s="184">
        <v>7.6395</v>
      </c>
      <c r="R1295" s="184">
        <v>9.5419999999999998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1008</v>
      </c>
      <c r="B1296" s="180" t="s">
        <v>1058</v>
      </c>
      <c r="C1296" s="180">
        <v>105563</v>
      </c>
      <c r="D1296" s="183">
        <v>44530</v>
      </c>
      <c r="E1296" s="184">
        <v>28.758700000000001</v>
      </c>
      <c r="F1296" s="184">
        <v>-2.0306000000000002</v>
      </c>
      <c r="G1296" s="184">
        <v>0.34899999999999998</v>
      </c>
      <c r="H1296" s="184">
        <v>1.7412000000000001</v>
      </c>
      <c r="I1296" s="184">
        <v>1.5965</v>
      </c>
      <c r="J1296" s="184">
        <v>2.9186000000000001</v>
      </c>
      <c r="K1296" s="184">
        <v>36.287999999999997</v>
      </c>
      <c r="L1296" s="184">
        <v>19.816800000000001</v>
      </c>
      <c r="M1296" s="184">
        <v>14.662100000000001</v>
      </c>
      <c r="N1296" s="184">
        <v>11.658799999999999</v>
      </c>
      <c r="O1296" s="184">
        <v>5.1361999999999997</v>
      </c>
      <c r="P1296" s="184">
        <v>5.6792999999999996</v>
      </c>
      <c r="Q1296" s="184">
        <v>7.4946999999999999</v>
      </c>
      <c r="R1296" s="184">
        <v>8.9124999999999996</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1008</v>
      </c>
      <c r="B1297" s="180" t="s">
        <v>1059</v>
      </c>
      <c r="C1297" s="180">
        <v>103159</v>
      </c>
      <c r="D1297" s="183">
        <v>44530</v>
      </c>
      <c r="E1297" s="184">
        <v>3155.2532999999999</v>
      </c>
      <c r="F1297" s="184">
        <v>4.2529000000000003</v>
      </c>
      <c r="G1297" s="184">
        <v>3.4184999999999999</v>
      </c>
      <c r="H1297" s="184">
        <v>3.5047000000000001</v>
      </c>
      <c r="I1297" s="184">
        <v>3.4201000000000001</v>
      </c>
      <c r="J1297" s="184">
        <v>3.9815999999999998</v>
      </c>
      <c r="K1297" s="184">
        <v>2.9538000000000002</v>
      </c>
      <c r="L1297" s="184">
        <v>3.6166</v>
      </c>
      <c r="M1297" s="184">
        <v>4.1253000000000002</v>
      </c>
      <c r="N1297" s="184">
        <v>3.589</v>
      </c>
      <c r="O1297" s="184">
        <v>4.5816999999999997</v>
      </c>
      <c r="P1297" s="184">
        <v>5.5038999999999998</v>
      </c>
      <c r="Q1297" s="184">
        <v>7.3300999999999998</v>
      </c>
      <c r="R1297" s="184">
        <v>5.5490000000000004</v>
      </c>
      <c r="S1297" s="120" t="s">
        <v>1996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1008</v>
      </c>
      <c r="B1298" s="180" t="s">
        <v>1060</v>
      </c>
      <c r="C1298" s="180">
        <v>147399</v>
      </c>
      <c r="D1298" s="183">
        <v>44530</v>
      </c>
      <c r="E1298" s="184">
        <v>77.365099999999998</v>
      </c>
      <c r="F1298" s="184">
        <v>-148.29169999999999</v>
      </c>
      <c r="G1298" s="184">
        <v>-70.932100000000005</v>
      </c>
      <c r="H1298" s="184">
        <v>-33.349699999999999</v>
      </c>
      <c r="I1298" s="184">
        <v>-27.828499999999998</v>
      </c>
      <c r="J1298" s="184">
        <v>-6.2462999999999997</v>
      </c>
      <c r="K1298" s="184">
        <v>589.5231</v>
      </c>
      <c r="L1298" s="184">
        <v>291.59210000000002</v>
      </c>
      <c r="M1298" s="184">
        <v>195.79509999999999</v>
      </c>
      <c r="N1298" s="184">
        <v>147.3784</v>
      </c>
      <c r="O1298" s="184"/>
      <c r="P1298" s="184"/>
      <c r="Q1298" s="184">
        <v>23.407900000000001</v>
      </c>
      <c r="R1298" s="184">
        <v>31.157399999999999</v>
      </c>
      <c r="S1298" s="120" t="s">
        <v>1996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1008</v>
      </c>
      <c r="B1299" s="180" t="s">
        <v>1061</v>
      </c>
      <c r="C1299" s="180">
        <v>119863</v>
      </c>
      <c r="D1299" s="183">
        <v>44530</v>
      </c>
      <c r="E1299" s="184">
        <v>3205.7413000000001</v>
      </c>
      <c r="F1299" s="184">
        <v>4.4523999999999999</v>
      </c>
      <c r="G1299" s="184">
        <v>3.6206999999999998</v>
      </c>
      <c r="H1299" s="184">
        <v>3.706</v>
      </c>
      <c r="I1299" s="184">
        <v>3.6236999999999999</v>
      </c>
      <c r="J1299" s="184">
        <v>4.1870000000000003</v>
      </c>
      <c r="K1299" s="184">
        <v>3.2019000000000002</v>
      </c>
      <c r="L1299" s="184">
        <v>3.8706999999999998</v>
      </c>
      <c r="M1299" s="184">
        <v>4.3730000000000002</v>
      </c>
      <c r="N1299" s="184">
        <v>3.8313000000000001</v>
      </c>
      <c r="O1299" s="184">
        <v>4.7836999999999996</v>
      </c>
      <c r="P1299" s="184">
        <v>5.7129000000000003</v>
      </c>
      <c r="Q1299" s="184">
        <v>7.2244999999999999</v>
      </c>
      <c r="R1299" s="184">
        <v>5.7561999999999998</v>
      </c>
      <c r="S1299" s="120" t="s">
        <v>1996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1008</v>
      </c>
      <c r="B1300" s="180" t="s">
        <v>1062</v>
      </c>
      <c r="C1300" s="180">
        <v>147396</v>
      </c>
      <c r="D1300" s="183">
        <v>44530</v>
      </c>
      <c r="E1300" s="184">
        <v>78.221599999999995</v>
      </c>
      <c r="F1300" s="184">
        <v>-148.2945</v>
      </c>
      <c r="G1300" s="184">
        <v>-70.930999999999997</v>
      </c>
      <c r="H1300" s="184">
        <v>-33.3489</v>
      </c>
      <c r="I1300" s="184">
        <v>-27.827200000000001</v>
      </c>
      <c r="J1300" s="184">
        <v>-6.2461000000000002</v>
      </c>
      <c r="K1300" s="184">
        <v>589.52440000000001</v>
      </c>
      <c r="L1300" s="184">
        <v>291.59269999999998</v>
      </c>
      <c r="M1300" s="184">
        <v>195.78620000000001</v>
      </c>
      <c r="N1300" s="184">
        <v>147.3717</v>
      </c>
      <c r="O1300" s="184"/>
      <c r="P1300" s="184"/>
      <c r="Q1300" s="184">
        <v>23.404699999999998</v>
      </c>
      <c r="R1300" s="184">
        <v>31.1556</v>
      </c>
      <c r="S1300" s="120" t="s">
        <v>1996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1008</v>
      </c>
      <c r="B1301" s="180" t="s">
        <v>1063</v>
      </c>
      <c r="C1301" s="180">
        <v>120735</v>
      </c>
      <c r="D1301" s="183">
        <v>44530</v>
      </c>
      <c r="E1301" s="184">
        <v>2853.6309999999999</v>
      </c>
      <c r="F1301" s="184">
        <v>2.5569999999999999</v>
      </c>
      <c r="G1301" s="184">
        <v>1.2050000000000001</v>
      </c>
      <c r="H1301" s="184">
        <v>2.1916000000000002</v>
      </c>
      <c r="I1301" s="184">
        <v>2.4007000000000001</v>
      </c>
      <c r="J1301" s="184">
        <v>3.1962000000000002</v>
      </c>
      <c r="K1301" s="184">
        <v>22.390499999999999</v>
      </c>
      <c r="L1301" s="184">
        <v>13.9696</v>
      </c>
      <c r="M1301" s="184">
        <v>11.0914</v>
      </c>
      <c r="N1301" s="184">
        <v>9.0239999999999991</v>
      </c>
      <c r="O1301" s="184">
        <v>4.1402999999999999</v>
      </c>
      <c r="P1301" s="184">
        <v>5.2998000000000003</v>
      </c>
      <c r="Q1301" s="184">
        <v>7.0754000000000001</v>
      </c>
      <c r="R1301" s="184">
        <v>8.2292000000000005</v>
      </c>
      <c r="S1301" s="120" t="s">
        <v>1996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1008</v>
      </c>
      <c r="B1302" s="180" t="s">
        <v>1064</v>
      </c>
      <c r="C1302" s="180">
        <v>102544</v>
      </c>
      <c r="D1302" s="183">
        <v>44530</v>
      </c>
      <c r="E1302" s="184">
        <v>2819.5329000000002</v>
      </c>
      <c r="F1302" s="184">
        <v>2.4079999999999999</v>
      </c>
      <c r="G1302" s="184">
        <v>1.0551999999999999</v>
      </c>
      <c r="H1302" s="184">
        <v>2.0415000000000001</v>
      </c>
      <c r="I1302" s="184">
        <v>2.2505000000000002</v>
      </c>
      <c r="J1302" s="184">
        <v>3.0457999999999998</v>
      </c>
      <c r="K1302" s="184">
        <v>22.241900000000001</v>
      </c>
      <c r="L1302" s="184">
        <v>13.823399999999999</v>
      </c>
      <c r="M1302" s="184">
        <v>10.9618</v>
      </c>
      <c r="N1302" s="184">
        <v>8.9054000000000002</v>
      </c>
      <c r="O1302" s="184">
        <v>4.0243000000000002</v>
      </c>
      <c r="P1302" s="184">
        <v>5.1661999999999999</v>
      </c>
      <c r="Q1302" s="184">
        <v>7.3493000000000004</v>
      </c>
      <c r="R1302" s="184">
        <v>8.1239000000000008</v>
      </c>
      <c r="S1302" s="120" t="s">
        <v>1996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67.989949999999993</v>
      </c>
      <c r="G1303" s="186">
        <v>18.083762962962968</v>
      </c>
      <c r="H1303" s="186">
        <v>11.274240740740746</v>
      </c>
      <c r="I1303" s="186">
        <v>7.1883981481481465</v>
      </c>
      <c r="J1303" s="186">
        <v>5.8959203703703693</v>
      </c>
      <c r="K1303" s="186">
        <v>29.179509259259262</v>
      </c>
      <c r="L1303" s="186">
        <v>16.726401851851854</v>
      </c>
      <c r="M1303" s="186">
        <v>12.952150000000001</v>
      </c>
      <c r="N1303" s="186">
        <v>10.701314814814815</v>
      </c>
      <c r="O1303" s="186">
        <v>4.97809423076923</v>
      </c>
      <c r="P1303" s="186">
        <v>5.6789460000000007</v>
      </c>
      <c r="Q1303" s="186">
        <v>7.7407296296296302</v>
      </c>
      <c r="R1303" s="186">
        <v>6.732742592592591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5.0874500000000005</v>
      </c>
      <c r="G1304" s="186">
        <v>3.5243000000000002</v>
      </c>
      <c r="H1304" s="186">
        <v>2.9653</v>
      </c>
      <c r="I1304" s="186">
        <v>2.9159000000000002</v>
      </c>
      <c r="J1304" s="186">
        <v>3.7179500000000001</v>
      </c>
      <c r="K1304" s="186">
        <v>3.0156999999999998</v>
      </c>
      <c r="L1304" s="186">
        <v>3.7208000000000001</v>
      </c>
      <c r="M1304" s="186">
        <v>4.1732499999999995</v>
      </c>
      <c r="N1304" s="186">
        <v>3.8875999999999999</v>
      </c>
      <c r="O1304" s="186">
        <v>6.2596499999999997</v>
      </c>
      <c r="P1304" s="186">
        <v>6.4720499999999994</v>
      </c>
      <c r="Q1304" s="186">
        <v>7.4826999999999995</v>
      </c>
      <c r="R1304" s="186">
        <v>5.6472499999999997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1065</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1066</v>
      </c>
      <c r="B1307" s="180" t="s">
        <v>1067</v>
      </c>
      <c r="C1307" s="180">
        <v>119539</v>
      </c>
      <c r="D1307" s="183">
        <v>44530</v>
      </c>
      <c r="E1307" s="184">
        <v>26.6873</v>
      </c>
      <c r="F1307" s="184">
        <v>21.0746</v>
      </c>
      <c r="G1307" s="184">
        <v>5.3029000000000002</v>
      </c>
      <c r="H1307" s="184">
        <v>7.3959999999999999</v>
      </c>
      <c r="I1307" s="184">
        <v>6.4637000000000002</v>
      </c>
      <c r="J1307" s="184">
        <v>6.5251000000000001</v>
      </c>
      <c r="K1307" s="184">
        <v>5.5808999999999997</v>
      </c>
      <c r="L1307" s="184">
        <v>5.8667999999999996</v>
      </c>
      <c r="M1307" s="184">
        <v>7.4890999999999996</v>
      </c>
      <c r="N1307" s="184">
        <v>8.0335999999999999</v>
      </c>
      <c r="O1307" s="184">
        <v>4.3855000000000004</v>
      </c>
      <c r="P1307" s="184">
        <v>5.1938000000000004</v>
      </c>
      <c r="Q1307" s="184">
        <v>7.9808000000000003</v>
      </c>
      <c r="R1307" s="184">
        <v>8.3696999999999999</v>
      </c>
      <c r="S1307" s="120" t="s">
        <v>1998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1066</v>
      </c>
      <c r="B1308" s="180" t="s">
        <v>1068</v>
      </c>
      <c r="C1308" s="180">
        <v>111803</v>
      </c>
      <c r="D1308" s="183">
        <v>44530</v>
      </c>
      <c r="E1308" s="184">
        <v>25.182700000000001</v>
      </c>
      <c r="F1308" s="184">
        <v>20.303000000000001</v>
      </c>
      <c r="G1308" s="184">
        <v>4.6405000000000003</v>
      </c>
      <c r="H1308" s="184">
        <v>6.7381000000000002</v>
      </c>
      <c r="I1308" s="184">
        <v>5.8106</v>
      </c>
      <c r="J1308" s="184">
        <v>5.8684000000000003</v>
      </c>
      <c r="K1308" s="184">
        <v>4.9221000000000004</v>
      </c>
      <c r="L1308" s="184">
        <v>5.1977000000000002</v>
      </c>
      <c r="M1308" s="184">
        <v>6.9199000000000002</v>
      </c>
      <c r="N1308" s="184">
        <v>7.4504999999999999</v>
      </c>
      <c r="O1308" s="184">
        <v>3.7042000000000002</v>
      </c>
      <c r="P1308" s="184">
        <v>4.4496000000000002</v>
      </c>
      <c r="Q1308" s="184">
        <v>7.5473999999999997</v>
      </c>
      <c r="R1308" s="184">
        <v>7.6577999999999999</v>
      </c>
      <c r="S1308" s="120" t="s">
        <v>1998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1066</v>
      </c>
      <c r="B1309" s="180" t="s">
        <v>1069</v>
      </c>
      <c r="C1309" s="180">
        <v>147816</v>
      </c>
      <c r="D1309" s="183">
        <v>44530</v>
      </c>
      <c r="E1309" s="184">
        <v>1.3931</v>
      </c>
      <c r="F1309" s="184">
        <v>0</v>
      </c>
      <c r="G1309" s="184">
        <v>0</v>
      </c>
      <c r="H1309" s="184">
        <v>0</v>
      </c>
      <c r="I1309" s="184">
        <v>0</v>
      </c>
      <c r="J1309" s="184">
        <v>0</v>
      </c>
      <c r="K1309" s="184">
        <v>0</v>
      </c>
      <c r="L1309" s="184">
        <v>0</v>
      </c>
      <c r="M1309" s="184">
        <v>0</v>
      </c>
      <c r="N1309" s="184">
        <v>0</v>
      </c>
      <c r="O1309" s="184"/>
      <c r="P1309" s="184"/>
      <c r="Q1309" s="184">
        <v>-12.6884</v>
      </c>
      <c r="R1309" s="184">
        <v>-12.7982</v>
      </c>
      <c r="S1309" s="120" t="s">
        <v>1998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1066</v>
      </c>
      <c r="B1310" s="180" t="s">
        <v>1070</v>
      </c>
      <c r="C1310" s="180">
        <v>147820</v>
      </c>
      <c r="D1310" s="183">
        <v>44530</v>
      </c>
      <c r="E1310" s="184">
        <v>1.3322000000000001</v>
      </c>
      <c r="F1310" s="184">
        <v>0</v>
      </c>
      <c r="G1310" s="184">
        <v>0</v>
      </c>
      <c r="H1310" s="184">
        <v>0</v>
      </c>
      <c r="I1310" s="184">
        <v>0</v>
      </c>
      <c r="J1310" s="184">
        <v>0</v>
      </c>
      <c r="K1310" s="184">
        <v>0</v>
      </c>
      <c r="L1310" s="184">
        <v>0</v>
      </c>
      <c r="M1310" s="184">
        <v>0</v>
      </c>
      <c r="N1310" s="184">
        <v>0</v>
      </c>
      <c r="O1310" s="184"/>
      <c r="P1310" s="184"/>
      <c r="Q1310" s="184">
        <v>-12.69</v>
      </c>
      <c r="R1310" s="184">
        <v>-12.7994</v>
      </c>
      <c r="S1310" s="120" t="s">
        <v>1998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1066</v>
      </c>
      <c r="B1311" s="180" t="s">
        <v>1071</v>
      </c>
      <c r="C1311" s="180">
        <v>120475</v>
      </c>
      <c r="D1311" s="183">
        <v>44530</v>
      </c>
      <c r="E1311" s="184">
        <v>23.654699999999998</v>
      </c>
      <c r="F1311" s="184">
        <v>18.216899999999999</v>
      </c>
      <c r="G1311" s="184">
        <v>8.0694999999999997</v>
      </c>
      <c r="H1311" s="184">
        <v>10.004799999999999</v>
      </c>
      <c r="I1311" s="184">
        <v>7.7270000000000003</v>
      </c>
      <c r="J1311" s="184">
        <v>7.3475000000000001</v>
      </c>
      <c r="K1311" s="184">
        <v>5.7701000000000002</v>
      </c>
      <c r="L1311" s="184">
        <v>6.2904</v>
      </c>
      <c r="M1311" s="184">
        <v>7.6265999999999998</v>
      </c>
      <c r="N1311" s="184">
        <v>6.3556999999999997</v>
      </c>
      <c r="O1311" s="184">
        <v>8.6021000000000001</v>
      </c>
      <c r="P1311" s="184">
        <v>7.7958999999999996</v>
      </c>
      <c r="Q1311" s="184">
        <v>9.1402000000000001</v>
      </c>
      <c r="R1311" s="184">
        <v>8.6344999999999992</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1066</v>
      </c>
      <c r="B1312" s="180" t="s">
        <v>1072</v>
      </c>
      <c r="C1312" s="180">
        <v>116894</v>
      </c>
      <c r="D1312" s="183">
        <v>44530</v>
      </c>
      <c r="E1312" s="184">
        <v>22.050699999999999</v>
      </c>
      <c r="F1312" s="184">
        <v>17.720099999999999</v>
      </c>
      <c r="G1312" s="184">
        <v>7.3719000000000001</v>
      </c>
      <c r="H1312" s="184">
        <v>9.3097999999999992</v>
      </c>
      <c r="I1312" s="184">
        <v>7.0301999999999998</v>
      </c>
      <c r="J1312" s="184">
        <v>6.6440999999999999</v>
      </c>
      <c r="K1312" s="184">
        <v>5.0545999999999998</v>
      </c>
      <c r="L1312" s="184">
        <v>5.5605000000000002</v>
      </c>
      <c r="M1312" s="184">
        <v>6.88</v>
      </c>
      <c r="N1312" s="184">
        <v>5.6043000000000003</v>
      </c>
      <c r="O1312" s="184">
        <v>7.8577000000000004</v>
      </c>
      <c r="P1312" s="184">
        <v>7.0712000000000002</v>
      </c>
      <c r="Q1312" s="184">
        <v>8.5099</v>
      </c>
      <c r="R1312" s="184">
        <v>7.8753000000000002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1066</v>
      </c>
      <c r="B1313" s="180" t="s">
        <v>1073</v>
      </c>
      <c r="C1313" s="180">
        <v>127304</v>
      </c>
      <c r="D1313" s="183">
        <v>44530</v>
      </c>
      <c r="E1313" s="184">
        <v>15.3019</v>
      </c>
      <c r="F1313" s="184">
        <v>34.381</v>
      </c>
      <c r="G1313" s="184">
        <v>14.7532</v>
      </c>
      <c r="H1313" s="184">
        <v>13.460599999999999</v>
      </c>
      <c r="I1313" s="184">
        <v>10.4863</v>
      </c>
      <c r="J1313" s="184">
        <v>8.2739999999999991</v>
      </c>
      <c r="K1313" s="184">
        <v>3.7848999999999999</v>
      </c>
      <c r="L1313" s="184">
        <v>3.3694000000000002</v>
      </c>
      <c r="M1313" s="184">
        <v>5.0750999999999999</v>
      </c>
      <c r="N1313" s="184">
        <v>2.8115000000000001</v>
      </c>
      <c r="O1313" s="184">
        <v>2.6145999999999998</v>
      </c>
      <c r="P1313" s="184">
        <v>3.3892000000000002</v>
      </c>
      <c r="Q1313" s="184">
        <v>5.6375999999999999</v>
      </c>
      <c r="R1313" s="184">
        <v>4.9042000000000003</v>
      </c>
      <c r="S1313" s="120" t="s">
        <v>1998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1066</v>
      </c>
      <c r="B1314" s="180" t="s">
        <v>1074</v>
      </c>
      <c r="C1314" s="180">
        <v>127305</v>
      </c>
      <c r="D1314" s="183">
        <v>44530</v>
      </c>
      <c r="E1314" s="184">
        <v>16.177800000000001</v>
      </c>
      <c r="F1314" s="184">
        <v>35.004300000000001</v>
      </c>
      <c r="G1314" s="184">
        <v>15.2547</v>
      </c>
      <c r="H1314" s="184">
        <v>13.993499999999999</v>
      </c>
      <c r="I1314" s="184">
        <v>11.021100000000001</v>
      </c>
      <c r="J1314" s="184">
        <v>8.8173999999999992</v>
      </c>
      <c r="K1314" s="184">
        <v>4.3361000000000001</v>
      </c>
      <c r="L1314" s="184">
        <v>3.9384999999999999</v>
      </c>
      <c r="M1314" s="184">
        <v>5.6637000000000004</v>
      </c>
      <c r="N1314" s="184">
        <v>3.3988</v>
      </c>
      <c r="O1314" s="184">
        <v>3.2050999999999998</v>
      </c>
      <c r="P1314" s="184">
        <v>4.0681000000000003</v>
      </c>
      <c r="Q1314" s="184">
        <v>6.3993000000000002</v>
      </c>
      <c r="R1314" s="184">
        <v>5.4631999999999996</v>
      </c>
      <c r="S1314" s="120" t="s">
        <v>1998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1066</v>
      </c>
      <c r="B1315" s="180" t="s">
        <v>1075</v>
      </c>
      <c r="C1315" s="180">
        <v>118924</v>
      </c>
      <c r="D1315" s="183">
        <v>44530</v>
      </c>
      <c r="E1315" s="184">
        <v>68.845200000000006</v>
      </c>
      <c r="F1315" s="184">
        <v>25.890899999999998</v>
      </c>
      <c r="G1315" s="184">
        <v>10.6424</v>
      </c>
      <c r="H1315" s="184">
        <v>7.2127999999999997</v>
      </c>
      <c r="I1315" s="184">
        <v>7.7179000000000002</v>
      </c>
      <c r="J1315" s="184">
        <v>6.4329999999999998</v>
      </c>
      <c r="K1315" s="184">
        <v>4.6909999999999998</v>
      </c>
      <c r="L1315" s="184">
        <v>4.5129999999999999</v>
      </c>
      <c r="M1315" s="184">
        <v>6.0998999999999999</v>
      </c>
      <c r="N1315" s="184">
        <v>4.2595999999999998</v>
      </c>
      <c r="O1315" s="184">
        <v>5.7419000000000002</v>
      </c>
      <c r="P1315" s="184">
        <v>5.0145999999999997</v>
      </c>
      <c r="Q1315" s="184">
        <v>7.3594999999999997</v>
      </c>
      <c r="R1315" s="184">
        <v>6.9383999999999997</v>
      </c>
      <c r="S1315" s="120" t="s">
        <v>1998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1066</v>
      </c>
      <c r="B1316" s="180" t="s">
        <v>1076</v>
      </c>
      <c r="C1316" s="180">
        <v>100078</v>
      </c>
      <c r="D1316" s="183">
        <v>44530</v>
      </c>
      <c r="E1316" s="184">
        <v>65.658000000000001</v>
      </c>
      <c r="F1316" s="184">
        <v>25.534199999999998</v>
      </c>
      <c r="G1316" s="184">
        <v>10.295999999999999</v>
      </c>
      <c r="H1316" s="184">
        <v>6.8705999999999996</v>
      </c>
      <c r="I1316" s="184">
        <v>7.3746999999999998</v>
      </c>
      <c r="J1316" s="184">
        <v>6.0918000000000001</v>
      </c>
      <c r="K1316" s="184">
        <v>4.3388999999999998</v>
      </c>
      <c r="L1316" s="184">
        <v>4.1420000000000003</v>
      </c>
      <c r="M1316" s="184">
        <v>5.7065000000000001</v>
      </c>
      <c r="N1316" s="184">
        <v>3.8628999999999998</v>
      </c>
      <c r="O1316" s="184">
        <v>5.3182999999999998</v>
      </c>
      <c r="P1316" s="184">
        <v>4.5675999999999997</v>
      </c>
      <c r="Q1316" s="184">
        <v>7.9482999999999997</v>
      </c>
      <c r="R1316" s="184">
        <v>6.5411000000000001</v>
      </c>
      <c r="S1316" s="120" t="s">
        <v>1998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1066</v>
      </c>
      <c r="B1317" s="180" t="s">
        <v>1928</v>
      </c>
      <c r="C1317" s="180"/>
      <c r="D1317" s="183">
        <v>44530</v>
      </c>
      <c r="E1317" s="184">
        <v>65.658000000000001</v>
      </c>
      <c r="F1317" s="184">
        <v>25.534199999999998</v>
      </c>
      <c r="G1317" s="184">
        <v>10.295999999999999</v>
      </c>
      <c r="H1317" s="184">
        <v>6.8705999999999996</v>
      </c>
      <c r="I1317" s="184">
        <v>7.3746999999999998</v>
      </c>
      <c r="J1317" s="184">
        <v>6.0918000000000001</v>
      </c>
      <c r="K1317" s="184">
        <v>4.3388999999999998</v>
      </c>
      <c r="L1317" s="184">
        <v>4.1420000000000003</v>
      </c>
      <c r="M1317" s="184">
        <v>5.7065000000000001</v>
      </c>
      <c r="N1317" s="184">
        <v>3.8628999999999998</v>
      </c>
      <c r="O1317" s="184">
        <v>5.3182999999999998</v>
      </c>
      <c r="P1317" s="184">
        <v>4.5675999999999997</v>
      </c>
      <c r="Q1317" s="184">
        <v>7.9482999999999997</v>
      </c>
      <c r="R1317" s="184">
        <v>6.5411000000000001</v>
      </c>
      <c r="S1317" s="120" t="s">
        <v>1998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1066</v>
      </c>
      <c r="B1318" s="180" t="s">
        <v>1077</v>
      </c>
      <c r="C1318" s="180">
        <v>147962</v>
      </c>
      <c r="D1318" s="183"/>
      <c r="E1318" s="184"/>
      <c r="F1318" s="184"/>
      <c r="G1318" s="184"/>
      <c r="H1318" s="184"/>
      <c r="I1318" s="184"/>
      <c r="J1318" s="184"/>
      <c r="K1318" s="184"/>
      <c r="L1318" s="184"/>
      <c r="M1318" s="184"/>
      <c r="N1318" s="184"/>
      <c r="O1318" s="184"/>
      <c r="P1318" s="184"/>
      <c r="Q1318" s="184"/>
      <c r="R1318" s="184"/>
      <c r="S1318" s="120" t="s">
        <v>1998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1066</v>
      </c>
      <c r="B1319" s="180" t="s">
        <v>1078</v>
      </c>
      <c r="C1319" s="180">
        <v>147963</v>
      </c>
      <c r="D1319" s="183"/>
      <c r="E1319" s="184"/>
      <c r="F1319" s="184"/>
      <c r="G1319" s="184"/>
      <c r="H1319" s="184"/>
      <c r="I1319" s="184"/>
      <c r="J1319" s="184"/>
      <c r="K1319" s="184"/>
      <c r="L1319" s="184"/>
      <c r="M1319" s="184"/>
      <c r="N1319" s="184"/>
      <c r="O1319" s="184"/>
      <c r="P1319" s="184"/>
      <c r="Q1319" s="184"/>
      <c r="R1319" s="184"/>
      <c r="S1319" s="120" t="s">
        <v>1998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1066</v>
      </c>
      <c r="B1320" s="180" t="s">
        <v>1823</v>
      </c>
      <c r="C1320" s="180">
        <v>147968</v>
      </c>
      <c r="D1320" s="183"/>
      <c r="E1320" s="184"/>
      <c r="F1320" s="184"/>
      <c r="G1320" s="184"/>
      <c r="H1320" s="184"/>
      <c r="I1320" s="184"/>
      <c r="J1320" s="184"/>
      <c r="K1320" s="184"/>
      <c r="L1320" s="184"/>
      <c r="M1320" s="184"/>
      <c r="N1320" s="184"/>
      <c r="O1320" s="184"/>
      <c r="P1320" s="184"/>
      <c r="Q1320" s="184"/>
      <c r="R1320" s="184"/>
      <c r="S1320" s="120" t="s">
        <v>1998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1066</v>
      </c>
      <c r="B1321" s="180" t="s">
        <v>1824</v>
      </c>
      <c r="C1321" s="180">
        <v>147966</v>
      </c>
      <c r="D1321" s="183"/>
      <c r="E1321" s="184"/>
      <c r="F1321" s="184"/>
      <c r="G1321" s="184"/>
      <c r="H1321" s="184"/>
      <c r="I1321" s="184"/>
      <c r="J1321" s="184"/>
      <c r="K1321" s="184"/>
      <c r="L1321" s="184"/>
      <c r="M1321" s="184"/>
      <c r="N1321" s="184"/>
      <c r="O1321" s="184"/>
      <c r="P1321" s="184"/>
      <c r="Q1321" s="184"/>
      <c r="R1321" s="184"/>
      <c r="S1321" s="120" t="s">
        <v>1998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1066</v>
      </c>
      <c r="B1322" s="180" t="s">
        <v>1079</v>
      </c>
      <c r="C1322" s="180">
        <v>112304</v>
      </c>
      <c r="D1322" s="183">
        <v>44530</v>
      </c>
      <c r="E1322" s="184">
        <v>24.909800000000001</v>
      </c>
      <c r="F1322" s="184">
        <v>53.855400000000003</v>
      </c>
      <c r="G1322" s="184">
        <v>15.191000000000001</v>
      </c>
      <c r="H1322" s="184">
        <v>2.6808000000000001</v>
      </c>
      <c r="I1322" s="184">
        <v>5.8532999999999999</v>
      </c>
      <c r="J1322" s="184">
        <v>8.0931999999999995</v>
      </c>
      <c r="K1322" s="184">
        <v>10.8063</v>
      </c>
      <c r="L1322" s="184">
        <v>11.0624</v>
      </c>
      <c r="M1322" s="184">
        <v>15.0366</v>
      </c>
      <c r="N1322" s="184">
        <v>15.729699999999999</v>
      </c>
      <c r="O1322" s="184">
        <v>4.9389000000000003</v>
      </c>
      <c r="P1322" s="184">
        <v>6.0309999999999997</v>
      </c>
      <c r="Q1322" s="184">
        <v>7.9173999999999998</v>
      </c>
      <c r="R1322" s="184">
        <v>4.0739000000000001</v>
      </c>
      <c r="S1322" s="120" t="s">
        <v>1998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1066</v>
      </c>
      <c r="B1323" s="180" t="s">
        <v>1080</v>
      </c>
      <c r="C1323" s="180">
        <v>118554</v>
      </c>
      <c r="D1323" s="183">
        <v>44530</v>
      </c>
      <c r="E1323" s="184">
        <v>26.5503</v>
      </c>
      <c r="F1323" s="184">
        <v>53.832000000000001</v>
      </c>
      <c r="G1323" s="184">
        <v>15.181800000000001</v>
      </c>
      <c r="H1323" s="184">
        <v>2.6722999999999999</v>
      </c>
      <c r="I1323" s="184">
        <v>5.8558000000000003</v>
      </c>
      <c r="J1323" s="184">
        <v>8.0907</v>
      </c>
      <c r="K1323" s="184">
        <v>10.8048</v>
      </c>
      <c r="L1323" s="184">
        <v>11.061999999999999</v>
      </c>
      <c r="M1323" s="184">
        <v>15.088200000000001</v>
      </c>
      <c r="N1323" s="184">
        <v>15.9651</v>
      </c>
      <c r="O1323" s="184">
        <v>5.5526</v>
      </c>
      <c r="P1323" s="184">
        <v>6.7081</v>
      </c>
      <c r="Q1323" s="184">
        <v>8.3648000000000007</v>
      </c>
      <c r="R1323" s="184">
        <v>4.5590999999999999</v>
      </c>
      <c r="S1323" s="120" t="s">
        <v>1998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1066</v>
      </c>
      <c r="B1324" s="180" t="s">
        <v>1081</v>
      </c>
      <c r="C1324" s="180">
        <v>101989</v>
      </c>
      <c r="D1324" s="183">
        <v>44530</v>
      </c>
      <c r="E1324" s="184">
        <v>45.329799999999999</v>
      </c>
      <c r="F1324" s="184">
        <v>21.834199999999999</v>
      </c>
      <c r="G1324" s="184">
        <v>6.6881000000000004</v>
      </c>
      <c r="H1324" s="184">
        <v>9.0916999999999994</v>
      </c>
      <c r="I1324" s="184">
        <v>7.1283000000000003</v>
      </c>
      <c r="J1324" s="184">
        <v>6.29</v>
      </c>
      <c r="K1324" s="184">
        <v>4.7257999999999996</v>
      </c>
      <c r="L1324" s="184">
        <v>5.5488</v>
      </c>
      <c r="M1324" s="184">
        <v>7.2209000000000003</v>
      </c>
      <c r="N1324" s="184">
        <v>5.3691000000000004</v>
      </c>
      <c r="O1324" s="184">
        <v>8.2789000000000001</v>
      </c>
      <c r="P1324" s="184">
        <v>6.8757999999999999</v>
      </c>
      <c r="Q1324" s="184">
        <v>7.9207000000000001</v>
      </c>
      <c r="R1324" s="184">
        <v>7.5046999999999997</v>
      </c>
      <c r="S1324" s="120" t="s">
        <v>1996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1066</v>
      </c>
      <c r="B1325" s="180" t="s">
        <v>1082</v>
      </c>
      <c r="C1325" s="180">
        <v>119081</v>
      </c>
      <c r="D1325" s="183">
        <v>44530</v>
      </c>
      <c r="E1325" s="184">
        <v>47.999000000000002</v>
      </c>
      <c r="F1325" s="184">
        <v>22.5227</v>
      </c>
      <c r="G1325" s="184">
        <v>7.4393000000000002</v>
      </c>
      <c r="H1325" s="184">
        <v>9.8390000000000004</v>
      </c>
      <c r="I1325" s="184">
        <v>7.8615000000000004</v>
      </c>
      <c r="J1325" s="184">
        <v>7.0366999999999997</v>
      </c>
      <c r="K1325" s="184">
        <v>5.4778000000000002</v>
      </c>
      <c r="L1325" s="184">
        <v>6.3295000000000003</v>
      </c>
      <c r="M1325" s="184">
        <v>8.0410000000000004</v>
      </c>
      <c r="N1325" s="184">
        <v>6.2009999999999996</v>
      </c>
      <c r="O1325" s="184">
        <v>9.1480999999999995</v>
      </c>
      <c r="P1325" s="184">
        <v>7.7058999999999997</v>
      </c>
      <c r="Q1325" s="184">
        <v>8.7708999999999993</v>
      </c>
      <c r="R1325" s="184">
        <v>8.3701000000000008</v>
      </c>
      <c r="S1325" s="120" t="s">
        <v>1996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1066</v>
      </c>
      <c r="B1326" s="180" t="s">
        <v>1083</v>
      </c>
      <c r="C1326" s="180">
        <v>102741</v>
      </c>
      <c r="D1326" s="183">
        <v>44530</v>
      </c>
      <c r="E1326" s="184">
        <v>35.461399999999998</v>
      </c>
      <c r="F1326" s="184">
        <v>16.373000000000001</v>
      </c>
      <c r="G1326" s="184">
        <v>3.9645000000000001</v>
      </c>
      <c r="H1326" s="184">
        <v>4.194</v>
      </c>
      <c r="I1326" s="184">
        <v>4.9131</v>
      </c>
      <c r="J1326" s="184">
        <v>5.6763000000000003</v>
      </c>
      <c r="K1326" s="184">
        <v>5.1383000000000001</v>
      </c>
      <c r="L1326" s="184">
        <v>5.4386000000000001</v>
      </c>
      <c r="M1326" s="184">
        <v>7.3080999999999996</v>
      </c>
      <c r="N1326" s="184">
        <v>5.7135999999999996</v>
      </c>
      <c r="O1326" s="184">
        <v>8.5427</v>
      </c>
      <c r="P1326" s="184">
        <v>7.2058999999999997</v>
      </c>
      <c r="Q1326" s="184">
        <v>7.6284000000000001</v>
      </c>
      <c r="R1326" s="184">
        <v>8.1165000000000003</v>
      </c>
      <c r="S1326" s="120" t="s">
        <v>1995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1066</v>
      </c>
      <c r="B1327" s="180" t="s">
        <v>1084</v>
      </c>
      <c r="C1327" s="180">
        <v>120670</v>
      </c>
      <c r="D1327" s="183">
        <v>44530</v>
      </c>
      <c r="E1327" s="184">
        <v>38.037100000000002</v>
      </c>
      <c r="F1327" s="184">
        <v>17.088699999999999</v>
      </c>
      <c r="G1327" s="184">
        <v>4.7043999999999997</v>
      </c>
      <c r="H1327" s="184">
        <v>4.9122000000000003</v>
      </c>
      <c r="I1327" s="184">
        <v>5.6326000000000001</v>
      </c>
      <c r="J1327" s="184">
        <v>6.399</v>
      </c>
      <c r="K1327" s="184">
        <v>5.8627000000000002</v>
      </c>
      <c r="L1327" s="184">
        <v>6.1452999999999998</v>
      </c>
      <c r="M1327" s="184">
        <v>8.0396000000000001</v>
      </c>
      <c r="N1327" s="184">
        <v>6.468</v>
      </c>
      <c r="O1327" s="184">
        <v>9.2646999999999995</v>
      </c>
      <c r="P1327" s="184">
        <v>7.9969999999999999</v>
      </c>
      <c r="Q1327" s="184">
        <v>9.0340000000000007</v>
      </c>
      <c r="R1327" s="184">
        <v>8.8320000000000007</v>
      </c>
      <c r="S1327" s="120" t="s">
        <v>1995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1066</v>
      </c>
      <c r="B1328" s="180" t="s">
        <v>1085</v>
      </c>
      <c r="C1328" s="180">
        <v>118401</v>
      </c>
      <c r="D1328" s="183">
        <v>44530</v>
      </c>
      <c r="E1328" s="184">
        <v>40.144100000000002</v>
      </c>
      <c r="F1328" s="184">
        <v>8.9125999999999994</v>
      </c>
      <c r="G1328" s="184">
        <v>4.5938999999999997</v>
      </c>
      <c r="H1328" s="184">
        <v>6.3071999999999999</v>
      </c>
      <c r="I1328" s="184">
        <v>5.5972</v>
      </c>
      <c r="J1328" s="184">
        <v>7.1219000000000001</v>
      </c>
      <c r="K1328" s="184">
        <v>4.1219999999999999</v>
      </c>
      <c r="L1328" s="184">
        <v>4.5833000000000004</v>
      </c>
      <c r="M1328" s="184">
        <v>6.1882000000000001</v>
      </c>
      <c r="N1328" s="184">
        <v>3.6211000000000002</v>
      </c>
      <c r="O1328" s="184">
        <v>8.4852000000000007</v>
      </c>
      <c r="P1328" s="184">
        <v>7.3567</v>
      </c>
      <c r="Q1328" s="184">
        <v>8.3285</v>
      </c>
      <c r="R1328" s="184">
        <v>7.1795999999999998</v>
      </c>
      <c r="S1328" s="120" t="s">
        <v>1996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1066</v>
      </c>
      <c r="B1329" s="180" t="s">
        <v>1086</v>
      </c>
      <c r="C1329" s="180">
        <v>108728</v>
      </c>
      <c r="D1329" s="183">
        <v>44530</v>
      </c>
      <c r="E1329" s="184">
        <v>37.786700000000003</v>
      </c>
      <c r="F1329" s="184">
        <v>8.1158000000000001</v>
      </c>
      <c r="G1329" s="184">
        <v>3.8654000000000002</v>
      </c>
      <c r="H1329" s="184">
        <v>5.5946999999999996</v>
      </c>
      <c r="I1329" s="184">
        <v>4.8872</v>
      </c>
      <c r="J1329" s="184">
        <v>6.4080000000000004</v>
      </c>
      <c r="K1329" s="184">
        <v>3.4119999999999999</v>
      </c>
      <c r="L1329" s="184">
        <v>3.8685</v>
      </c>
      <c r="M1329" s="184">
        <v>5.4599000000000002</v>
      </c>
      <c r="N1329" s="184">
        <v>2.9074</v>
      </c>
      <c r="O1329" s="184">
        <v>7.7671999999999999</v>
      </c>
      <c r="P1329" s="184">
        <v>6.6458000000000004</v>
      </c>
      <c r="Q1329" s="184">
        <v>7.4875999999999996</v>
      </c>
      <c r="R1329" s="184">
        <v>6.4527999999999999</v>
      </c>
      <c r="S1329" s="120" t="s">
        <v>1996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1066</v>
      </c>
      <c r="B1330" s="180" t="s">
        <v>1087</v>
      </c>
      <c r="C1330" s="180">
        <v>121153</v>
      </c>
      <c r="D1330" s="183"/>
      <c r="E1330" s="184"/>
      <c r="F1330" s="184"/>
      <c r="G1330" s="184"/>
      <c r="H1330" s="184"/>
      <c r="I1330" s="184"/>
      <c r="J1330" s="184"/>
      <c r="K1330" s="184"/>
      <c r="L1330" s="184"/>
      <c r="M1330" s="184"/>
      <c r="N1330" s="184"/>
      <c r="O1330" s="184"/>
      <c r="P1330" s="184"/>
      <c r="Q1330" s="184"/>
      <c r="R1330" s="184"/>
      <c r="S1330" s="120" t="s">
        <v>1995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1066</v>
      </c>
      <c r="B1331" s="180" t="s">
        <v>1088</v>
      </c>
      <c r="C1331" s="180">
        <v>121158</v>
      </c>
      <c r="D1331" s="183"/>
      <c r="E1331" s="184"/>
      <c r="F1331" s="184"/>
      <c r="G1331" s="184"/>
      <c r="H1331" s="184"/>
      <c r="I1331" s="184"/>
      <c r="J1331" s="184"/>
      <c r="K1331" s="184"/>
      <c r="L1331" s="184"/>
      <c r="M1331" s="184"/>
      <c r="N1331" s="184"/>
      <c r="O1331" s="184"/>
      <c r="P1331" s="184"/>
      <c r="Q1331" s="184"/>
      <c r="R1331" s="184"/>
      <c r="S1331" s="120" t="s">
        <v>1995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1066</v>
      </c>
      <c r="B1332" s="180" t="s">
        <v>1089</v>
      </c>
      <c r="C1332" s="180">
        <v>128009</v>
      </c>
      <c r="D1332" s="183">
        <v>44530</v>
      </c>
      <c r="E1332" s="184">
        <v>18.172499999999999</v>
      </c>
      <c r="F1332" s="184">
        <v>22.107199999999999</v>
      </c>
      <c r="G1332" s="184">
        <v>4.4208999999999996</v>
      </c>
      <c r="H1332" s="184">
        <v>4.7961999999999998</v>
      </c>
      <c r="I1332" s="184">
        <v>4.3399000000000001</v>
      </c>
      <c r="J1332" s="184">
        <v>5.9054000000000002</v>
      </c>
      <c r="K1332" s="184">
        <v>4.92</v>
      </c>
      <c r="L1332" s="184">
        <v>6.1727999999999996</v>
      </c>
      <c r="M1332" s="184">
        <v>7.5175000000000001</v>
      </c>
      <c r="N1332" s="184">
        <v>5.0167000000000002</v>
      </c>
      <c r="O1332" s="184">
        <v>7.0243000000000002</v>
      </c>
      <c r="P1332" s="184">
        <v>6.2941000000000003</v>
      </c>
      <c r="Q1332" s="184">
        <v>8.0648</v>
      </c>
      <c r="R1332" s="184">
        <v>6.4819000000000004</v>
      </c>
      <c r="S1332" s="120" t="s">
        <v>1998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1066</v>
      </c>
      <c r="B1333" s="180" t="s">
        <v>1090</v>
      </c>
      <c r="C1333" s="180">
        <v>128006</v>
      </c>
      <c r="D1333" s="183">
        <v>44530</v>
      </c>
      <c r="E1333" s="184">
        <v>19.487400000000001</v>
      </c>
      <c r="F1333" s="184">
        <v>23.427600000000002</v>
      </c>
      <c r="G1333" s="184">
        <v>5.5286999999999997</v>
      </c>
      <c r="H1333" s="184">
        <v>5.8663999999999996</v>
      </c>
      <c r="I1333" s="184">
        <v>5.4161999999999999</v>
      </c>
      <c r="J1333" s="184">
        <v>7.008</v>
      </c>
      <c r="K1333" s="184">
        <v>5.9827000000000004</v>
      </c>
      <c r="L1333" s="184">
        <v>7.2336</v>
      </c>
      <c r="M1333" s="184">
        <v>8.5467999999999993</v>
      </c>
      <c r="N1333" s="184">
        <v>6.0594999999999999</v>
      </c>
      <c r="O1333" s="184">
        <v>7.9995000000000003</v>
      </c>
      <c r="P1333" s="184">
        <v>7.2187999999999999</v>
      </c>
      <c r="Q1333" s="184">
        <v>9.0495000000000001</v>
      </c>
      <c r="R1333" s="184">
        <v>7.4987000000000004</v>
      </c>
      <c r="S1333" s="120" t="s">
        <v>1998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1066</v>
      </c>
      <c r="B1334" s="180" t="s">
        <v>1091</v>
      </c>
      <c r="C1334" s="180">
        <v>133604</v>
      </c>
      <c r="D1334" s="183">
        <v>44530</v>
      </c>
      <c r="E1334" s="184">
        <v>17.426100000000002</v>
      </c>
      <c r="F1334" s="184">
        <v>14.6678</v>
      </c>
      <c r="G1334" s="184">
        <v>7.5991</v>
      </c>
      <c r="H1334" s="184">
        <v>8.8420000000000005</v>
      </c>
      <c r="I1334" s="184">
        <v>7.3666999999999998</v>
      </c>
      <c r="J1334" s="184">
        <v>6.7290000000000001</v>
      </c>
      <c r="K1334" s="184">
        <v>5.2363</v>
      </c>
      <c r="L1334" s="184">
        <v>5.9425999999999997</v>
      </c>
      <c r="M1334" s="184">
        <v>7.3536999999999999</v>
      </c>
      <c r="N1334" s="184">
        <v>6.4775999999999998</v>
      </c>
      <c r="O1334" s="184">
        <v>8.5015999999999998</v>
      </c>
      <c r="P1334" s="184">
        <v>7.1932999999999998</v>
      </c>
      <c r="Q1334" s="184">
        <v>8.4710999999999999</v>
      </c>
      <c r="R1334" s="184">
        <v>8.1705000000000005</v>
      </c>
      <c r="S1334" s="120" t="s">
        <v>1998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1066</v>
      </c>
      <c r="B1335" s="180" t="s">
        <v>1092</v>
      </c>
      <c r="C1335" s="180">
        <v>133607</v>
      </c>
      <c r="D1335" s="183">
        <v>44530</v>
      </c>
      <c r="E1335" s="184">
        <v>16.4068</v>
      </c>
      <c r="F1335" s="184">
        <v>13.5756</v>
      </c>
      <c r="G1335" s="184">
        <v>6.6788999999999996</v>
      </c>
      <c r="H1335" s="184">
        <v>7.9256000000000002</v>
      </c>
      <c r="I1335" s="184">
        <v>6.4676</v>
      </c>
      <c r="J1335" s="184">
        <v>5.8207000000000004</v>
      </c>
      <c r="K1335" s="184">
        <v>4.3243</v>
      </c>
      <c r="L1335" s="184">
        <v>5.0182000000000002</v>
      </c>
      <c r="M1335" s="184">
        <v>6.4074</v>
      </c>
      <c r="N1335" s="184">
        <v>5.5075000000000003</v>
      </c>
      <c r="O1335" s="184">
        <v>7.5266000000000002</v>
      </c>
      <c r="P1335" s="184">
        <v>6.2396000000000003</v>
      </c>
      <c r="Q1335" s="184">
        <v>7.5180999999999996</v>
      </c>
      <c r="R1335" s="184">
        <v>7.1741000000000001</v>
      </c>
      <c r="S1335" s="120" t="s">
        <v>1998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1066</v>
      </c>
      <c r="B1336" s="180" t="s">
        <v>1093</v>
      </c>
      <c r="C1336" s="180">
        <v>130037</v>
      </c>
      <c r="D1336" s="183">
        <v>44530</v>
      </c>
      <c r="E1336" s="184">
        <v>12.480499999999999</v>
      </c>
      <c r="F1336" s="184">
        <v>-2.6318999999999999</v>
      </c>
      <c r="G1336" s="184">
        <v>-1.389</v>
      </c>
      <c r="H1336" s="184">
        <v>1.8808</v>
      </c>
      <c r="I1336" s="184">
        <v>1.5048999999999999</v>
      </c>
      <c r="J1336" s="184">
        <v>2.4912999999999998</v>
      </c>
      <c r="K1336" s="184">
        <v>2.0289000000000001</v>
      </c>
      <c r="L1336" s="184">
        <v>30.253799999999998</v>
      </c>
      <c r="M1336" s="184">
        <v>23.291699999999999</v>
      </c>
      <c r="N1336" s="184">
        <v>17.947299999999998</v>
      </c>
      <c r="O1336" s="184">
        <v>-4.444</v>
      </c>
      <c r="P1336" s="184">
        <v>-0.7823</v>
      </c>
      <c r="Q1336" s="184">
        <v>3.0249000000000001</v>
      </c>
      <c r="R1336" s="184">
        <v>-5.2020999999999997</v>
      </c>
      <c r="S1336" s="120" t="s">
        <v>1998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1066</v>
      </c>
      <c r="B1337" s="180" t="s">
        <v>1094</v>
      </c>
      <c r="C1337" s="180">
        <v>130050</v>
      </c>
      <c r="D1337" s="183">
        <v>44530</v>
      </c>
      <c r="E1337" s="184">
        <v>13.254799999999999</v>
      </c>
      <c r="F1337" s="184">
        <v>-1.9275</v>
      </c>
      <c r="G1337" s="184">
        <v>-0.82599999999999996</v>
      </c>
      <c r="H1337" s="184">
        <v>2.4401999999999999</v>
      </c>
      <c r="I1337" s="184">
        <v>2.0669</v>
      </c>
      <c r="J1337" s="184">
        <v>3.0371999999999999</v>
      </c>
      <c r="K1337" s="184">
        <v>2.5817999999999999</v>
      </c>
      <c r="L1337" s="184">
        <v>30.8841</v>
      </c>
      <c r="M1337" s="184">
        <v>23.937200000000001</v>
      </c>
      <c r="N1337" s="184">
        <v>18.596499999999999</v>
      </c>
      <c r="O1337" s="184">
        <v>-3.7913999999999999</v>
      </c>
      <c r="P1337" s="184">
        <v>2.0199999999999999E-2</v>
      </c>
      <c r="Q1337" s="184">
        <v>3.8622000000000001</v>
      </c>
      <c r="R1337" s="184">
        <v>-4.6410999999999998</v>
      </c>
      <c r="S1337" s="120" t="s">
        <v>1998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1066</v>
      </c>
      <c r="B1338" s="180" t="s">
        <v>1095</v>
      </c>
      <c r="C1338" s="180">
        <v>148083</v>
      </c>
      <c r="D1338" s="183">
        <v>44530</v>
      </c>
      <c r="E1338" s="184">
        <v>4.4699999999999997E-2</v>
      </c>
      <c r="F1338" s="184">
        <v>0</v>
      </c>
      <c r="G1338" s="184">
        <v>0</v>
      </c>
      <c r="H1338" s="184">
        <v>11.6912</v>
      </c>
      <c r="I1338" s="184">
        <v>11.717499999999999</v>
      </c>
      <c r="J1338" s="184">
        <v>10.299099999999999</v>
      </c>
      <c r="K1338" s="184">
        <v>10.9445</v>
      </c>
      <c r="L1338" s="184">
        <v>11.134</v>
      </c>
      <c r="M1338" s="184">
        <v>11.194000000000001</v>
      </c>
      <c r="N1338" s="184">
        <v>-16.159300000000002</v>
      </c>
      <c r="O1338" s="184"/>
      <c r="P1338" s="184"/>
      <c r="Q1338" s="184">
        <v>-8.2185000000000006</v>
      </c>
      <c r="R1338" s="184"/>
      <c r="S1338" s="120" t="s">
        <v>1998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1066</v>
      </c>
      <c r="B1339" s="180" t="s">
        <v>1096</v>
      </c>
      <c r="C1339" s="180">
        <v>148080</v>
      </c>
      <c r="D1339" s="183">
        <v>44530</v>
      </c>
      <c r="E1339" s="184">
        <v>4.7E-2</v>
      </c>
      <c r="F1339" s="184">
        <v>0</v>
      </c>
      <c r="G1339" s="184">
        <v>0</v>
      </c>
      <c r="H1339" s="184">
        <v>11.117900000000001</v>
      </c>
      <c r="I1339" s="184">
        <v>11.1416</v>
      </c>
      <c r="J1339" s="184">
        <v>9.7908000000000008</v>
      </c>
      <c r="K1339" s="184">
        <v>10.3949</v>
      </c>
      <c r="L1339" s="184">
        <v>11.0245</v>
      </c>
      <c r="M1339" s="184">
        <v>11.2597</v>
      </c>
      <c r="N1339" s="184">
        <v>-16.088799999999999</v>
      </c>
      <c r="O1339" s="184"/>
      <c r="P1339" s="184"/>
      <c r="Q1339" s="184">
        <v>-8.2364999999999995</v>
      </c>
      <c r="R1339" s="184"/>
      <c r="S1339" s="120" t="s">
        <v>1998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1066</v>
      </c>
      <c r="B1340" s="180" t="s">
        <v>1097</v>
      </c>
      <c r="C1340" s="180">
        <v>148286</v>
      </c>
      <c r="D1340" s="183"/>
      <c r="E1340" s="184"/>
      <c r="F1340" s="184"/>
      <c r="G1340" s="184"/>
      <c r="H1340" s="184"/>
      <c r="I1340" s="184"/>
      <c r="J1340" s="184"/>
      <c r="K1340" s="184"/>
      <c r="L1340" s="184"/>
      <c r="M1340" s="184"/>
      <c r="N1340" s="184"/>
      <c r="O1340" s="184"/>
      <c r="P1340" s="184"/>
      <c r="Q1340" s="184"/>
      <c r="R1340" s="184"/>
      <c r="S1340" s="120" t="s">
        <v>1998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1066</v>
      </c>
      <c r="B1341" s="180" t="s">
        <v>1098</v>
      </c>
      <c r="C1341" s="180">
        <v>148285</v>
      </c>
      <c r="D1341" s="183"/>
      <c r="E1341" s="184"/>
      <c r="F1341" s="184"/>
      <c r="G1341" s="184"/>
      <c r="H1341" s="184"/>
      <c r="I1341" s="184"/>
      <c r="J1341" s="184"/>
      <c r="K1341" s="184"/>
      <c r="L1341" s="184"/>
      <c r="M1341" s="184"/>
      <c r="N1341" s="184"/>
      <c r="O1341" s="184"/>
      <c r="P1341" s="184"/>
      <c r="Q1341" s="184"/>
      <c r="R1341" s="184"/>
      <c r="S1341" s="120" t="s">
        <v>1998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1066</v>
      </c>
      <c r="B1342" s="180" t="s">
        <v>1099</v>
      </c>
      <c r="C1342" s="180">
        <v>119824</v>
      </c>
      <c r="D1342" s="183">
        <v>44530</v>
      </c>
      <c r="E1342" s="184">
        <v>43.307200000000002</v>
      </c>
      <c r="F1342" s="184">
        <v>15.851800000000001</v>
      </c>
      <c r="G1342" s="184">
        <v>7.5705</v>
      </c>
      <c r="H1342" s="184">
        <v>5.2789999999999999</v>
      </c>
      <c r="I1342" s="184">
        <v>6.5058999999999996</v>
      </c>
      <c r="J1342" s="184">
        <v>6.6200999999999999</v>
      </c>
      <c r="K1342" s="184">
        <v>4.7859999999999996</v>
      </c>
      <c r="L1342" s="184">
        <v>5.7964000000000002</v>
      </c>
      <c r="M1342" s="184">
        <v>6.6604000000000001</v>
      </c>
      <c r="N1342" s="184">
        <v>4.8605</v>
      </c>
      <c r="O1342" s="184">
        <v>9.8275000000000006</v>
      </c>
      <c r="P1342" s="184">
        <v>8.8109999999999999</v>
      </c>
      <c r="Q1342" s="184">
        <v>9.8053000000000008</v>
      </c>
      <c r="R1342" s="184">
        <v>8.7863000000000007</v>
      </c>
      <c r="S1342" s="120" t="s">
        <v>1998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1066</v>
      </c>
      <c r="B1343" s="180" t="s">
        <v>1100</v>
      </c>
      <c r="C1343" s="180">
        <v>102053</v>
      </c>
      <c r="D1343" s="183">
        <v>44530</v>
      </c>
      <c r="E1343" s="184">
        <v>40.830500000000001</v>
      </c>
      <c r="F1343" s="184">
        <v>15.2928</v>
      </c>
      <c r="G1343" s="184">
        <v>7.0452000000000004</v>
      </c>
      <c r="H1343" s="184">
        <v>4.7422000000000004</v>
      </c>
      <c r="I1343" s="184">
        <v>5.9775</v>
      </c>
      <c r="J1343" s="184">
        <v>6.0888</v>
      </c>
      <c r="K1343" s="184">
        <v>4.2495000000000003</v>
      </c>
      <c r="L1343" s="184">
        <v>5.2515999999999998</v>
      </c>
      <c r="M1343" s="184">
        <v>6.0895999999999999</v>
      </c>
      <c r="N1343" s="184">
        <v>4.2862999999999998</v>
      </c>
      <c r="O1343" s="184">
        <v>9.3447999999999993</v>
      </c>
      <c r="P1343" s="184">
        <v>8.1417000000000002</v>
      </c>
      <c r="Q1343" s="184">
        <v>8.0908999999999995</v>
      </c>
      <c r="R1343" s="184">
        <v>8.2486999999999995</v>
      </c>
      <c r="S1343" s="120" t="s">
        <v>1998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1066</v>
      </c>
      <c r="B1344" s="180" t="s">
        <v>1101</v>
      </c>
      <c r="C1344" s="180">
        <v>100603</v>
      </c>
      <c r="D1344" s="183">
        <v>44530</v>
      </c>
      <c r="E1344" s="184">
        <v>59.081699999999998</v>
      </c>
      <c r="F1344" s="184">
        <v>14.462</v>
      </c>
      <c r="G1344" s="184">
        <v>6.4450000000000003</v>
      </c>
      <c r="H1344" s="184">
        <v>6.9904000000000002</v>
      </c>
      <c r="I1344" s="184">
        <v>4.8453999999999997</v>
      </c>
      <c r="J1344" s="184">
        <v>4.1464999999999996</v>
      </c>
      <c r="K1344" s="184">
        <v>2.2963</v>
      </c>
      <c r="L1344" s="184">
        <v>2.5510999999999999</v>
      </c>
      <c r="M1344" s="184">
        <v>4.1543999999999999</v>
      </c>
      <c r="N1344" s="184">
        <v>2.0388000000000002</v>
      </c>
      <c r="O1344" s="184">
        <v>5.7244999999999999</v>
      </c>
      <c r="P1344" s="184">
        <v>4.9630000000000001</v>
      </c>
      <c r="Q1344" s="184">
        <v>7.6931000000000003</v>
      </c>
      <c r="R1344" s="184">
        <v>4.1161000000000003</v>
      </c>
      <c r="S1344" s="120" t="s">
        <v>1998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1066</v>
      </c>
      <c r="B1345" s="180" t="s">
        <v>1102</v>
      </c>
      <c r="C1345" s="180">
        <v>119675</v>
      </c>
      <c r="D1345" s="183">
        <v>44530</v>
      </c>
      <c r="E1345" s="184">
        <v>63.869300000000003</v>
      </c>
      <c r="F1345" s="184">
        <v>15.4937</v>
      </c>
      <c r="G1345" s="184">
        <v>7.4638999999999998</v>
      </c>
      <c r="H1345" s="184">
        <v>8.0047999999999995</v>
      </c>
      <c r="I1345" s="184">
        <v>5.8627000000000002</v>
      </c>
      <c r="J1345" s="184">
        <v>5.1612</v>
      </c>
      <c r="K1345" s="184">
        <v>3.3134999999999999</v>
      </c>
      <c r="L1345" s="184">
        <v>3.5768</v>
      </c>
      <c r="M1345" s="184">
        <v>5.2610999999999999</v>
      </c>
      <c r="N1345" s="184">
        <v>3.0794999999999999</v>
      </c>
      <c r="O1345" s="184">
        <v>6.6585999999999999</v>
      </c>
      <c r="P1345" s="184">
        <v>5.9386999999999999</v>
      </c>
      <c r="Q1345" s="184">
        <v>7.5646000000000004</v>
      </c>
      <c r="R1345" s="184">
        <v>5.1120999999999999</v>
      </c>
      <c r="S1345" s="120" t="s">
        <v>1998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1066</v>
      </c>
      <c r="B1346" s="180" t="s">
        <v>1103</v>
      </c>
      <c r="C1346" s="180">
        <v>119127</v>
      </c>
      <c r="D1346" s="183">
        <v>44530</v>
      </c>
      <c r="E1346" s="184">
        <v>32.1952</v>
      </c>
      <c r="F1346" s="184">
        <v>21.780200000000001</v>
      </c>
      <c r="G1346" s="184">
        <v>9.5899000000000001</v>
      </c>
      <c r="H1346" s="184">
        <v>11.687099999999999</v>
      </c>
      <c r="I1346" s="184">
        <v>9.2971000000000004</v>
      </c>
      <c r="J1346" s="184">
        <v>8.6422000000000008</v>
      </c>
      <c r="K1346" s="184">
        <v>6.0641999999999996</v>
      </c>
      <c r="L1346" s="184">
        <v>6.6222000000000003</v>
      </c>
      <c r="M1346" s="184">
        <v>8.3922000000000008</v>
      </c>
      <c r="N1346" s="184">
        <v>6.1703999999999999</v>
      </c>
      <c r="O1346" s="184">
        <v>3.1272000000000002</v>
      </c>
      <c r="P1346" s="184">
        <v>3.6505999999999998</v>
      </c>
      <c r="Q1346" s="184">
        <v>6.8349000000000002</v>
      </c>
      <c r="R1346" s="184">
        <v>9.2118000000000002</v>
      </c>
      <c r="S1346" s="120" t="s">
        <v>1998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1066</v>
      </c>
      <c r="B1347" s="180" t="s">
        <v>1104</v>
      </c>
      <c r="C1347" s="180">
        <v>147385</v>
      </c>
      <c r="D1347" s="183">
        <v>44530</v>
      </c>
      <c r="E1347" s="184">
        <v>2.3479000000000001</v>
      </c>
      <c r="F1347" s="184">
        <v>-148.63200000000001</v>
      </c>
      <c r="G1347" s="184">
        <v>-70.954700000000003</v>
      </c>
      <c r="H1347" s="184">
        <v>-33.3202</v>
      </c>
      <c r="I1347" s="184">
        <v>-27.794</v>
      </c>
      <c r="J1347" s="184">
        <v>-6.2327000000000004</v>
      </c>
      <c r="K1347" s="184">
        <v>715.76990000000001</v>
      </c>
      <c r="L1347" s="184">
        <v>354.0367</v>
      </c>
      <c r="M1347" s="184">
        <v>237.7286</v>
      </c>
      <c r="N1347" s="184">
        <v>178.9425</v>
      </c>
      <c r="O1347" s="184"/>
      <c r="P1347" s="184"/>
      <c r="Q1347" s="184">
        <v>23.409199999999998</v>
      </c>
      <c r="R1347" s="184">
        <v>29.618300000000001</v>
      </c>
      <c r="S1347" s="120" t="s">
        <v>1998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1066</v>
      </c>
      <c r="B1348" s="180" t="s">
        <v>1105</v>
      </c>
      <c r="C1348" s="180">
        <v>101703</v>
      </c>
      <c r="D1348" s="183">
        <v>44530</v>
      </c>
      <c r="E1348" s="184">
        <v>29.493600000000001</v>
      </c>
      <c r="F1348" s="184">
        <v>20.9267</v>
      </c>
      <c r="G1348" s="184">
        <v>8.7020999999999997</v>
      </c>
      <c r="H1348" s="184">
        <v>10.806800000000001</v>
      </c>
      <c r="I1348" s="184">
        <v>8.407</v>
      </c>
      <c r="J1348" s="184">
        <v>7.7523</v>
      </c>
      <c r="K1348" s="184">
        <v>5.1383000000000001</v>
      </c>
      <c r="L1348" s="184">
        <v>5.6872999999999996</v>
      </c>
      <c r="M1348" s="184">
        <v>7.4107000000000003</v>
      </c>
      <c r="N1348" s="184">
        <v>5.1517999999999997</v>
      </c>
      <c r="O1348" s="184">
        <v>2.1591</v>
      </c>
      <c r="P1348" s="184">
        <v>2.714</v>
      </c>
      <c r="Q1348" s="184">
        <v>5.8498999999999999</v>
      </c>
      <c r="R1348" s="184">
        <v>8.2058999999999997</v>
      </c>
      <c r="S1348" s="120" t="s">
        <v>1998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1066</v>
      </c>
      <c r="B1349" s="180" t="s">
        <v>1106</v>
      </c>
      <c r="C1349" s="180">
        <v>147384</v>
      </c>
      <c r="D1349" s="183">
        <v>44530</v>
      </c>
      <c r="E1349" s="184">
        <v>2.2021999999999999</v>
      </c>
      <c r="F1349" s="184">
        <v>-148.56190000000001</v>
      </c>
      <c r="G1349" s="184">
        <v>-71.125299999999996</v>
      </c>
      <c r="H1349" s="184">
        <v>-33.406799999999997</v>
      </c>
      <c r="I1349" s="184">
        <v>-27.8751</v>
      </c>
      <c r="J1349" s="184">
        <v>-6.2328999999999999</v>
      </c>
      <c r="K1349" s="184">
        <v>715.8279</v>
      </c>
      <c r="L1349" s="184">
        <v>354.06540000000001</v>
      </c>
      <c r="M1349" s="184">
        <v>237.74789999999999</v>
      </c>
      <c r="N1349" s="184">
        <v>178.95699999999999</v>
      </c>
      <c r="O1349" s="184"/>
      <c r="P1349" s="184"/>
      <c r="Q1349" s="184">
        <v>23.409600000000001</v>
      </c>
      <c r="R1349" s="184">
        <v>29.618300000000001</v>
      </c>
      <c r="S1349" s="120" t="s">
        <v>1998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1066</v>
      </c>
      <c r="B1350" s="180" t="s">
        <v>1929</v>
      </c>
      <c r="C1350" s="180">
        <v>148479</v>
      </c>
      <c r="D1350" s="183">
        <v>44530</v>
      </c>
      <c r="E1350" s="184">
        <v>10.655099999999999</v>
      </c>
      <c r="F1350" s="184">
        <v>14.0503</v>
      </c>
      <c r="G1350" s="184">
        <v>6.5990000000000002</v>
      </c>
      <c r="H1350" s="184">
        <v>11.427300000000001</v>
      </c>
      <c r="I1350" s="184">
        <v>8.1736000000000004</v>
      </c>
      <c r="J1350" s="184">
        <v>7.1310000000000002</v>
      </c>
      <c r="K1350" s="184">
        <v>4.1841999999999997</v>
      </c>
      <c r="L1350" s="184">
        <v>4.6879</v>
      </c>
      <c r="M1350" s="184">
        <v>6.7442000000000002</v>
      </c>
      <c r="N1350" s="184">
        <v>3.9331</v>
      </c>
      <c r="O1350" s="184"/>
      <c r="P1350" s="184"/>
      <c r="Q1350" s="184">
        <v>5.3796999999999997</v>
      </c>
      <c r="R1350" s="184"/>
      <c r="S1350" s="120" t="s">
        <v>1995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1066</v>
      </c>
      <c r="B1351" s="180" t="s">
        <v>1930</v>
      </c>
      <c r="C1351" s="180">
        <v>148477</v>
      </c>
      <c r="D1351" s="183">
        <v>44530</v>
      </c>
      <c r="E1351" s="184">
        <v>10.593</v>
      </c>
      <c r="F1351" s="184">
        <v>13.443099999999999</v>
      </c>
      <c r="G1351" s="184">
        <v>6.1201999999999996</v>
      </c>
      <c r="H1351" s="184">
        <v>10.950699999999999</v>
      </c>
      <c r="I1351" s="184">
        <v>7.7016</v>
      </c>
      <c r="J1351" s="184">
        <v>6.6498999999999997</v>
      </c>
      <c r="K1351" s="184">
        <v>3.7199</v>
      </c>
      <c r="L1351" s="184">
        <v>4.2314999999999996</v>
      </c>
      <c r="M1351" s="184">
        <v>6.2774000000000001</v>
      </c>
      <c r="N1351" s="184">
        <v>3.4521999999999999</v>
      </c>
      <c r="O1351" s="184"/>
      <c r="P1351" s="184"/>
      <c r="Q1351" s="184">
        <v>4.8722000000000003</v>
      </c>
      <c r="R1351" s="184"/>
      <c r="S1351" s="120" t="s">
        <v>1995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1066</v>
      </c>
      <c r="B1352" s="180" t="s">
        <v>1107</v>
      </c>
      <c r="C1352" s="180">
        <v>148257</v>
      </c>
      <c r="D1352" s="183"/>
      <c r="E1352" s="184"/>
      <c r="F1352" s="184"/>
      <c r="G1352" s="184"/>
      <c r="H1352" s="184"/>
      <c r="I1352" s="184"/>
      <c r="J1352" s="184"/>
      <c r="K1352" s="184"/>
      <c r="L1352" s="184"/>
      <c r="M1352" s="184"/>
      <c r="N1352" s="184"/>
      <c r="O1352" s="184"/>
      <c r="P1352" s="184"/>
      <c r="Q1352" s="184"/>
      <c r="R1352" s="184"/>
      <c r="S1352" s="120" t="s">
        <v>1996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1066</v>
      </c>
      <c r="B1353" s="180" t="s">
        <v>1108</v>
      </c>
      <c r="C1353" s="180">
        <v>148252</v>
      </c>
      <c r="D1353" s="183"/>
      <c r="E1353" s="184"/>
      <c r="F1353" s="184"/>
      <c r="G1353" s="184"/>
      <c r="H1353" s="184"/>
      <c r="I1353" s="184"/>
      <c r="J1353" s="184"/>
      <c r="K1353" s="184"/>
      <c r="L1353" s="184"/>
      <c r="M1353" s="184"/>
      <c r="N1353" s="184"/>
      <c r="O1353" s="184"/>
      <c r="P1353" s="184"/>
      <c r="Q1353" s="184"/>
      <c r="R1353" s="184"/>
      <c r="S1353" s="120" t="s">
        <v>1996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1066</v>
      </c>
      <c r="B1354" s="180" t="s">
        <v>1109</v>
      </c>
      <c r="C1354" s="180">
        <v>148136</v>
      </c>
      <c r="D1354" s="183">
        <v>44530</v>
      </c>
      <c r="E1354" s="184">
        <v>9.1499999999999998E-2</v>
      </c>
      <c r="F1354" s="184">
        <v>0</v>
      </c>
      <c r="G1354" s="184">
        <v>9.9835999999999991</v>
      </c>
      <c r="H1354" s="184">
        <v>5.7049000000000003</v>
      </c>
      <c r="I1354" s="184">
        <v>8.5761000000000003</v>
      </c>
      <c r="J1354" s="184">
        <v>10.060600000000001</v>
      </c>
      <c r="K1354" s="184">
        <v>10.6866</v>
      </c>
      <c r="L1354" s="184">
        <v>10.8643</v>
      </c>
      <c r="M1354" s="184">
        <v>11.254300000000001</v>
      </c>
      <c r="N1354" s="184">
        <v>-15.6944</v>
      </c>
      <c r="O1354" s="184"/>
      <c r="P1354" s="184"/>
      <c r="Q1354" s="184">
        <v>-5.6929999999999996</v>
      </c>
      <c r="R1354" s="184"/>
      <c r="S1354" s="120" t="s">
        <v>1996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1066</v>
      </c>
      <c r="B1355" s="180" t="s">
        <v>1110</v>
      </c>
      <c r="C1355" s="180">
        <v>148138</v>
      </c>
      <c r="D1355" s="183">
        <v>44530</v>
      </c>
      <c r="E1355" s="184">
        <v>8.8099999999999998E-2</v>
      </c>
      <c r="F1355" s="184">
        <v>0</v>
      </c>
      <c r="G1355" s="184">
        <v>10.369300000000001</v>
      </c>
      <c r="H1355" s="184">
        <v>5.9253</v>
      </c>
      <c r="I1355" s="184">
        <v>8.9082000000000008</v>
      </c>
      <c r="J1355" s="184">
        <v>10.452500000000001</v>
      </c>
      <c r="K1355" s="184">
        <v>10.635199999999999</v>
      </c>
      <c r="L1355" s="184">
        <v>11.0589</v>
      </c>
      <c r="M1355" s="184">
        <v>11.3734</v>
      </c>
      <c r="N1355" s="184">
        <v>-15.805199999999999</v>
      </c>
      <c r="O1355" s="184"/>
      <c r="P1355" s="184"/>
      <c r="Q1355" s="184">
        <v>-5.7874999999999996</v>
      </c>
      <c r="R1355" s="184"/>
      <c r="S1355" s="120" t="s">
        <v>1996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1066</v>
      </c>
      <c r="B1356" s="180" t="s">
        <v>1111</v>
      </c>
      <c r="C1356" s="180">
        <v>134503</v>
      </c>
      <c r="D1356" s="183">
        <v>44530</v>
      </c>
      <c r="E1356" s="184">
        <v>15.661300000000001</v>
      </c>
      <c r="F1356" s="184">
        <v>10.2575</v>
      </c>
      <c r="G1356" s="184">
        <v>3.9054000000000002</v>
      </c>
      <c r="H1356" s="184">
        <v>8.6039999999999992</v>
      </c>
      <c r="I1356" s="184">
        <v>6.2576000000000001</v>
      </c>
      <c r="J1356" s="184">
        <v>6.0183</v>
      </c>
      <c r="K1356" s="184">
        <v>16.7879</v>
      </c>
      <c r="L1356" s="184">
        <v>11.570399999999999</v>
      </c>
      <c r="M1356" s="184">
        <v>10.326000000000001</v>
      </c>
      <c r="N1356" s="184">
        <v>7.2755000000000001</v>
      </c>
      <c r="O1356" s="184">
        <v>5.0968999999999998</v>
      </c>
      <c r="P1356" s="184">
        <v>5.5627000000000004</v>
      </c>
      <c r="Q1356" s="184">
        <v>6.9527999999999999</v>
      </c>
      <c r="R1356" s="184">
        <v>3.6871</v>
      </c>
      <c r="S1356" s="120" t="s">
        <v>1996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1066</v>
      </c>
      <c r="B1357" s="180" t="s">
        <v>1112</v>
      </c>
      <c r="C1357" s="180">
        <v>134499</v>
      </c>
      <c r="D1357" s="183">
        <v>44530</v>
      </c>
      <c r="E1357" s="184">
        <v>14.939299999999999</v>
      </c>
      <c r="F1357" s="184">
        <v>9.5310000000000006</v>
      </c>
      <c r="G1357" s="184">
        <v>3.2383999999999999</v>
      </c>
      <c r="H1357" s="184">
        <v>7.9701000000000004</v>
      </c>
      <c r="I1357" s="184">
        <v>5.6139999999999999</v>
      </c>
      <c r="J1357" s="184">
        <v>5.3773999999999997</v>
      </c>
      <c r="K1357" s="184">
        <v>16.125699999999998</v>
      </c>
      <c r="L1357" s="184">
        <v>10.731199999999999</v>
      </c>
      <c r="M1357" s="184">
        <v>9.5320999999999998</v>
      </c>
      <c r="N1357" s="184">
        <v>6.5202</v>
      </c>
      <c r="O1357" s="184">
        <v>4.3651999999999997</v>
      </c>
      <c r="P1357" s="184">
        <v>4.8441000000000001</v>
      </c>
      <c r="Q1357" s="184">
        <v>6.1990999999999996</v>
      </c>
      <c r="R1357" s="184">
        <v>3.0497999999999998</v>
      </c>
      <c r="S1357" s="120" t="s">
        <v>1996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8.5196975609756098</v>
      </c>
      <c r="G1358" s="186">
        <v>2.8102585365853634</v>
      </c>
      <c r="H1358" s="186">
        <v>5.1969414634146354</v>
      </c>
      <c r="I1358" s="186">
        <v>4.8588804878048784</v>
      </c>
      <c r="J1358" s="186">
        <v>5.8518439024390245</v>
      </c>
      <c r="K1358" s="186">
        <v>40.467456097560977</v>
      </c>
      <c r="L1358" s="186">
        <v>24.279365853658533</v>
      </c>
      <c r="M1358" s="186">
        <v>19.463660975609752</v>
      </c>
      <c r="N1358" s="186">
        <v>12.393658536585363</v>
      </c>
      <c r="O1358" s="186">
        <v>5.7369806451612906</v>
      </c>
      <c r="P1358" s="186">
        <v>5.5952677419354835</v>
      </c>
      <c r="Q1358" s="186">
        <v>5.7722341463414626</v>
      </c>
      <c r="R1358" s="186">
        <v>6.3300799999999988</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15.4937</v>
      </c>
      <c r="G1359" s="186">
        <v>6.5990000000000002</v>
      </c>
      <c r="H1359" s="186">
        <v>6.8705999999999996</v>
      </c>
      <c r="I1359" s="186">
        <v>6.4637000000000002</v>
      </c>
      <c r="J1359" s="186">
        <v>6.4329999999999998</v>
      </c>
      <c r="K1359" s="186">
        <v>4.9221000000000004</v>
      </c>
      <c r="L1359" s="186">
        <v>5.7964000000000002</v>
      </c>
      <c r="M1359" s="186">
        <v>7.3536999999999999</v>
      </c>
      <c r="N1359" s="186">
        <v>5.1517999999999997</v>
      </c>
      <c r="O1359" s="186">
        <v>5.7419000000000002</v>
      </c>
      <c r="P1359" s="186">
        <v>6.0309999999999997</v>
      </c>
      <c r="Q1359" s="186">
        <v>7.5646000000000004</v>
      </c>
      <c r="R1359" s="186">
        <v>7.1741000000000001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1113</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1114</v>
      </c>
      <c r="B1362" s="180" t="s">
        <v>1115</v>
      </c>
      <c r="C1362" s="180">
        <v>100038</v>
      </c>
      <c r="D1362" s="183">
        <v>44530</v>
      </c>
      <c r="E1362" s="184">
        <v>102.09269999999999</v>
      </c>
      <c r="F1362" s="184">
        <v>27.9435</v>
      </c>
      <c r="G1362" s="184">
        <v>11.1145</v>
      </c>
      <c r="H1362" s="184">
        <v>13.354200000000001</v>
      </c>
      <c r="I1362" s="184">
        <v>10.2112</v>
      </c>
      <c r="J1362" s="184">
        <v>8.9903999999999993</v>
      </c>
      <c r="K1362" s="184">
        <v>5.8403999999999998</v>
      </c>
      <c r="L1362" s="184">
        <v>5.7314999999999996</v>
      </c>
      <c r="M1362" s="184">
        <v>8.4359999999999999</v>
      </c>
      <c r="N1362" s="184">
        <v>4.4039000000000001</v>
      </c>
      <c r="O1362" s="184">
        <v>9.2079000000000004</v>
      </c>
      <c r="P1362" s="184">
        <v>6.0941000000000001</v>
      </c>
      <c r="Q1362" s="184">
        <v>9.2989999999999995</v>
      </c>
      <c r="R1362" s="184">
        <v>8.2402999999999995</v>
      </c>
      <c r="S1362" s="120" t="s">
        <v>1995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1114</v>
      </c>
      <c r="B1363" s="180" t="s">
        <v>1116</v>
      </c>
      <c r="C1363" s="180">
        <v>119657</v>
      </c>
      <c r="D1363" s="183">
        <v>44530</v>
      </c>
      <c r="E1363" s="184">
        <v>108.38809999999999</v>
      </c>
      <c r="F1363" s="184">
        <v>28.3429</v>
      </c>
      <c r="G1363" s="184">
        <v>11.523099999999999</v>
      </c>
      <c r="H1363" s="184">
        <v>13.756500000000001</v>
      </c>
      <c r="I1363" s="184">
        <v>10.614699999999999</v>
      </c>
      <c r="J1363" s="184">
        <v>9.3942999999999994</v>
      </c>
      <c r="K1363" s="184">
        <v>6.2465999999999999</v>
      </c>
      <c r="L1363" s="184">
        <v>6.1432000000000002</v>
      </c>
      <c r="M1363" s="184">
        <v>8.8613</v>
      </c>
      <c r="N1363" s="184">
        <v>4.8307000000000002</v>
      </c>
      <c r="O1363" s="184">
        <v>9.8370999999999995</v>
      </c>
      <c r="P1363" s="184">
        <v>6.7801</v>
      </c>
      <c r="Q1363" s="184">
        <v>8.6119000000000003</v>
      </c>
      <c r="R1363" s="184">
        <v>8.7425999999999995</v>
      </c>
      <c r="S1363" s="120" t="s">
        <v>1995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1114</v>
      </c>
      <c r="B1364" s="180" t="s">
        <v>1117</v>
      </c>
      <c r="C1364" s="180">
        <v>118282</v>
      </c>
      <c r="D1364" s="183">
        <v>44530</v>
      </c>
      <c r="E1364" s="184">
        <v>50.063400000000001</v>
      </c>
      <c r="F1364" s="184">
        <v>27.433800000000002</v>
      </c>
      <c r="G1364" s="184">
        <v>10.529</v>
      </c>
      <c r="H1364" s="184">
        <v>13.8893</v>
      </c>
      <c r="I1364" s="184">
        <v>10.462400000000001</v>
      </c>
      <c r="J1364" s="184">
        <v>9.5782000000000007</v>
      </c>
      <c r="K1364" s="184">
        <v>4.2717999999999998</v>
      </c>
      <c r="L1364" s="184">
        <v>4.2481</v>
      </c>
      <c r="M1364" s="184">
        <v>6.1298000000000004</v>
      </c>
      <c r="N1364" s="184">
        <v>3.7561</v>
      </c>
      <c r="O1364" s="184">
        <v>8.9959000000000007</v>
      </c>
      <c r="P1364" s="184">
        <v>6.8426999999999998</v>
      </c>
      <c r="Q1364" s="184">
        <v>8.5200999999999993</v>
      </c>
      <c r="R1364" s="184">
        <v>7.1660000000000004</v>
      </c>
      <c r="S1364" s="120" t="s">
        <v>1995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1114</v>
      </c>
      <c r="B1365" s="180" t="s">
        <v>1118</v>
      </c>
      <c r="C1365" s="180">
        <v>101588</v>
      </c>
      <c r="D1365" s="183">
        <v>44530</v>
      </c>
      <c r="E1365" s="184">
        <v>46.494399999999999</v>
      </c>
      <c r="F1365" s="184">
        <v>26.317799999999998</v>
      </c>
      <c r="G1365" s="184">
        <v>9.3909000000000002</v>
      </c>
      <c r="H1365" s="184">
        <v>12.76</v>
      </c>
      <c r="I1365" s="184">
        <v>9.3360000000000003</v>
      </c>
      <c r="J1365" s="184">
        <v>8.4422999999999995</v>
      </c>
      <c r="K1365" s="184">
        <v>3.1444000000000001</v>
      </c>
      <c r="L1365" s="184">
        <v>3.1137000000000001</v>
      </c>
      <c r="M1365" s="184">
        <v>4.9638999999999998</v>
      </c>
      <c r="N1365" s="184">
        <v>2.5983000000000001</v>
      </c>
      <c r="O1365" s="184">
        <v>7.8285999999999998</v>
      </c>
      <c r="P1365" s="184">
        <v>5.7946999999999997</v>
      </c>
      <c r="Q1365" s="184">
        <v>8.3279999999999994</v>
      </c>
      <c r="R1365" s="184">
        <v>5.9949000000000003</v>
      </c>
      <c r="S1365" s="120" t="s">
        <v>1995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1114</v>
      </c>
      <c r="B1366" s="180" t="s">
        <v>1119</v>
      </c>
      <c r="C1366" s="180">
        <v>100124</v>
      </c>
      <c r="D1366" s="183">
        <v>44530</v>
      </c>
      <c r="E1366" s="184">
        <v>47.941600000000001</v>
      </c>
      <c r="F1366" s="184">
        <v>31.775600000000001</v>
      </c>
      <c r="G1366" s="184">
        <v>12.1023</v>
      </c>
      <c r="H1366" s="184">
        <v>13.106199999999999</v>
      </c>
      <c r="I1366" s="184">
        <v>9.9734999999999996</v>
      </c>
      <c r="J1366" s="184">
        <v>7.5922999999999998</v>
      </c>
      <c r="K1366" s="184">
        <v>3.9592000000000001</v>
      </c>
      <c r="L1366" s="184">
        <v>3.7488999999999999</v>
      </c>
      <c r="M1366" s="184">
        <v>5.0679999999999996</v>
      </c>
      <c r="N1366" s="184">
        <v>2.8149999999999999</v>
      </c>
      <c r="O1366" s="184">
        <v>7.1017000000000001</v>
      </c>
      <c r="P1366" s="184">
        <v>4.2375999999999996</v>
      </c>
      <c r="Q1366" s="184">
        <v>7.6612</v>
      </c>
      <c r="R1366" s="184">
        <v>5.8475999999999999</v>
      </c>
      <c r="S1366" s="120" t="s">
        <v>1998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1114</v>
      </c>
      <c r="B1367" s="180" t="s">
        <v>1120</v>
      </c>
      <c r="C1367" s="180">
        <v>119069</v>
      </c>
      <c r="D1367" s="183">
        <v>44530</v>
      </c>
      <c r="E1367" s="184">
        <v>51.214100000000002</v>
      </c>
      <c r="F1367" s="184">
        <v>33.313200000000002</v>
      </c>
      <c r="G1367" s="184">
        <v>13.597099999999999</v>
      </c>
      <c r="H1367" s="184">
        <v>14.5899</v>
      </c>
      <c r="I1367" s="184">
        <v>11.4275</v>
      </c>
      <c r="J1367" s="184">
        <v>9.0648</v>
      </c>
      <c r="K1367" s="184">
        <v>5.1740000000000004</v>
      </c>
      <c r="L1367" s="184">
        <v>4.8160999999999996</v>
      </c>
      <c r="M1367" s="184">
        <v>6.1604000000000001</v>
      </c>
      <c r="N1367" s="184">
        <v>3.8336000000000001</v>
      </c>
      <c r="O1367" s="184">
        <v>7.8086000000000002</v>
      </c>
      <c r="P1367" s="184">
        <v>4.9024999999999999</v>
      </c>
      <c r="Q1367" s="184">
        <v>7.6809000000000003</v>
      </c>
      <c r="R1367" s="184">
        <v>6.6460999999999997</v>
      </c>
      <c r="S1367" s="120" t="s">
        <v>1998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1114</v>
      </c>
      <c r="B1368" s="180" t="s">
        <v>1121</v>
      </c>
      <c r="C1368" s="180">
        <v>101685</v>
      </c>
      <c r="D1368" s="183">
        <v>44530</v>
      </c>
      <c r="E1368" s="184">
        <v>35.5244</v>
      </c>
      <c r="F1368" s="184">
        <v>27.762599999999999</v>
      </c>
      <c r="G1368" s="184">
        <v>7.1978999999999997</v>
      </c>
      <c r="H1368" s="184">
        <v>14.896599999999999</v>
      </c>
      <c r="I1368" s="184">
        <v>11.3735</v>
      </c>
      <c r="J1368" s="184">
        <v>9.6524999999999999</v>
      </c>
      <c r="K1368" s="184">
        <v>4.5431999999999997</v>
      </c>
      <c r="L1368" s="184">
        <v>4.3939000000000004</v>
      </c>
      <c r="M1368" s="184">
        <v>6.1898999999999997</v>
      </c>
      <c r="N1368" s="184">
        <v>2.4502000000000002</v>
      </c>
      <c r="O1368" s="184">
        <v>7.5265000000000004</v>
      </c>
      <c r="P1368" s="184">
        <v>4.9600999999999997</v>
      </c>
      <c r="Q1368" s="184">
        <v>6.9044999999999996</v>
      </c>
      <c r="R1368" s="184">
        <v>5.5007000000000001</v>
      </c>
      <c r="S1368" s="120" t="s">
        <v>1995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1114</v>
      </c>
      <c r="B1369" s="180" t="s">
        <v>1122</v>
      </c>
      <c r="C1369" s="180">
        <v>120059</v>
      </c>
      <c r="D1369" s="183">
        <v>44530</v>
      </c>
      <c r="E1369" s="184">
        <v>38.121400000000001</v>
      </c>
      <c r="F1369" s="184">
        <v>28.650700000000001</v>
      </c>
      <c r="G1369" s="184">
        <v>8.0497999999999994</v>
      </c>
      <c r="H1369" s="184">
        <v>15.7361</v>
      </c>
      <c r="I1369" s="184">
        <v>12.216799999999999</v>
      </c>
      <c r="J1369" s="184">
        <v>10.4962</v>
      </c>
      <c r="K1369" s="184">
        <v>5.3872</v>
      </c>
      <c r="L1369" s="184">
        <v>5.2488999999999999</v>
      </c>
      <c r="M1369" s="184">
        <v>7.0675999999999997</v>
      </c>
      <c r="N1369" s="184">
        <v>3.3102999999999998</v>
      </c>
      <c r="O1369" s="184">
        <v>8.4111999999999991</v>
      </c>
      <c r="P1369" s="184">
        <v>5.7942</v>
      </c>
      <c r="Q1369" s="184">
        <v>7.4926000000000004</v>
      </c>
      <c r="R1369" s="184">
        <v>6.3864999999999998</v>
      </c>
      <c r="S1369" s="120" t="s">
        <v>1995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1114</v>
      </c>
      <c r="B1370" s="180" t="s">
        <v>1123</v>
      </c>
      <c r="C1370" s="180">
        <v>109740</v>
      </c>
      <c r="D1370" s="183">
        <v>44530</v>
      </c>
      <c r="E1370" s="184">
        <v>31.942499999999999</v>
      </c>
      <c r="F1370" s="184">
        <v>17.720099999999999</v>
      </c>
      <c r="G1370" s="184">
        <v>3.7724000000000002</v>
      </c>
      <c r="H1370" s="184">
        <v>6.6851000000000003</v>
      </c>
      <c r="I1370" s="184">
        <v>6.2507000000000001</v>
      </c>
      <c r="J1370" s="184">
        <v>7.9032</v>
      </c>
      <c r="K1370" s="184">
        <v>5.0324</v>
      </c>
      <c r="L1370" s="184">
        <v>4.1638999999999999</v>
      </c>
      <c r="M1370" s="184">
        <v>6.2885999999999997</v>
      </c>
      <c r="N1370" s="184">
        <v>3.3085</v>
      </c>
      <c r="O1370" s="184">
        <v>8.8324999999999996</v>
      </c>
      <c r="P1370" s="184">
        <v>6.7949999999999999</v>
      </c>
      <c r="Q1370" s="184">
        <v>9.1295000000000002</v>
      </c>
      <c r="R1370" s="184">
        <v>7.2247000000000003</v>
      </c>
      <c r="S1370" s="120" t="s">
        <v>1998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1114</v>
      </c>
      <c r="B1371" s="180" t="s">
        <v>1124</v>
      </c>
      <c r="C1371" s="180">
        <v>120619</v>
      </c>
      <c r="D1371" s="183">
        <v>44530</v>
      </c>
      <c r="E1371" s="184">
        <v>33.272399999999998</v>
      </c>
      <c r="F1371" s="184">
        <v>18.3292</v>
      </c>
      <c r="G1371" s="184">
        <v>4.4176000000000002</v>
      </c>
      <c r="H1371" s="184">
        <v>7.3289</v>
      </c>
      <c r="I1371" s="184">
        <v>6.8901000000000003</v>
      </c>
      <c r="J1371" s="184">
        <v>8.5481999999999996</v>
      </c>
      <c r="K1371" s="184">
        <v>5.6809000000000003</v>
      </c>
      <c r="L1371" s="184">
        <v>4.8190999999999997</v>
      </c>
      <c r="M1371" s="184">
        <v>6.9606000000000003</v>
      </c>
      <c r="N1371" s="184">
        <v>3.9695999999999998</v>
      </c>
      <c r="O1371" s="184">
        <v>9.4585000000000008</v>
      </c>
      <c r="P1371" s="184">
        <v>7.4156000000000004</v>
      </c>
      <c r="Q1371" s="184">
        <v>8.6781000000000006</v>
      </c>
      <c r="R1371" s="184">
        <v>7.8517000000000001</v>
      </c>
      <c r="S1371" s="120" t="s">
        <v>1998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1114</v>
      </c>
      <c r="B1372" s="180" t="s">
        <v>1125</v>
      </c>
      <c r="C1372" s="180">
        <v>118394</v>
      </c>
      <c r="D1372" s="183">
        <v>44530</v>
      </c>
      <c r="E1372" s="184">
        <v>58.317799999999998</v>
      </c>
      <c r="F1372" s="184">
        <v>9.0775000000000006</v>
      </c>
      <c r="G1372" s="184">
        <v>3.9916999999999998</v>
      </c>
      <c r="H1372" s="184">
        <v>6.1497999999999999</v>
      </c>
      <c r="I1372" s="184">
        <v>5.6855000000000002</v>
      </c>
      <c r="J1372" s="184">
        <v>7.2037000000000004</v>
      </c>
      <c r="K1372" s="184">
        <v>3.7399</v>
      </c>
      <c r="L1372" s="184">
        <v>4.0228999999999999</v>
      </c>
      <c r="M1372" s="184">
        <v>6.1680999999999999</v>
      </c>
      <c r="N1372" s="184">
        <v>2.7128000000000001</v>
      </c>
      <c r="O1372" s="184">
        <v>8.9873999999999992</v>
      </c>
      <c r="P1372" s="184">
        <v>6.8357999999999999</v>
      </c>
      <c r="Q1372" s="184">
        <v>8.7510999999999992</v>
      </c>
      <c r="R1372" s="184">
        <v>7.1715</v>
      </c>
      <c r="S1372" s="120" t="s">
        <v>1995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1114</v>
      </c>
      <c r="B1373" s="180" t="s">
        <v>1126</v>
      </c>
      <c r="C1373" s="180">
        <v>108765</v>
      </c>
      <c r="D1373" s="183">
        <v>44530</v>
      </c>
      <c r="E1373" s="184">
        <v>54.582999999999998</v>
      </c>
      <c r="F1373" s="184">
        <v>8.4276</v>
      </c>
      <c r="G1373" s="184">
        <v>3.3448000000000002</v>
      </c>
      <c r="H1373" s="184">
        <v>5.4987000000000004</v>
      </c>
      <c r="I1373" s="184">
        <v>5.0346000000000002</v>
      </c>
      <c r="J1373" s="184">
        <v>6.5510000000000002</v>
      </c>
      <c r="K1373" s="184">
        <v>3.0861000000000001</v>
      </c>
      <c r="L1373" s="184">
        <v>3.3620999999999999</v>
      </c>
      <c r="M1373" s="184">
        <v>5.4770000000000003</v>
      </c>
      <c r="N1373" s="184">
        <v>2.0440999999999998</v>
      </c>
      <c r="O1373" s="184">
        <v>8.3222000000000005</v>
      </c>
      <c r="P1373" s="184">
        <v>6.0602999999999998</v>
      </c>
      <c r="Q1373" s="184">
        <v>8.2556999999999992</v>
      </c>
      <c r="R1373" s="184">
        <v>6.4904999999999999</v>
      </c>
      <c r="S1373" s="120" t="s">
        <v>1995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1114</v>
      </c>
      <c r="B1374" s="180" t="s">
        <v>1127</v>
      </c>
      <c r="C1374" s="180">
        <v>100223</v>
      </c>
      <c r="D1374" s="183">
        <v>44530</v>
      </c>
      <c r="E1374" s="184">
        <v>51.266100000000002</v>
      </c>
      <c r="F1374" s="184">
        <v>22.227</v>
      </c>
      <c r="G1374" s="184">
        <v>6.9291999999999998</v>
      </c>
      <c r="H1374" s="184">
        <v>14.288600000000001</v>
      </c>
      <c r="I1374" s="184">
        <v>10.2211</v>
      </c>
      <c r="J1374" s="184">
        <v>9.1912000000000003</v>
      </c>
      <c r="K1374" s="184">
        <v>4.0220000000000002</v>
      </c>
      <c r="L1374" s="184">
        <v>4.6468999999999996</v>
      </c>
      <c r="M1374" s="184">
        <v>5.1430999999999996</v>
      </c>
      <c r="N1374" s="184">
        <v>2.3273999999999999</v>
      </c>
      <c r="O1374" s="184">
        <v>1.766</v>
      </c>
      <c r="P1374" s="184">
        <v>2.3491</v>
      </c>
      <c r="Q1374" s="184">
        <v>6.2771999999999997</v>
      </c>
      <c r="R1374" s="184">
        <v>5.7765000000000004</v>
      </c>
      <c r="S1374" s="120" t="s">
        <v>1995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1114</v>
      </c>
      <c r="B1375" s="180" t="s">
        <v>1128</v>
      </c>
      <c r="C1375" s="180">
        <v>120430</v>
      </c>
      <c r="D1375" s="183">
        <v>44530</v>
      </c>
      <c r="E1375" s="184">
        <v>56.036099999999998</v>
      </c>
      <c r="F1375" s="184">
        <v>23.203399999999998</v>
      </c>
      <c r="G1375" s="184">
        <v>7.9210000000000003</v>
      </c>
      <c r="H1375" s="184">
        <v>15.2866</v>
      </c>
      <c r="I1375" s="184">
        <v>11.223699999999999</v>
      </c>
      <c r="J1375" s="184">
        <v>10.1988</v>
      </c>
      <c r="K1375" s="184">
        <v>5.0332999999999997</v>
      </c>
      <c r="L1375" s="184">
        <v>5.6729000000000003</v>
      </c>
      <c r="M1375" s="184">
        <v>6.1859999999999999</v>
      </c>
      <c r="N1375" s="184">
        <v>3.3559000000000001</v>
      </c>
      <c r="O1375" s="184">
        <v>2.7892000000000001</v>
      </c>
      <c r="P1375" s="184">
        <v>3.3776000000000002</v>
      </c>
      <c r="Q1375" s="184">
        <v>5.6962000000000002</v>
      </c>
      <c r="R1375" s="184">
        <v>6.8390000000000004</v>
      </c>
      <c r="S1375" s="120" t="s">
        <v>1995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1114</v>
      </c>
      <c r="B1376" s="180" t="s">
        <v>1129</v>
      </c>
      <c r="C1376" s="180">
        <v>119735</v>
      </c>
      <c r="D1376" s="183">
        <v>44530</v>
      </c>
      <c r="E1376" s="184">
        <v>68.033900000000003</v>
      </c>
      <c r="F1376" s="184">
        <v>52.867800000000003</v>
      </c>
      <c r="G1376" s="184">
        <v>16.8368</v>
      </c>
      <c r="H1376" s="184">
        <v>17.633500000000002</v>
      </c>
      <c r="I1376" s="184">
        <v>13.106299999999999</v>
      </c>
      <c r="J1376" s="184">
        <v>11.4011</v>
      </c>
      <c r="K1376" s="184">
        <v>6.9989999999999997</v>
      </c>
      <c r="L1376" s="184">
        <v>7.3837999999999999</v>
      </c>
      <c r="M1376" s="184">
        <v>7.8231000000000002</v>
      </c>
      <c r="N1376" s="184">
        <v>4.9231999999999996</v>
      </c>
      <c r="O1376" s="184">
        <v>9.9510000000000005</v>
      </c>
      <c r="P1376" s="184">
        <v>6.6333000000000002</v>
      </c>
      <c r="Q1376" s="184">
        <v>8.3355999999999995</v>
      </c>
      <c r="R1376" s="184">
        <v>8.7223000000000006</v>
      </c>
      <c r="S1376" s="120" t="s">
        <v>1998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1114</v>
      </c>
      <c r="B1377" s="180" t="s">
        <v>1130</v>
      </c>
      <c r="C1377" s="180">
        <v>100299</v>
      </c>
      <c r="D1377" s="183">
        <v>44530</v>
      </c>
      <c r="E1377" s="184">
        <v>62.9636</v>
      </c>
      <c r="F1377" s="184">
        <v>51.957000000000001</v>
      </c>
      <c r="G1377" s="184">
        <v>15.926</v>
      </c>
      <c r="H1377" s="184">
        <v>16.724</v>
      </c>
      <c r="I1377" s="184">
        <v>12.189</v>
      </c>
      <c r="J1377" s="184">
        <v>10.477399999999999</v>
      </c>
      <c r="K1377" s="184">
        <v>6.0582000000000003</v>
      </c>
      <c r="L1377" s="184">
        <v>6.3776999999999999</v>
      </c>
      <c r="M1377" s="184">
        <v>6.7565</v>
      </c>
      <c r="N1377" s="184">
        <v>3.8466</v>
      </c>
      <c r="O1377" s="184">
        <v>8.8064</v>
      </c>
      <c r="P1377" s="184">
        <v>5.5918999999999999</v>
      </c>
      <c r="Q1377" s="184">
        <v>8.7108000000000008</v>
      </c>
      <c r="R1377" s="184">
        <v>7.5831999999999997</v>
      </c>
      <c r="S1377" s="120" t="s">
        <v>1998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1114</v>
      </c>
      <c r="B1378" s="180" t="s">
        <v>1131</v>
      </c>
      <c r="C1378" s="180">
        <v>120279</v>
      </c>
      <c r="D1378" s="183">
        <v>44530</v>
      </c>
      <c r="E1378" s="184">
        <v>60.787999999999997</v>
      </c>
      <c r="F1378" s="184">
        <v>14.2362</v>
      </c>
      <c r="G1378" s="184">
        <v>5.7228000000000003</v>
      </c>
      <c r="H1378" s="184">
        <v>7.5422000000000002</v>
      </c>
      <c r="I1378" s="184">
        <v>5.8589000000000002</v>
      </c>
      <c r="J1378" s="184">
        <v>5.1513999999999998</v>
      </c>
      <c r="K1378" s="184">
        <v>2.0678999999999998</v>
      </c>
      <c r="L1378" s="184">
        <v>2.1715</v>
      </c>
      <c r="M1378" s="184">
        <v>4.0151000000000003</v>
      </c>
      <c r="N1378" s="184">
        <v>1.9915</v>
      </c>
      <c r="O1378" s="184">
        <v>7.6243999999999996</v>
      </c>
      <c r="P1378" s="184">
        <v>5.6375000000000002</v>
      </c>
      <c r="Q1378" s="184">
        <v>7.3666</v>
      </c>
      <c r="R1378" s="184">
        <v>5.6256000000000004</v>
      </c>
      <c r="S1378" s="120" t="s">
        <v>1995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1114</v>
      </c>
      <c r="B1379" s="180" t="s">
        <v>2029</v>
      </c>
      <c r="C1379" s="180">
        <v>100315</v>
      </c>
      <c r="D1379" s="183">
        <v>44530</v>
      </c>
      <c r="E1379" s="184">
        <v>57.986600000000003</v>
      </c>
      <c r="F1379" s="184">
        <v>14.042299999999999</v>
      </c>
      <c r="G1379" s="184">
        <v>5.5426000000000002</v>
      </c>
      <c r="H1379" s="184">
        <v>7.3479999999999999</v>
      </c>
      <c r="I1379" s="184">
        <v>5.6593999999999998</v>
      </c>
      <c r="J1379" s="184">
        <v>4.9488000000000003</v>
      </c>
      <c r="K1379" s="184">
        <v>1.8649</v>
      </c>
      <c r="L1379" s="184">
        <v>1.9799</v>
      </c>
      <c r="M1379" s="184">
        <v>3.8273000000000001</v>
      </c>
      <c r="N1379" s="184">
        <v>1.7363999999999999</v>
      </c>
      <c r="O1379" s="184">
        <v>7.0172999999999996</v>
      </c>
      <c r="P1379" s="184">
        <v>5.0804</v>
      </c>
      <c r="Q1379" s="184">
        <v>8.0107999999999997</v>
      </c>
      <c r="R1379" s="184">
        <v>5.024</v>
      </c>
      <c r="S1379" s="120" t="s">
        <v>1995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1114</v>
      </c>
      <c r="B1380" s="180" t="s">
        <v>1132</v>
      </c>
      <c r="C1380" s="180">
        <v>100387</v>
      </c>
      <c r="D1380" s="183">
        <v>44530</v>
      </c>
      <c r="E1380" s="184">
        <v>72.687299999999993</v>
      </c>
      <c r="F1380" s="184">
        <v>17.784800000000001</v>
      </c>
      <c r="G1380" s="184">
        <v>-5.9717000000000002</v>
      </c>
      <c r="H1380" s="184">
        <v>0.84660000000000002</v>
      </c>
      <c r="I1380" s="184">
        <v>2.5167999999999999</v>
      </c>
      <c r="J1380" s="184">
        <v>5.8913000000000002</v>
      </c>
      <c r="K1380" s="184">
        <v>4.9268999999999998</v>
      </c>
      <c r="L1380" s="184">
        <v>3.8334000000000001</v>
      </c>
      <c r="M1380" s="184">
        <v>6.2150999999999996</v>
      </c>
      <c r="N1380" s="184">
        <v>2.2029000000000001</v>
      </c>
      <c r="O1380" s="184">
        <v>8.5238999999999994</v>
      </c>
      <c r="P1380" s="184">
        <v>5.8230000000000004</v>
      </c>
      <c r="Q1380" s="184">
        <v>8.6563999999999997</v>
      </c>
      <c r="R1380" s="184">
        <v>6.1679000000000004</v>
      </c>
      <c r="S1380" s="120" t="s">
        <v>1998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1114</v>
      </c>
      <c r="B1381" s="180" t="s">
        <v>1133</v>
      </c>
      <c r="C1381" s="180">
        <v>118687</v>
      </c>
      <c r="D1381" s="183">
        <v>44530</v>
      </c>
      <c r="E1381" s="184">
        <v>78.557100000000005</v>
      </c>
      <c r="F1381" s="184">
        <v>18.920300000000001</v>
      </c>
      <c r="G1381" s="184">
        <v>-4.8179999999999996</v>
      </c>
      <c r="H1381" s="184">
        <v>2.0053000000000001</v>
      </c>
      <c r="I1381" s="184">
        <v>3.6791</v>
      </c>
      <c r="J1381" s="184">
        <v>7.0682</v>
      </c>
      <c r="K1381" s="184">
        <v>6.0663999999999998</v>
      </c>
      <c r="L1381" s="184">
        <v>4.9840999999999998</v>
      </c>
      <c r="M1381" s="184">
        <v>7.3978000000000002</v>
      </c>
      <c r="N1381" s="184">
        <v>3.3856000000000002</v>
      </c>
      <c r="O1381" s="184">
        <v>9.5116999999999994</v>
      </c>
      <c r="P1381" s="184">
        <v>6.7548000000000004</v>
      </c>
      <c r="Q1381" s="184">
        <v>8.5225000000000009</v>
      </c>
      <c r="R1381" s="184">
        <v>7.2195999999999998</v>
      </c>
      <c r="S1381" s="120" t="s">
        <v>1998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1114</v>
      </c>
      <c r="B1382" s="180" t="s">
        <v>1134</v>
      </c>
      <c r="C1382" s="180">
        <v>119714</v>
      </c>
      <c r="D1382" s="183">
        <v>44530</v>
      </c>
      <c r="E1382" s="184">
        <v>59.814599999999999</v>
      </c>
      <c r="F1382" s="184">
        <v>15.322900000000001</v>
      </c>
      <c r="G1382" s="184">
        <v>7.8327999999999998</v>
      </c>
      <c r="H1382" s="184">
        <v>6.4238999999999997</v>
      </c>
      <c r="I1382" s="184">
        <v>6.5019</v>
      </c>
      <c r="J1382" s="184">
        <v>7.2347000000000001</v>
      </c>
      <c r="K1382" s="184">
        <v>4.234</v>
      </c>
      <c r="L1382" s="184">
        <v>5.5084999999999997</v>
      </c>
      <c r="M1382" s="184">
        <v>6.6268000000000002</v>
      </c>
      <c r="N1382" s="184">
        <v>4.6443000000000003</v>
      </c>
      <c r="O1382" s="184">
        <v>10.0045</v>
      </c>
      <c r="P1382" s="184">
        <v>8.0356000000000005</v>
      </c>
      <c r="Q1382" s="184">
        <v>8.7134</v>
      </c>
      <c r="R1382" s="184">
        <v>9.0113000000000003</v>
      </c>
      <c r="S1382" s="120" t="s">
        <v>1998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1114</v>
      </c>
      <c r="B1383" s="180" t="s">
        <v>1135</v>
      </c>
      <c r="C1383" s="180">
        <v>100639</v>
      </c>
      <c r="D1383" s="183">
        <v>44530</v>
      </c>
      <c r="E1383" s="184">
        <v>56.783499999999997</v>
      </c>
      <c r="F1383" s="184">
        <v>14.6616</v>
      </c>
      <c r="G1383" s="184">
        <v>7.1727999999999996</v>
      </c>
      <c r="H1383" s="184">
        <v>5.7454999999999998</v>
      </c>
      <c r="I1383" s="184">
        <v>5.8303000000000003</v>
      </c>
      <c r="J1383" s="184">
        <v>6.5659000000000001</v>
      </c>
      <c r="K1383" s="184">
        <v>3.5657000000000001</v>
      </c>
      <c r="L1383" s="184">
        <v>4.8291000000000004</v>
      </c>
      <c r="M1383" s="184">
        <v>5.9340999999999999</v>
      </c>
      <c r="N1383" s="184">
        <v>3.9618000000000002</v>
      </c>
      <c r="O1383" s="184">
        <v>9.3193999999999999</v>
      </c>
      <c r="P1383" s="184">
        <v>7.2618</v>
      </c>
      <c r="Q1383" s="184">
        <v>7.8048999999999999</v>
      </c>
      <c r="R1383" s="184">
        <v>8.3265999999999991</v>
      </c>
      <c r="S1383" s="120" t="s">
        <v>1998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1114</v>
      </c>
      <c r="B1384" s="180" t="s">
        <v>1136</v>
      </c>
      <c r="C1384" s="180">
        <v>119876</v>
      </c>
      <c r="D1384" s="183">
        <v>44530</v>
      </c>
      <c r="E1384" s="184">
        <v>72.020700000000005</v>
      </c>
      <c r="F1384" s="184">
        <v>32.463999999999999</v>
      </c>
      <c r="G1384" s="184">
        <v>10.2996</v>
      </c>
      <c r="H1384" s="184">
        <v>8.7242999999999995</v>
      </c>
      <c r="I1384" s="184">
        <v>9.1397999999999993</v>
      </c>
      <c r="J1384" s="184">
        <v>7.3400999999999996</v>
      </c>
      <c r="K1384" s="184">
        <v>5.0872000000000002</v>
      </c>
      <c r="L1384" s="184">
        <v>4.5172999999999996</v>
      </c>
      <c r="M1384" s="184">
        <v>6.6300999999999997</v>
      </c>
      <c r="N1384" s="184">
        <v>3.2515999999999998</v>
      </c>
      <c r="O1384" s="184">
        <v>8.8648000000000007</v>
      </c>
      <c r="P1384" s="184">
        <v>6.5659000000000001</v>
      </c>
      <c r="Q1384" s="184">
        <v>8.4758999999999993</v>
      </c>
      <c r="R1384" s="184">
        <v>7.7854000000000001</v>
      </c>
      <c r="S1384" s="120" t="s">
        <v>1998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1114</v>
      </c>
      <c r="B1385" s="180" t="s">
        <v>1137</v>
      </c>
      <c r="C1385" s="180">
        <v>100418</v>
      </c>
      <c r="D1385" s="183">
        <v>44530</v>
      </c>
      <c r="E1385" s="184">
        <v>66.859099999999998</v>
      </c>
      <c r="F1385" s="184">
        <v>31.8005</v>
      </c>
      <c r="G1385" s="184">
        <v>9.6320999999999994</v>
      </c>
      <c r="H1385" s="184">
        <v>8.0452999999999992</v>
      </c>
      <c r="I1385" s="184">
        <v>8.4619</v>
      </c>
      <c r="J1385" s="184">
        <v>6.6665999999999999</v>
      </c>
      <c r="K1385" s="184">
        <v>4.4001999999999999</v>
      </c>
      <c r="L1385" s="184">
        <v>3.8149999999999999</v>
      </c>
      <c r="M1385" s="184">
        <v>5.8837999999999999</v>
      </c>
      <c r="N1385" s="184">
        <v>2.4775999999999998</v>
      </c>
      <c r="O1385" s="184">
        <v>7.9546999999999999</v>
      </c>
      <c r="P1385" s="184">
        <v>5.5263</v>
      </c>
      <c r="Q1385" s="184">
        <v>8.0268999999999995</v>
      </c>
      <c r="R1385" s="184">
        <v>6.9283999999999999</v>
      </c>
      <c r="S1385" s="120" t="s">
        <v>1998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1114</v>
      </c>
      <c r="B1386" s="180" t="s">
        <v>1138</v>
      </c>
      <c r="C1386" s="180">
        <v>148086</v>
      </c>
      <c r="D1386" s="183">
        <v>44530</v>
      </c>
      <c r="E1386" s="184">
        <v>1.8374999999999999</v>
      </c>
      <c r="F1386" s="184">
        <v>9.9346999999999994</v>
      </c>
      <c r="G1386" s="184">
        <v>10.4405</v>
      </c>
      <c r="H1386" s="184">
        <v>10.5207</v>
      </c>
      <c r="I1386" s="184">
        <v>10.542</v>
      </c>
      <c r="J1386" s="184">
        <v>10.587999999999999</v>
      </c>
      <c r="K1386" s="184">
        <v>10.732900000000001</v>
      </c>
      <c r="L1386" s="184">
        <v>11.043699999999999</v>
      </c>
      <c r="M1386" s="184">
        <v>11.3566</v>
      </c>
      <c r="N1386" s="184">
        <v>-15.571400000000001</v>
      </c>
      <c r="O1386" s="184"/>
      <c r="P1386" s="184"/>
      <c r="Q1386" s="184">
        <v>-5.6535000000000002</v>
      </c>
      <c r="R1386" s="184"/>
      <c r="S1386" s="120" t="s">
        <v>1998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1114</v>
      </c>
      <c r="B1387" s="180" t="s">
        <v>1139</v>
      </c>
      <c r="C1387" s="180">
        <v>148085</v>
      </c>
      <c r="D1387" s="183">
        <v>44530</v>
      </c>
      <c r="E1387" s="184">
        <v>1.7195</v>
      </c>
      <c r="F1387" s="184">
        <v>10.6166</v>
      </c>
      <c r="G1387" s="184">
        <v>10.093999999999999</v>
      </c>
      <c r="H1387" s="184">
        <v>10.3307</v>
      </c>
      <c r="I1387" s="184">
        <v>10.504099999999999</v>
      </c>
      <c r="J1387" s="184">
        <v>10.5105</v>
      </c>
      <c r="K1387" s="184">
        <v>10.7348</v>
      </c>
      <c r="L1387" s="184">
        <v>11.042</v>
      </c>
      <c r="M1387" s="184">
        <v>11.353199999999999</v>
      </c>
      <c r="N1387" s="184">
        <v>-15.7463</v>
      </c>
      <c r="O1387" s="184"/>
      <c r="P1387" s="184"/>
      <c r="Q1387" s="184">
        <v>-5.7675000000000001</v>
      </c>
      <c r="R1387" s="184"/>
      <c r="S1387" s="120" t="s">
        <v>1998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1114</v>
      </c>
      <c r="B1388" s="180" t="s">
        <v>1140</v>
      </c>
      <c r="C1388" s="180">
        <v>120689</v>
      </c>
      <c r="D1388" s="183">
        <v>44530</v>
      </c>
      <c r="E1388" s="184">
        <v>59.779400000000003</v>
      </c>
      <c r="F1388" s="184">
        <v>5.0685000000000002</v>
      </c>
      <c r="G1388" s="184">
        <v>1.1296999999999999</v>
      </c>
      <c r="H1388" s="184">
        <v>3.4039999999999999</v>
      </c>
      <c r="I1388" s="184">
        <v>3.7692000000000001</v>
      </c>
      <c r="J1388" s="184">
        <v>3.1455000000000002</v>
      </c>
      <c r="K1388" s="184">
        <v>32.916600000000003</v>
      </c>
      <c r="L1388" s="184">
        <v>18.424900000000001</v>
      </c>
      <c r="M1388" s="184">
        <v>14.729699999999999</v>
      </c>
      <c r="N1388" s="184">
        <v>10.286300000000001</v>
      </c>
      <c r="O1388" s="184">
        <v>2.4908000000000001</v>
      </c>
      <c r="P1388" s="184">
        <v>2.7056</v>
      </c>
      <c r="Q1388" s="184">
        <v>6.4786999999999999</v>
      </c>
      <c r="R1388" s="184">
        <v>5.8552</v>
      </c>
      <c r="S1388" s="120" t="s">
        <v>1998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1114</v>
      </c>
      <c r="B1389" s="180" t="s">
        <v>1141</v>
      </c>
      <c r="C1389" s="180">
        <v>100741</v>
      </c>
      <c r="D1389" s="183">
        <v>44530</v>
      </c>
      <c r="E1389" s="184">
        <v>55.581600000000002</v>
      </c>
      <c r="F1389" s="184">
        <v>4.7945000000000002</v>
      </c>
      <c r="G1389" s="184">
        <v>0.8538</v>
      </c>
      <c r="H1389" s="184">
        <v>3.1164999999999998</v>
      </c>
      <c r="I1389" s="184">
        <v>3.4803999999999999</v>
      </c>
      <c r="J1389" s="184">
        <v>2.8555000000000001</v>
      </c>
      <c r="K1389" s="184">
        <v>32.587899999999998</v>
      </c>
      <c r="L1389" s="184">
        <v>18.0517</v>
      </c>
      <c r="M1389" s="184">
        <v>14.3146</v>
      </c>
      <c r="N1389" s="184">
        <v>9.8462999999999994</v>
      </c>
      <c r="O1389" s="184">
        <v>1.7959000000000001</v>
      </c>
      <c r="P1389" s="184">
        <v>1.9837</v>
      </c>
      <c r="Q1389" s="184">
        <v>7.5815999999999999</v>
      </c>
      <c r="R1389" s="184">
        <v>5.3342999999999998</v>
      </c>
      <c r="S1389" s="120" t="s">
        <v>1998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22.32130714285714</v>
      </c>
      <c r="G1390" s="186">
        <v>7.306253571428571</v>
      </c>
      <c r="H1390" s="186">
        <v>9.8477499999999996</v>
      </c>
      <c r="I1390" s="186">
        <v>8.291442857142858</v>
      </c>
      <c r="J1390" s="186">
        <v>7.9518607142857132</v>
      </c>
      <c r="K1390" s="186">
        <v>7.0501428571428573</v>
      </c>
      <c r="L1390" s="186">
        <v>6.0033821428571423</v>
      </c>
      <c r="M1390" s="186">
        <v>7.2130035714285716</v>
      </c>
      <c r="N1390" s="186">
        <v>2.3911714285714289</v>
      </c>
      <c r="O1390" s="186">
        <v>7.6437730769230772</v>
      </c>
      <c r="P1390" s="186">
        <v>5.6091999999999995</v>
      </c>
      <c r="Q1390" s="186">
        <v>7.0196107142857143</v>
      </c>
      <c r="R1390" s="186">
        <v>6.902400000000001</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20.573650000000001</v>
      </c>
      <c r="G1391" s="186">
        <v>7.8769</v>
      </c>
      <c r="H1391" s="186">
        <v>9.5274999999999999</v>
      </c>
      <c r="I1391" s="186">
        <v>9.2378999999999998</v>
      </c>
      <c r="J1391" s="186">
        <v>8.1727500000000006</v>
      </c>
      <c r="K1391" s="186">
        <v>5.0328499999999998</v>
      </c>
      <c r="L1391" s="186">
        <v>4.8175999999999997</v>
      </c>
      <c r="M1391" s="186">
        <v>6.2518499999999992</v>
      </c>
      <c r="N1391" s="186">
        <v>3.3094000000000001</v>
      </c>
      <c r="O1391" s="186">
        <v>8.4675499999999992</v>
      </c>
      <c r="P1391" s="186">
        <v>5.8088499999999996</v>
      </c>
      <c r="Q1391" s="186">
        <v>8.1412999999999993</v>
      </c>
      <c r="R1391" s="186">
        <v>6.8837000000000002</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1142</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1143</v>
      </c>
      <c r="B1394" s="180" t="s">
        <v>1144</v>
      </c>
      <c r="C1394" s="180">
        <v>101592</v>
      </c>
      <c r="D1394" s="183">
        <v>44530</v>
      </c>
      <c r="E1394" s="184">
        <v>462.83</v>
      </c>
      <c r="F1394" s="184">
        <v>0.54749999999999999</v>
      </c>
      <c r="G1394" s="184">
        <v>-0.51370000000000005</v>
      </c>
      <c r="H1394" s="184">
        <v>-3.4020000000000001</v>
      </c>
      <c r="I1394" s="184">
        <v>-6.0625</v>
      </c>
      <c r="J1394" s="184">
        <v>-1.0878000000000001</v>
      </c>
      <c r="K1394" s="184">
        <v>6.2511000000000001</v>
      </c>
      <c r="L1394" s="184">
        <v>23.303000000000001</v>
      </c>
      <c r="M1394" s="184">
        <v>34.079799999999999</v>
      </c>
      <c r="N1394" s="184">
        <v>54.989600000000003</v>
      </c>
      <c r="O1394" s="184">
        <v>18.085899999999999</v>
      </c>
      <c r="P1394" s="184">
        <v>13.507899999999999</v>
      </c>
      <c r="Q1394" s="184">
        <v>22.1419</v>
      </c>
      <c r="R1394" s="184">
        <v>29.8841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1143</v>
      </c>
      <c r="B1395" s="180" t="s">
        <v>1145</v>
      </c>
      <c r="C1395" s="180">
        <v>119620</v>
      </c>
      <c r="D1395" s="183">
        <v>44530</v>
      </c>
      <c r="E1395" s="184">
        <v>499.67</v>
      </c>
      <c r="F1395" s="184">
        <v>0.5494</v>
      </c>
      <c r="G1395" s="184">
        <v>-0.50580000000000003</v>
      </c>
      <c r="H1395" s="184">
        <v>-3.3875000000000002</v>
      </c>
      <c r="I1395" s="184">
        <v>-6.0328999999999997</v>
      </c>
      <c r="J1395" s="184">
        <v>-1.0123</v>
      </c>
      <c r="K1395" s="184">
        <v>6.4894999999999996</v>
      </c>
      <c r="L1395" s="184">
        <v>23.852399999999999</v>
      </c>
      <c r="M1395" s="184">
        <v>34.9803</v>
      </c>
      <c r="N1395" s="184">
        <v>56.371699999999997</v>
      </c>
      <c r="O1395" s="184">
        <v>19.174499999999998</v>
      </c>
      <c r="P1395" s="184">
        <v>14.5571</v>
      </c>
      <c r="Q1395" s="184">
        <v>17.352499999999999</v>
      </c>
      <c r="R1395" s="184">
        <v>31.0867</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1143</v>
      </c>
      <c r="B1396" s="180" t="s">
        <v>1146</v>
      </c>
      <c r="C1396" s="180">
        <v>120505</v>
      </c>
      <c r="D1396" s="183">
        <v>44530</v>
      </c>
      <c r="E1396" s="184">
        <v>76.680000000000007</v>
      </c>
      <c r="F1396" s="184">
        <v>0.45850000000000002</v>
      </c>
      <c r="G1396" s="184">
        <v>0.13059999999999999</v>
      </c>
      <c r="H1396" s="184">
        <v>-2.8506</v>
      </c>
      <c r="I1396" s="184">
        <v>-5.7522000000000002</v>
      </c>
      <c r="J1396" s="184">
        <v>-1.5155000000000001</v>
      </c>
      <c r="K1396" s="184">
        <v>3.5655999999999999</v>
      </c>
      <c r="L1396" s="184">
        <v>20.075199999999999</v>
      </c>
      <c r="M1396" s="184">
        <v>29.878</v>
      </c>
      <c r="N1396" s="184">
        <v>46.085000000000001</v>
      </c>
      <c r="O1396" s="184">
        <v>27.466799999999999</v>
      </c>
      <c r="P1396" s="184">
        <v>24.124300000000002</v>
      </c>
      <c r="Q1396" s="184">
        <v>21.313300000000002</v>
      </c>
      <c r="R1396" s="184">
        <v>33.263199999999998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1143</v>
      </c>
      <c r="B1397" s="180" t="s">
        <v>1147</v>
      </c>
      <c r="C1397" s="180">
        <v>114564</v>
      </c>
      <c r="D1397" s="183">
        <v>44530</v>
      </c>
      <c r="E1397" s="184">
        <v>68.72</v>
      </c>
      <c r="F1397" s="184">
        <v>0.46779999999999999</v>
      </c>
      <c r="G1397" s="184">
        <v>0.13109999999999999</v>
      </c>
      <c r="H1397" s="184">
        <v>-2.8693</v>
      </c>
      <c r="I1397" s="184">
        <v>-5.7984999999999998</v>
      </c>
      <c r="J1397" s="184">
        <v>-1.6177999999999999</v>
      </c>
      <c r="K1397" s="184">
        <v>3.2141999999999999</v>
      </c>
      <c r="L1397" s="184">
        <v>19.264099999999999</v>
      </c>
      <c r="M1397" s="184">
        <v>28.5928</v>
      </c>
      <c r="N1397" s="184">
        <v>44.157800000000002</v>
      </c>
      <c r="O1397" s="184">
        <v>25.770800000000001</v>
      </c>
      <c r="P1397" s="184">
        <v>22.596399999999999</v>
      </c>
      <c r="Q1397" s="184">
        <v>19.560099999999998</v>
      </c>
      <c r="R1397" s="184">
        <v>31.4847</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1143</v>
      </c>
      <c r="B1398" s="180" t="s">
        <v>1148</v>
      </c>
      <c r="C1398" s="180">
        <v>113327</v>
      </c>
      <c r="D1398" s="183">
        <v>44530</v>
      </c>
      <c r="E1398" s="184">
        <v>17.329999999999998</v>
      </c>
      <c r="F1398" s="184">
        <v>1.5826</v>
      </c>
      <c r="G1398" s="184">
        <v>0.69730000000000003</v>
      </c>
      <c r="H1398" s="184">
        <v>-1.4781</v>
      </c>
      <c r="I1398" s="184">
        <v>-4.8846999999999996</v>
      </c>
      <c r="J1398" s="184">
        <v>0.1734</v>
      </c>
      <c r="K1398" s="184">
        <v>10.101699999999999</v>
      </c>
      <c r="L1398" s="184">
        <v>26.959700000000002</v>
      </c>
      <c r="M1398" s="184">
        <v>38.197800000000001</v>
      </c>
      <c r="N1398" s="184">
        <v>56.2669</v>
      </c>
      <c r="O1398" s="184">
        <v>26.379799999999999</v>
      </c>
      <c r="P1398" s="184">
        <v>18.0989</v>
      </c>
      <c r="Q1398" s="184">
        <v>5.0484</v>
      </c>
      <c r="R1398" s="184">
        <v>40.601500000000001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1143</v>
      </c>
      <c r="B1399" s="180" t="s">
        <v>1149</v>
      </c>
      <c r="C1399" s="180">
        <v>119392</v>
      </c>
      <c r="D1399" s="183">
        <v>44530</v>
      </c>
      <c r="E1399" s="184">
        <v>18.66</v>
      </c>
      <c r="F1399" s="184">
        <v>1.5787</v>
      </c>
      <c r="G1399" s="184">
        <v>0.7016</v>
      </c>
      <c r="H1399" s="184">
        <v>-1.4783999999999999</v>
      </c>
      <c r="I1399" s="184">
        <v>-4.8445</v>
      </c>
      <c r="J1399" s="184">
        <v>0.26869999999999999</v>
      </c>
      <c r="K1399" s="184">
        <v>10.414199999999999</v>
      </c>
      <c r="L1399" s="184">
        <v>27.546099999999999</v>
      </c>
      <c r="M1399" s="184">
        <v>39.253700000000002</v>
      </c>
      <c r="N1399" s="184">
        <v>57.868000000000002</v>
      </c>
      <c r="O1399" s="184">
        <v>27.485299999999999</v>
      </c>
      <c r="P1399" s="184">
        <v>19.170400000000001</v>
      </c>
      <c r="Q1399" s="184">
        <v>10.8948</v>
      </c>
      <c r="R1399" s="184">
        <v>41.742800000000003</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1143</v>
      </c>
      <c r="B1400" s="180" t="s">
        <v>1150</v>
      </c>
      <c r="C1400" s="180">
        <v>113566</v>
      </c>
      <c r="D1400" s="183">
        <v>44530</v>
      </c>
      <c r="E1400" s="184">
        <v>56.945999999999998</v>
      </c>
      <c r="F1400" s="184">
        <v>0.92330000000000001</v>
      </c>
      <c r="G1400" s="184">
        <v>0.20760000000000001</v>
      </c>
      <c r="H1400" s="184">
        <v>-3.0508000000000002</v>
      </c>
      <c r="I1400" s="184">
        <v>-6.2694000000000001</v>
      </c>
      <c r="J1400" s="184">
        <v>-3.2682000000000002</v>
      </c>
      <c r="K1400" s="184">
        <v>1.0773999999999999</v>
      </c>
      <c r="L1400" s="184">
        <v>15.696899999999999</v>
      </c>
      <c r="M1400" s="184">
        <v>24.290099999999999</v>
      </c>
      <c r="N1400" s="184">
        <v>49.441000000000003</v>
      </c>
      <c r="O1400" s="184">
        <v>23.254899999999999</v>
      </c>
      <c r="P1400" s="184">
        <v>16.471699999999998</v>
      </c>
      <c r="Q1400" s="184">
        <v>11.8028</v>
      </c>
      <c r="R1400" s="184">
        <v>32.185600000000001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1143</v>
      </c>
      <c r="B1401" s="180" t="s">
        <v>1151</v>
      </c>
      <c r="C1401" s="180">
        <v>120002</v>
      </c>
      <c r="D1401" s="183">
        <v>44530</v>
      </c>
      <c r="E1401" s="184">
        <v>64.203999999999994</v>
      </c>
      <c r="F1401" s="184">
        <v>0.92749999999999999</v>
      </c>
      <c r="G1401" s="184">
        <v>0.2248</v>
      </c>
      <c r="H1401" s="184">
        <v>-3.0224000000000002</v>
      </c>
      <c r="I1401" s="184">
        <v>-6.2126999999999999</v>
      </c>
      <c r="J1401" s="184">
        <v>-3.1379999999999999</v>
      </c>
      <c r="K1401" s="184">
        <v>1.4714</v>
      </c>
      <c r="L1401" s="184">
        <v>16.607299999999999</v>
      </c>
      <c r="M1401" s="184">
        <v>25.725000000000001</v>
      </c>
      <c r="N1401" s="184">
        <v>51.771700000000003</v>
      </c>
      <c r="O1401" s="184">
        <v>25.067699999999999</v>
      </c>
      <c r="P1401" s="184">
        <v>18.264500000000002</v>
      </c>
      <c r="Q1401" s="184">
        <v>20.1828</v>
      </c>
      <c r="R1401" s="184">
        <v>34.148099999999999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1143</v>
      </c>
      <c r="B1402" s="180" t="s">
        <v>1152</v>
      </c>
      <c r="C1402" s="180">
        <v>119071</v>
      </c>
      <c r="D1402" s="183">
        <v>44530</v>
      </c>
      <c r="E1402" s="184">
        <v>95.995999999999995</v>
      </c>
      <c r="F1402" s="184">
        <v>1.0825</v>
      </c>
      <c r="G1402" s="184">
        <v>0.65529999999999999</v>
      </c>
      <c r="H1402" s="184">
        <v>-2.64</v>
      </c>
      <c r="I1402" s="184">
        <v>-6.1421000000000001</v>
      </c>
      <c r="J1402" s="184">
        <v>-3.4809000000000001</v>
      </c>
      <c r="K1402" s="184">
        <v>0.4289</v>
      </c>
      <c r="L1402" s="184">
        <v>9.6608000000000001</v>
      </c>
      <c r="M1402" s="184">
        <v>19.908100000000001</v>
      </c>
      <c r="N1402" s="184">
        <v>30.783000000000001</v>
      </c>
      <c r="O1402" s="184">
        <v>21.293800000000001</v>
      </c>
      <c r="P1402" s="184">
        <v>16.941800000000001</v>
      </c>
      <c r="Q1402" s="184">
        <v>19.108799999999999</v>
      </c>
      <c r="R1402" s="184">
        <v>26.912500000000001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1143</v>
      </c>
      <c r="B1403" s="180" t="s">
        <v>1153</v>
      </c>
      <c r="C1403" s="180">
        <v>104481</v>
      </c>
      <c r="D1403" s="183">
        <v>44530</v>
      </c>
      <c r="E1403" s="184">
        <v>89.393000000000001</v>
      </c>
      <c r="F1403" s="184">
        <v>1.0799000000000001</v>
      </c>
      <c r="G1403" s="184">
        <v>0.64400000000000002</v>
      </c>
      <c r="H1403" s="184">
        <v>-2.6581000000000001</v>
      </c>
      <c r="I1403" s="184">
        <v>-6.1795999999999998</v>
      </c>
      <c r="J1403" s="184">
        <v>-3.5653000000000001</v>
      </c>
      <c r="K1403" s="184">
        <v>0.18160000000000001</v>
      </c>
      <c r="L1403" s="184">
        <v>9.1210000000000004</v>
      </c>
      <c r="M1403" s="184">
        <v>19.022400000000001</v>
      </c>
      <c r="N1403" s="184">
        <v>29.4969</v>
      </c>
      <c r="O1403" s="184">
        <v>20.148199999999999</v>
      </c>
      <c r="P1403" s="184">
        <v>15.8896</v>
      </c>
      <c r="Q1403" s="184">
        <v>15.6617</v>
      </c>
      <c r="R1403" s="184">
        <v>25.732399999999998</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1143</v>
      </c>
      <c r="B1404" s="180" t="s">
        <v>1154</v>
      </c>
      <c r="C1404" s="180">
        <v>140228</v>
      </c>
      <c r="D1404" s="183">
        <v>44530</v>
      </c>
      <c r="E1404" s="184">
        <v>54.661000000000001</v>
      </c>
      <c r="F1404" s="184">
        <v>0.55559999999999998</v>
      </c>
      <c r="G1404" s="184">
        <v>-0.89029999999999998</v>
      </c>
      <c r="H1404" s="184">
        <v>-3.4411</v>
      </c>
      <c r="I1404" s="184">
        <v>-6.3526999999999996</v>
      </c>
      <c r="J1404" s="184">
        <v>-2.1482000000000001</v>
      </c>
      <c r="K1404" s="184">
        <v>4.1996000000000002</v>
      </c>
      <c r="L1404" s="184">
        <v>17.482299999999999</v>
      </c>
      <c r="M1404" s="184">
        <v>28.149799999999999</v>
      </c>
      <c r="N1404" s="184">
        <v>53.961599999999997</v>
      </c>
      <c r="O1404" s="184">
        <v>26.964300000000001</v>
      </c>
      <c r="P1404" s="184">
        <v>20.477699999999999</v>
      </c>
      <c r="Q1404" s="184">
        <v>22.1435</v>
      </c>
      <c r="R1404" s="184">
        <v>37.2943</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1143</v>
      </c>
      <c r="B1405" s="180" t="s">
        <v>1155</v>
      </c>
      <c r="C1405" s="180">
        <v>140225</v>
      </c>
      <c r="D1405" s="183">
        <v>44530</v>
      </c>
      <c r="E1405" s="184">
        <v>49.335999999999999</v>
      </c>
      <c r="F1405" s="184">
        <v>0.55030000000000001</v>
      </c>
      <c r="G1405" s="184">
        <v>-0.90780000000000005</v>
      </c>
      <c r="H1405" s="184">
        <v>-3.4691000000000001</v>
      </c>
      <c r="I1405" s="184">
        <v>-6.4063999999999997</v>
      </c>
      <c r="J1405" s="184">
        <v>-2.2759</v>
      </c>
      <c r="K1405" s="184">
        <v>3.8106</v>
      </c>
      <c r="L1405" s="184">
        <v>16.5977</v>
      </c>
      <c r="M1405" s="184">
        <v>26.739799999999999</v>
      </c>
      <c r="N1405" s="184">
        <v>51.732999999999997</v>
      </c>
      <c r="O1405" s="184">
        <v>25.022400000000001</v>
      </c>
      <c r="P1405" s="184">
        <v>18.939499999999999</v>
      </c>
      <c r="Q1405" s="184">
        <v>12.131</v>
      </c>
      <c r="R1405" s="184">
        <v>35.224800000000002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1143</v>
      </c>
      <c r="B1406" s="180" t="s">
        <v>1156</v>
      </c>
      <c r="C1406" s="180">
        <v>100473</v>
      </c>
      <c r="D1406" s="183">
        <v>44530</v>
      </c>
      <c r="E1406" s="184">
        <v>1490.0630000000001</v>
      </c>
      <c r="F1406" s="184">
        <v>0.69599999999999995</v>
      </c>
      <c r="G1406" s="184">
        <v>-0.10440000000000001</v>
      </c>
      <c r="H1406" s="184">
        <v>-3.2812999999999999</v>
      </c>
      <c r="I1406" s="184">
        <v>-6.6167999999999996</v>
      </c>
      <c r="J1406" s="184">
        <v>-3.5363000000000002</v>
      </c>
      <c r="K1406" s="184">
        <v>1.6688000000000001</v>
      </c>
      <c r="L1406" s="184">
        <v>12.4217</v>
      </c>
      <c r="M1406" s="184">
        <v>19.0565</v>
      </c>
      <c r="N1406" s="184">
        <v>37.643799999999999</v>
      </c>
      <c r="O1406" s="184">
        <v>17.968800000000002</v>
      </c>
      <c r="P1406" s="184">
        <v>14.7761</v>
      </c>
      <c r="Q1406" s="184">
        <v>19.555299999999999</v>
      </c>
      <c r="R1406" s="184">
        <v>24.065200000000001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1143</v>
      </c>
      <c r="B1407" s="180" t="s">
        <v>1157</v>
      </c>
      <c r="C1407" s="180">
        <v>118533</v>
      </c>
      <c r="D1407" s="183">
        <v>44530</v>
      </c>
      <c r="E1407" s="184">
        <v>1625.7493999999999</v>
      </c>
      <c r="F1407" s="184">
        <v>0.69820000000000004</v>
      </c>
      <c r="G1407" s="184">
        <v>-9.5899999999999999E-2</v>
      </c>
      <c r="H1407" s="184">
        <v>-3.2669999999999999</v>
      </c>
      <c r="I1407" s="184">
        <v>-6.5891999999999999</v>
      </c>
      <c r="J1407" s="184">
        <v>-3.4718</v>
      </c>
      <c r="K1407" s="184">
        <v>1.8643000000000001</v>
      </c>
      <c r="L1407" s="184">
        <v>12.8695</v>
      </c>
      <c r="M1407" s="184">
        <v>19.774100000000001</v>
      </c>
      <c r="N1407" s="184">
        <v>38.756</v>
      </c>
      <c r="O1407" s="184">
        <v>18.986499999999999</v>
      </c>
      <c r="P1407" s="184">
        <v>15.838800000000001</v>
      </c>
      <c r="Q1407" s="184">
        <v>19.451499999999999</v>
      </c>
      <c r="R1407" s="184">
        <v>25.078600000000002</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1143</v>
      </c>
      <c r="B1408" s="180" t="s">
        <v>1158</v>
      </c>
      <c r="C1408" s="180">
        <v>105758</v>
      </c>
      <c r="D1408" s="183">
        <v>44530</v>
      </c>
      <c r="E1408" s="184">
        <v>89.253</v>
      </c>
      <c r="F1408" s="184">
        <v>1.4977</v>
      </c>
      <c r="G1408" s="184">
        <v>0.66320000000000001</v>
      </c>
      <c r="H1408" s="184">
        <v>-2.6536</v>
      </c>
      <c r="I1408" s="184">
        <v>-5.5872999999999999</v>
      </c>
      <c r="J1408" s="184">
        <v>-2.3405</v>
      </c>
      <c r="K1408" s="184">
        <v>2.9304000000000001</v>
      </c>
      <c r="L1408" s="184">
        <v>12.832800000000001</v>
      </c>
      <c r="M1408" s="184">
        <v>22.9787</v>
      </c>
      <c r="N1408" s="184">
        <v>43.722299999999997</v>
      </c>
      <c r="O1408" s="184">
        <v>19.648499999999999</v>
      </c>
      <c r="P1408" s="184">
        <v>15.3148</v>
      </c>
      <c r="Q1408" s="184">
        <v>16.363099999999999</v>
      </c>
      <c r="R1408" s="184">
        <v>29.141500000000001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1143</v>
      </c>
      <c r="B1409" s="180" t="s">
        <v>1159</v>
      </c>
      <c r="C1409" s="180">
        <v>118989</v>
      </c>
      <c r="D1409" s="183">
        <v>44530</v>
      </c>
      <c r="E1409" s="184">
        <v>95.912000000000006</v>
      </c>
      <c r="F1409" s="184">
        <v>1.4996</v>
      </c>
      <c r="G1409" s="184">
        <v>0.67069999999999996</v>
      </c>
      <c r="H1409" s="184">
        <v>-2.6421999999999999</v>
      </c>
      <c r="I1409" s="184">
        <v>-5.5650000000000004</v>
      </c>
      <c r="J1409" s="184">
        <v>-2.2831999999999999</v>
      </c>
      <c r="K1409" s="184">
        <v>3.1000999999999999</v>
      </c>
      <c r="L1409" s="184">
        <v>13.219900000000001</v>
      </c>
      <c r="M1409" s="184">
        <v>23.6218</v>
      </c>
      <c r="N1409" s="184">
        <v>44.716000000000001</v>
      </c>
      <c r="O1409" s="184">
        <v>20.488700000000001</v>
      </c>
      <c r="P1409" s="184">
        <v>16.289400000000001</v>
      </c>
      <c r="Q1409" s="184">
        <v>20.157699999999998</v>
      </c>
      <c r="R1409" s="184">
        <v>30.0242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1143</v>
      </c>
      <c r="B1410" s="180" t="s">
        <v>1160</v>
      </c>
      <c r="C1410" s="180">
        <v>102528</v>
      </c>
      <c r="D1410" s="183">
        <v>44530</v>
      </c>
      <c r="E1410" s="184">
        <v>159.62</v>
      </c>
      <c r="F1410" s="184">
        <v>0.86570000000000003</v>
      </c>
      <c r="G1410" s="184">
        <v>-0.23130000000000001</v>
      </c>
      <c r="H1410" s="184">
        <v>-2.7774000000000001</v>
      </c>
      <c r="I1410" s="184">
        <v>-6.0450999999999997</v>
      </c>
      <c r="J1410" s="184">
        <v>-1.8327</v>
      </c>
      <c r="K1410" s="184">
        <v>4.4702000000000002</v>
      </c>
      <c r="L1410" s="184">
        <v>15.3324</v>
      </c>
      <c r="M1410" s="184">
        <v>27.2379</v>
      </c>
      <c r="N1410" s="184">
        <v>50.499699999999997</v>
      </c>
      <c r="O1410" s="184">
        <v>19.577300000000001</v>
      </c>
      <c r="P1410" s="184">
        <v>16.118300000000001</v>
      </c>
      <c r="Q1410" s="184">
        <v>17.584599999999998</v>
      </c>
      <c r="R1410" s="184">
        <v>29.098099999999999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1143</v>
      </c>
      <c r="B1411" s="180" t="s">
        <v>1161</v>
      </c>
      <c r="C1411" s="180">
        <v>120381</v>
      </c>
      <c r="D1411" s="183">
        <v>44530</v>
      </c>
      <c r="E1411" s="184">
        <v>173.24</v>
      </c>
      <c r="F1411" s="184">
        <v>0.86750000000000005</v>
      </c>
      <c r="G1411" s="184">
        <v>-0.22459999999999999</v>
      </c>
      <c r="H1411" s="184">
        <v>-2.7561</v>
      </c>
      <c r="I1411" s="184">
        <v>-6.0113000000000003</v>
      </c>
      <c r="J1411" s="184">
        <v>-1.758</v>
      </c>
      <c r="K1411" s="184">
        <v>4.702</v>
      </c>
      <c r="L1411" s="184">
        <v>15.895099999999999</v>
      </c>
      <c r="M1411" s="184">
        <v>28.145600000000002</v>
      </c>
      <c r="N1411" s="184">
        <v>51.884999999999998</v>
      </c>
      <c r="O1411" s="184">
        <v>20.7121</v>
      </c>
      <c r="P1411" s="184">
        <v>17.302199999999999</v>
      </c>
      <c r="Q1411" s="184">
        <v>19.988900000000001</v>
      </c>
      <c r="R1411" s="184">
        <v>30.286899999999999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1143</v>
      </c>
      <c r="B1412" s="180" t="s">
        <v>1162</v>
      </c>
      <c r="C1412" s="180">
        <v>140460</v>
      </c>
      <c r="D1412" s="183">
        <v>44530</v>
      </c>
      <c r="E1412" s="184">
        <v>17.09</v>
      </c>
      <c r="F1412" s="184">
        <v>0.64780000000000004</v>
      </c>
      <c r="G1412" s="184">
        <v>-0.23350000000000001</v>
      </c>
      <c r="H1412" s="184">
        <v>-3.3917000000000002</v>
      </c>
      <c r="I1412" s="184">
        <v>-7.17</v>
      </c>
      <c r="J1412" s="184">
        <v>-3.7183000000000002</v>
      </c>
      <c r="K1412" s="184">
        <v>1.3041</v>
      </c>
      <c r="L1412" s="184">
        <v>14.8522</v>
      </c>
      <c r="M1412" s="184">
        <v>20.267399999999999</v>
      </c>
      <c r="N1412" s="184">
        <v>39.510199999999998</v>
      </c>
      <c r="O1412" s="184">
        <v>17.5379</v>
      </c>
      <c r="P1412" s="184"/>
      <c r="Q1412" s="184">
        <v>11.685</v>
      </c>
      <c r="R1412" s="184">
        <v>27.980399999999999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1143</v>
      </c>
      <c r="B1413" s="180" t="s">
        <v>1163</v>
      </c>
      <c r="C1413" s="180">
        <v>140461</v>
      </c>
      <c r="D1413" s="183">
        <v>44530</v>
      </c>
      <c r="E1413" s="184">
        <v>18.48</v>
      </c>
      <c r="F1413" s="184">
        <v>0.70840000000000003</v>
      </c>
      <c r="G1413" s="184">
        <v>-0.216</v>
      </c>
      <c r="H1413" s="184">
        <v>-3.3473000000000002</v>
      </c>
      <c r="I1413" s="184">
        <v>-7.0890000000000004</v>
      </c>
      <c r="J1413" s="184">
        <v>-3.5994000000000002</v>
      </c>
      <c r="K1413" s="184">
        <v>1.5943000000000001</v>
      </c>
      <c r="L1413" s="184">
        <v>15.427899999999999</v>
      </c>
      <c r="M1413" s="184">
        <v>21.100899999999999</v>
      </c>
      <c r="N1413" s="184">
        <v>40.746400000000001</v>
      </c>
      <c r="O1413" s="184">
        <v>18.787800000000001</v>
      </c>
      <c r="P1413" s="184"/>
      <c r="Q1413" s="184">
        <v>13.500500000000001</v>
      </c>
      <c r="R1413" s="184">
        <v>29.055800000000001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1143</v>
      </c>
      <c r="B1414" s="180" t="s">
        <v>1164</v>
      </c>
      <c r="C1414" s="180">
        <v>105503</v>
      </c>
      <c r="D1414" s="183">
        <v>44530</v>
      </c>
      <c r="E1414" s="184">
        <v>86.44</v>
      </c>
      <c r="F1414" s="184">
        <v>1.2415</v>
      </c>
      <c r="G1414" s="184">
        <v>0.4299</v>
      </c>
      <c r="H1414" s="184">
        <v>-2.3607999999999998</v>
      </c>
      <c r="I1414" s="184">
        <v>-4.9273999999999996</v>
      </c>
      <c r="J1414" s="184">
        <v>-1.5041</v>
      </c>
      <c r="K1414" s="184">
        <v>6.1395</v>
      </c>
      <c r="L1414" s="184">
        <v>17.942399999999999</v>
      </c>
      <c r="M1414" s="184">
        <v>25.384399999999999</v>
      </c>
      <c r="N1414" s="184">
        <v>45.767299999999999</v>
      </c>
      <c r="O1414" s="184">
        <v>22.462199999999999</v>
      </c>
      <c r="P1414" s="184">
        <v>18.593800000000002</v>
      </c>
      <c r="Q1414" s="184">
        <v>15.888</v>
      </c>
      <c r="R1414" s="184">
        <v>32.1922</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1143</v>
      </c>
      <c r="B1415" s="180" t="s">
        <v>1165</v>
      </c>
      <c r="C1415" s="180">
        <v>120403</v>
      </c>
      <c r="D1415" s="183">
        <v>44530</v>
      </c>
      <c r="E1415" s="184">
        <v>99.07</v>
      </c>
      <c r="F1415" s="184">
        <v>1.2572000000000001</v>
      </c>
      <c r="G1415" s="184">
        <v>0.45629999999999998</v>
      </c>
      <c r="H1415" s="184">
        <v>-2.3267000000000002</v>
      </c>
      <c r="I1415" s="184">
        <v>-4.8684000000000003</v>
      </c>
      <c r="J1415" s="184">
        <v>-1.3835999999999999</v>
      </c>
      <c r="K1415" s="184">
        <v>6.5153999999999996</v>
      </c>
      <c r="L1415" s="184">
        <v>18.8032</v>
      </c>
      <c r="M1415" s="184">
        <v>26.785299999999999</v>
      </c>
      <c r="N1415" s="184">
        <v>47.976100000000002</v>
      </c>
      <c r="O1415" s="184">
        <v>24.279900000000001</v>
      </c>
      <c r="P1415" s="184">
        <v>20.4907</v>
      </c>
      <c r="Q1415" s="184">
        <v>21.342099999999999</v>
      </c>
      <c r="R1415" s="184">
        <v>34.079300000000003</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1143</v>
      </c>
      <c r="B1416" s="180" t="s">
        <v>1931</v>
      </c>
      <c r="C1416" s="180">
        <v>148733</v>
      </c>
      <c r="D1416" s="183">
        <v>44530</v>
      </c>
      <c r="E1416" s="184">
        <v>11.6012</v>
      </c>
      <c r="F1416" s="184">
        <v>3.0200000000000001E-2</v>
      </c>
      <c r="G1416" s="184">
        <v>-1.2176</v>
      </c>
      <c r="H1416" s="184">
        <v>-3.6404999999999998</v>
      </c>
      <c r="I1416" s="184">
        <v>-6.8400999999999996</v>
      </c>
      <c r="J1416" s="184">
        <v>-4.9869000000000003</v>
      </c>
      <c r="K1416" s="184">
        <v>-7.8399999999999997E-2</v>
      </c>
      <c r="L1416" s="184">
        <v>9.7248000000000001</v>
      </c>
      <c r="M1416" s="184"/>
      <c r="N1416" s="184"/>
      <c r="O1416" s="184"/>
      <c r="P1416" s="184"/>
      <c r="Q1416" s="184">
        <v>16.012</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1143</v>
      </c>
      <c r="B1417" s="180" t="s">
        <v>1932</v>
      </c>
      <c r="C1417" s="180">
        <v>148732</v>
      </c>
      <c r="D1417" s="183">
        <v>44530</v>
      </c>
      <c r="E1417" s="184">
        <v>11.403</v>
      </c>
      <c r="F1417" s="184">
        <v>2.46E-2</v>
      </c>
      <c r="G1417" s="184">
        <v>-1.2427999999999999</v>
      </c>
      <c r="H1417" s="184">
        <v>-3.6827000000000001</v>
      </c>
      <c r="I1417" s="184">
        <v>-6.9218999999999999</v>
      </c>
      <c r="J1417" s="184">
        <v>-5.1780999999999997</v>
      </c>
      <c r="K1417" s="184">
        <v>-0.65600000000000003</v>
      </c>
      <c r="L1417" s="184">
        <v>8.4460999999999995</v>
      </c>
      <c r="M1417" s="184"/>
      <c r="N1417" s="184"/>
      <c r="O1417" s="184"/>
      <c r="P1417" s="184"/>
      <c r="Q1417" s="184">
        <v>14.03</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1143</v>
      </c>
      <c r="B1418" s="180" t="s">
        <v>1166</v>
      </c>
      <c r="C1418" s="180">
        <v>104908</v>
      </c>
      <c r="D1418" s="183">
        <v>44530</v>
      </c>
      <c r="E1418" s="184">
        <v>71.013000000000005</v>
      </c>
      <c r="F1418" s="184">
        <v>1.5022</v>
      </c>
      <c r="G1418" s="184">
        <v>0.68479999999999996</v>
      </c>
      <c r="H1418" s="184">
        <v>-1.9537</v>
      </c>
      <c r="I1418" s="184">
        <v>-4.3209</v>
      </c>
      <c r="J1418" s="184">
        <v>-0.16450000000000001</v>
      </c>
      <c r="K1418" s="184">
        <v>3.9630000000000001</v>
      </c>
      <c r="L1418" s="184">
        <v>16.055199999999999</v>
      </c>
      <c r="M1418" s="184">
        <v>26.294699999999999</v>
      </c>
      <c r="N1418" s="184">
        <v>50.540599999999998</v>
      </c>
      <c r="O1418" s="184">
        <v>25.280100000000001</v>
      </c>
      <c r="P1418" s="184">
        <v>18.535900000000002</v>
      </c>
      <c r="Q1418" s="184">
        <v>14.2837</v>
      </c>
      <c r="R1418" s="184">
        <v>32.865499999999997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1143</v>
      </c>
      <c r="B1419" s="180" t="s">
        <v>1167</v>
      </c>
      <c r="C1419" s="180">
        <v>119775</v>
      </c>
      <c r="D1419" s="183">
        <v>44530</v>
      </c>
      <c r="E1419" s="184">
        <v>78.855999999999995</v>
      </c>
      <c r="F1419" s="184">
        <v>1.5061</v>
      </c>
      <c r="G1419" s="184">
        <v>0.69850000000000001</v>
      </c>
      <c r="H1419" s="184">
        <v>-1.9301999999999999</v>
      </c>
      <c r="I1419" s="184">
        <v>-4.2766000000000002</v>
      </c>
      <c r="J1419" s="184">
        <v>-5.5800000000000002E-2</v>
      </c>
      <c r="K1419" s="184">
        <v>4.2903000000000002</v>
      </c>
      <c r="L1419" s="184">
        <v>16.7926</v>
      </c>
      <c r="M1419" s="184">
        <v>27.507899999999999</v>
      </c>
      <c r="N1419" s="184">
        <v>52.458300000000001</v>
      </c>
      <c r="O1419" s="184">
        <v>26.879899999999999</v>
      </c>
      <c r="P1419" s="184">
        <v>20.045999999999999</v>
      </c>
      <c r="Q1419" s="184">
        <v>21.473299999999998</v>
      </c>
      <c r="R1419" s="184">
        <v>34.561100000000003</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1143</v>
      </c>
      <c r="B1420" s="180" t="s">
        <v>1168</v>
      </c>
      <c r="C1420" s="180">
        <v>119807</v>
      </c>
      <c r="D1420" s="183">
        <v>44530</v>
      </c>
      <c r="E1420" s="184">
        <v>219.77</v>
      </c>
      <c r="F1420" s="184">
        <v>0.4617</v>
      </c>
      <c r="G1420" s="184">
        <v>-0.65549999999999997</v>
      </c>
      <c r="H1420" s="184">
        <v>-3.1764999999999999</v>
      </c>
      <c r="I1420" s="184">
        <v>-6.2255000000000003</v>
      </c>
      <c r="J1420" s="184">
        <v>-3.0013000000000001</v>
      </c>
      <c r="K1420" s="184">
        <v>0.66879999999999995</v>
      </c>
      <c r="L1420" s="184">
        <v>11.2309</v>
      </c>
      <c r="M1420" s="184">
        <v>19.916</v>
      </c>
      <c r="N1420" s="184">
        <v>34.869599999999998</v>
      </c>
      <c r="O1420" s="184">
        <v>16.812799999999999</v>
      </c>
      <c r="P1420" s="184">
        <v>15.9453</v>
      </c>
      <c r="Q1420" s="184">
        <v>20.1144</v>
      </c>
      <c r="R1420" s="184">
        <v>24.942799999999998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1143</v>
      </c>
      <c r="B1421" s="180" t="s">
        <v>1169</v>
      </c>
      <c r="C1421" s="180">
        <v>112496</v>
      </c>
      <c r="D1421" s="183">
        <v>44530</v>
      </c>
      <c r="E1421" s="184">
        <v>202.25</v>
      </c>
      <c r="F1421" s="184">
        <v>0.46200000000000002</v>
      </c>
      <c r="G1421" s="184">
        <v>-0.66790000000000005</v>
      </c>
      <c r="H1421" s="184">
        <v>-3.1972</v>
      </c>
      <c r="I1421" s="184">
        <v>-6.2659000000000002</v>
      </c>
      <c r="J1421" s="184">
        <v>-3.0952000000000002</v>
      </c>
      <c r="K1421" s="184">
        <v>0.38219999999999998</v>
      </c>
      <c r="L1421" s="184">
        <v>10.579599999999999</v>
      </c>
      <c r="M1421" s="184">
        <v>18.872699999999998</v>
      </c>
      <c r="N1421" s="184">
        <v>33.331099999999999</v>
      </c>
      <c r="O1421" s="184">
        <v>15.4564</v>
      </c>
      <c r="P1421" s="184">
        <v>14.731</v>
      </c>
      <c r="Q1421" s="184">
        <v>18.958500000000001</v>
      </c>
      <c r="R1421" s="184">
        <v>23.4908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1143</v>
      </c>
      <c r="B1422" s="180" t="s">
        <v>1170</v>
      </c>
      <c r="C1422" s="180">
        <v>142110</v>
      </c>
      <c r="D1422" s="183">
        <v>44530</v>
      </c>
      <c r="E1422" s="184">
        <v>17.9574</v>
      </c>
      <c r="F1422" s="184">
        <v>0.24229999999999999</v>
      </c>
      <c r="G1422" s="184">
        <v>-0.92249999999999999</v>
      </c>
      <c r="H1422" s="184">
        <v>-3.5404</v>
      </c>
      <c r="I1422" s="184">
        <v>-6.2878999999999996</v>
      </c>
      <c r="J1422" s="184">
        <v>-3.9460000000000002</v>
      </c>
      <c r="K1422" s="184">
        <v>3.4418000000000002</v>
      </c>
      <c r="L1422" s="184">
        <v>14.3645</v>
      </c>
      <c r="M1422" s="184">
        <v>28.889500000000002</v>
      </c>
      <c r="N1422" s="184">
        <v>55.907299999999999</v>
      </c>
      <c r="O1422" s="184">
        <v>24.542899999999999</v>
      </c>
      <c r="P1422" s="184"/>
      <c r="Q1422" s="184">
        <v>16.489000000000001</v>
      </c>
      <c r="R1422" s="184">
        <v>33.3414</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1143</v>
      </c>
      <c r="B1423" s="180" t="s">
        <v>1171</v>
      </c>
      <c r="C1423" s="180">
        <v>142109</v>
      </c>
      <c r="D1423" s="183">
        <v>44530</v>
      </c>
      <c r="E1423" s="184">
        <v>16.7898</v>
      </c>
      <c r="F1423" s="184">
        <v>0.23760000000000001</v>
      </c>
      <c r="G1423" s="184">
        <v>-0.94099999999999995</v>
      </c>
      <c r="H1423" s="184">
        <v>-3.5701000000000001</v>
      </c>
      <c r="I1423" s="184">
        <v>-6.3482000000000003</v>
      </c>
      <c r="J1423" s="184">
        <v>-4.0890000000000004</v>
      </c>
      <c r="K1423" s="184">
        <v>2.9872000000000001</v>
      </c>
      <c r="L1423" s="184">
        <v>13.368</v>
      </c>
      <c r="M1423" s="184">
        <v>27.254300000000001</v>
      </c>
      <c r="N1423" s="184">
        <v>53.3245</v>
      </c>
      <c r="O1423" s="184">
        <v>22.535900000000002</v>
      </c>
      <c r="P1423" s="184"/>
      <c r="Q1423" s="184">
        <v>14.465</v>
      </c>
      <c r="R1423" s="184">
        <v>31.185099999999998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1143</v>
      </c>
      <c r="B1424" s="180" t="s">
        <v>1172</v>
      </c>
      <c r="C1424" s="180">
        <v>147445</v>
      </c>
      <c r="D1424" s="183">
        <v>44530</v>
      </c>
      <c r="E1424" s="184">
        <v>21.224</v>
      </c>
      <c r="F1424" s="184">
        <v>0.85540000000000005</v>
      </c>
      <c r="G1424" s="184">
        <v>-0.4783</v>
      </c>
      <c r="H1424" s="184">
        <v>-3.2942999999999998</v>
      </c>
      <c r="I1424" s="184">
        <v>-5.8051000000000004</v>
      </c>
      <c r="J1424" s="184">
        <v>-1.6998</v>
      </c>
      <c r="K1424" s="184">
        <v>3.9169999999999998</v>
      </c>
      <c r="L1424" s="184">
        <v>16.525700000000001</v>
      </c>
      <c r="M1424" s="184">
        <v>29.596399999999999</v>
      </c>
      <c r="N1424" s="184">
        <v>57.4831</v>
      </c>
      <c r="O1424" s="184"/>
      <c r="P1424" s="184"/>
      <c r="Q1424" s="184">
        <v>37.886800000000001</v>
      </c>
      <c r="R1424" s="184">
        <v>37.404299999999999</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1143</v>
      </c>
      <c r="B1425" s="180" t="s">
        <v>1173</v>
      </c>
      <c r="C1425" s="180">
        <v>147479</v>
      </c>
      <c r="D1425" s="183">
        <v>44530</v>
      </c>
      <c r="E1425" s="184">
        <v>20.456</v>
      </c>
      <c r="F1425" s="184">
        <v>0.85289999999999999</v>
      </c>
      <c r="G1425" s="184">
        <v>-0.49619999999999997</v>
      </c>
      <c r="H1425" s="184">
        <v>-3.3224999999999998</v>
      </c>
      <c r="I1425" s="184">
        <v>-5.8541999999999996</v>
      </c>
      <c r="J1425" s="184">
        <v>-1.8190999999999999</v>
      </c>
      <c r="K1425" s="184">
        <v>3.5590000000000002</v>
      </c>
      <c r="L1425" s="184">
        <v>15.7014</v>
      </c>
      <c r="M1425" s="184">
        <v>28.2026</v>
      </c>
      <c r="N1425" s="184">
        <v>55.1813</v>
      </c>
      <c r="O1425" s="184"/>
      <c r="P1425" s="184"/>
      <c r="Q1425" s="184">
        <v>35.734299999999998</v>
      </c>
      <c r="R1425" s="184">
        <v>35.305599999999998</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1143</v>
      </c>
      <c r="B1426" s="180" t="s">
        <v>1174</v>
      </c>
      <c r="C1426" s="180">
        <v>127042</v>
      </c>
      <c r="D1426" s="183">
        <v>44530</v>
      </c>
      <c r="E1426" s="184">
        <v>48.1736</v>
      </c>
      <c r="F1426" s="184">
        <v>1.4381999999999999</v>
      </c>
      <c r="G1426" s="184">
        <v>0.5252</v>
      </c>
      <c r="H1426" s="184">
        <v>-2.4163999999999999</v>
      </c>
      <c r="I1426" s="184">
        <v>-4.6761999999999997</v>
      </c>
      <c r="J1426" s="184">
        <v>1.3323</v>
      </c>
      <c r="K1426" s="184">
        <v>12.351699999999999</v>
      </c>
      <c r="L1426" s="184">
        <v>29.7197</v>
      </c>
      <c r="M1426" s="184">
        <v>36.613900000000001</v>
      </c>
      <c r="N1426" s="184">
        <v>57.958100000000002</v>
      </c>
      <c r="O1426" s="184">
        <v>24.404499999999999</v>
      </c>
      <c r="P1426" s="184">
        <v>16.017099999999999</v>
      </c>
      <c r="Q1426" s="184">
        <v>22.427600000000002</v>
      </c>
      <c r="R1426" s="184">
        <v>30.003299999999999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1143</v>
      </c>
      <c r="B1427" s="180" t="s">
        <v>1175</v>
      </c>
      <c r="C1427" s="180">
        <v>127039</v>
      </c>
      <c r="D1427" s="183">
        <v>44530</v>
      </c>
      <c r="E1427" s="184">
        <v>43.749200000000002</v>
      </c>
      <c r="F1427" s="184">
        <v>1.4350000000000001</v>
      </c>
      <c r="G1427" s="184">
        <v>0.51259999999999994</v>
      </c>
      <c r="H1427" s="184">
        <v>-2.4379</v>
      </c>
      <c r="I1427" s="184">
        <v>-4.7186000000000003</v>
      </c>
      <c r="J1427" s="184">
        <v>1.2267999999999999</v>
      </c>
      <c r="K1427" s="184">
        <v>12.010899999999999</v>
      </c>
      <c r="L1427" s="184">
        <v>28.918700000000001</v>
      </c>
      <c r="M1427" s="184">
        <v>35.343400000000003</v>
      </c>
      <c r="N1427" s="184">
        <v>55.959699999999998</v>
      </c>
      <c r="O1427" s="184">
        <v>22.922799999999999</v>
      </c>
      <c r="P1427" s="184">
        <v>14.5677</v>
      </c>
      <c r="Q1427" s="184">
        <v>20.919</v>
      </c>
      <c r="R1427" s="184">
        <v>28.409300000000002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1143</v>
      </c>
      <c r="B1428" s="180" t="s">
        <v>1176</v>
      </c>
      <c r="C1428" s="180">
        <v>100377</v>
      </c>
      <c r="D1428" s="183">
        <v>44530</v>
      </c>
      <c r="E1428" s="184">
        <v>1994.2956999999999</v>
      </c>
      <c r="F1428" s="184">
        <v>0.52290000000000003</v>
      </c>
      <c r="G1428" s="184">
        <v>-0.70099999999999996</v>
      </c>
      <c r="H1428" s="184">
        <v>-4.0978000000000003</v>
      </c>
      <c r="I1428" s="184">
        <v>-7.2596999999999996</v>
      </c>
      <c r="J1428" s="184">
        <v>-3.1810999999999998</v>
      </c>
      <c r="K1428" s="184">
        <v>3.0697000000000001</v>
      </c>
      <c r="L1428" s="184">
        <v>19.356300000000001</v>
      </c>
      <c r="M1428" s="184">
        <v>28.0763</v>
      </c>
      <c r="N1428" s="184">
        <v>51.259500000000003</v>
      </c>
      <c r="O1428" s="184">
        <v>24.039100000000001</v>
      </c>
      <c r="P1428" s="184">
        <v>18.361999999999998</v>
      </c>
      <c r="Q1428" s="184">
        <v>22.4328</v>
      </c>
      <c r="R1428" s="184">
        <v>32.3459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1143</v>
      </c>
      <c r="B1429" s="180" t="s">
        <v>1177</v>
      </c>
      <c r="C1429" s="180">
        <v>118668</v>
      </c>
      <c r="D1429" s="183">
        <v>44530</v>
      </c>
      <c r="E1429" s="184">
        <v>2122.1819</v>
      </c>
      <c r="F1429" s="184">
        <v>0.52539999999999998</v>
      </c>
      <c r="G1429" s="184">
        <v>-0.69130000000000003</v>
      </c>
      <c r="H1429" s="184">
        <v>-4.0826000000000002</v>
      </c>
      <c r="I1429" s="184">
        <v>-7.2305000000000001</v>
      </c>
      <c r="J1429" s="184">
        <v>-3.1118000000000001</v>
      </c>
      <c r="K1429" s="184">
        <v>3.2805</v>
      </c>
      <c r="L1429" s="184">
        <v>19.819500000000001</v>
      </c>
      <c r="M1429" s="184">
        <v>28.815100000000001</v>
      </c>
      <c r="N1429" s="184">
        <v>52.396099999999997</v>
      </c>
      <c r="O1429" s="184">
        <v>24.8826</v>
      </c>
      <c r="P1429" s="184">
        <v>19.198699999999999</v>
      </c>
      <c r="Q1429" s="184">
        <v>17.457100000000001</v>
      </c>
      <c r="R1429" s="184">
        <v>33.292700000000004</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1143</v>
      </c>
      <c r="B1430" s="180" t="s">
        <v>1178</v>
      </c>
      <c r="C1430" s="180">
        <v>125307</v>
      </c>
      <c r="D1430" s="183">
        <v>44530</v>
      </c>
      <c r="E1430" s="184">
        <v>46.51</v>
      </c>
      <c r="F1430" s="184">
        <v>1.1747000000000001</v>
      </c>
      <c r="G1430" s="184">
        <v>2.1499999999999998E-2</v>
      </c>
      <c r="H1430" s="184">
        <v>-2.5356000000000001</v>
      </c>
      <c r="I1430" s="184">
        <v>-6.3243</v>
      </c>
      <c r="J1430" s="184">
        <v>-1.6701999999999999</v>
      </c>
      <c r="K1430" s="184">
        <v>5.2262000000000004</v>
      </c>
      <c r="L1430" s="184">
        <v>23.1401</v>
      </c>
      <c r="M1430" s="184">
        <v>39.001800000000003</v>
      </c>
      <c r="N1430" s="184">
        <v>68.881600000000006</v>
      </c>
      <c r="O1430" s="184">
        <v>36.157600000000002</v>
      </c>
      <c r="P1430" s="184">
        <v>23.606000000000002</v>
      </c>
      <c r="Q1430" s="184">
        <v>21.183399999999999</v>
      </c>
      <c r="R1430" s="184">
        <v>56.1434</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1143</v>
      </c>
      <c r="B1431" s="180" t="s">
        <v>1179</v>
      </c>
      <c r="C1431" s="180">
        <v>125305</v>
      </c>
      <c r="D1431" s="183">
        <v>44530</v>
      </c>
      <c r="E1431" s="184">
        <v>42.22</v>
      </c>
      <c r="F1431" s="184">
        <v>1.1499999999999999</v>
      </c>
      <c r="G1431" s="184">
        <v>0</v>
      </c>
      <c r="H1431" s="184">
        <v>-2.5842000000000001</v>
      </c>
      <c r="I1431" s="184">
        <v>-6.4066000000000001</v>
      </c>
      <c r="J1431" s="184">
        <v>-1.8368</v>
      </c>
      <c r="K1431" s="184">
        <v>4.7382999999999997</v>
      </c>
      <c r="L1431" s="184">
        <v>21.9526</v>
      </c>
      <c r="M1431" s="184">
        <v>36.988999999999997</v>
      </c>
      <c r="N1431" s="184">
        <v>65.633600000000001</v>
      </c>
      <c r="O1431" s="184">
        <v>33.855200000000004</v>
      </c>
      <c r="P1431" s="184">
        <v>21.6023</v>
      </c>
      <c r="Q1431" s="184">
        <v>19.726400000000002</v>
      </c>
      <c r="R1431" s="184">
        <v>53.313899999999997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1143</v>
      </c>
      <c r="B1432" s="180" t="s">
        <v>1180</v>
      </c>
      <c r="C1432" s="180">
        <v>147778</v>
      </c>
      <c r="D1432" s="183">
        <v>44530</v>
      </c>
      <c r="E1432" s="184">
        <v>18.239999999999998</v>
      </c>
      <c r="F1432" s="184">
        <v>0.88500000000000001</v>
      </c>
      <c r="G1432" s="184">
        <v>0</v>
      </c>
      <c r="H1432" s="184">
        <v>-2.9786999999999999</v>
      </c>
      <c r="I1432" s="184">
        <v>-6.1727999999999996</v>
      </c>
      <c r="J1432" s="184">
        <v>-1.7241</v>
      </c>
      <c r="K1432" s="184">
        <v>6.9794999999999998</v>
      </c>
      <c r="L1432" s="184">
        <v>20.316600000000001</v>
      </c>
      <c r="M1432" s="184">
        <v>31.601700000000001</v>
      </c>
      <c r="N1432" s="184">
        <v>54.838700000000003</v>
      </c>
      <c r="O1432" s="184"/>
      <c r="P1432" s="184"/>
      <c r="Q1432" s="184">
        <v>36.745100000000001</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1143</v>
      </c>
      <c r="B1433" s="180" t="s">
        <v>1181</v>
      </c>
      <c r="C1433" s="180">
        <v>147779</v>
      </c>
      <c r="D1433" s="183">
        <v>44530</v>
      </c>
      <c r="E1433" s="184">
        <v>17.59</v>
      </c>
      <c r="F1433" s="184">
        <v>0.91800000000000004</v>
      </c>
      <c r="G1433" s="184">
        <v>0</v>
      </c>
      <c r="H1433" s="184">
        <v>-2.9784999999999999</v>
      </c>
      <c r="I1433" s="184">
        <v>-6.2366999999999999</v>
      </c>
      <c r="J1433" s="184">
        <v>-1.8414999999999999</v>
      </c>
      <c r="K1433" s="184">
        <v>6.5415000000000001</v>
      </c>
      <c r="L1433" s="184">
        <v>19.335100000000001</v>
      </c>
      <c r="M1433" s="184">
        <v>29.9114</v>
      </c>
      <c r="N1433" s="184">
        <v>52.162599999999998</v>
      </c>
      <c r="O1433" s="184"/>
      <c r="P1433" s="184"/>
      <c r="Q1433" s="184">
        <v>34.185699999999997</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1143</v>
      </c>
      <c r="B1434" s="180" t="s">
        <v>1182</v>
      </c>
      <c r="C1434" s="180">
        <v>101065</v>
      </c>
      <c r="D1434" s="183">
        <v>44530</v>
      </c>
      <c r="E1434" s="184">
        <v>116.2154</v>
      </c>
      <c r="F1434" s="184">
        <v>-0.1729</v>
      </c>
      <c r="G1434" s="184">
        <v>-1.0104</v>
      </c>
      <c r="H1434" s="184">
        <v>-2.7292999999999998</v>
      </c>
      <c r="I1434" s="184">
        <v>-3.9340999999999999</v>
      </c>
      <c r="J1434" s="184">
        <v>1.6022000000000001</v>
      </c>
      <c r="K1434" s="184">
        <v>7.0034000000000001</v>
      </c>
      <c r="L1434" s="184">
        <v>15.7278</v>
      </c>
      <c r="M1434" s="184">
        <v>44.975000000000001</v>
      </c>
      <c r="N1434" s="184">
        <v>66.206999999999994</v>
      </c>
      <c r="O1434" s="184">
        <v>27.064</v>
      </c>
      <c r="P1434" s="184">
        <v>21.164899999999999</v>
      </c>
      <c r="Q1434" s="184">
        <v>12.5336</v>
      </c>
      <c r="R1434" s="184">
        <v>43.377400000000002</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1143</v>
      </c>
      <c r="B1435" s="180" t="s">
        <v>1183</v>
      </c>
      <c r="C1435" s="180">
        <v>120841</v>
      </c>
      <c r="D1435" s="183">
        <v>44530</v>
      </c>
      <c r="E1435" s="184">
        <v>123.2882</v>
      </c>
      <c r="F1435" s="184">
        <v>-0.16719999999999999</v>
      </c>
      <c r="G1435" s="184">
        <v>-0.98780000000000001</v>
      </c>
      <c r="H1435" s="184">
        <v>-2.6905999999999999</v>
      </c>
      <c r="I1435" s="184">
        <v>-3.8582000000000001</v>
      </c>
      <c r="J1435" s="184">
        <v>1.7859</v>
      </c>
      <c r="K1435" s="184">
        <v>7.6173000000000002</v>
      </c>
      <c r="L1435" s="184">
        <v>17.011800000000001</v>
      </c>
      <c r="M1435" s="184">
        <v>47.650199999999998</v>
      </c>
      <c r="N1435" s="184">
        <v>69.764399999999995</v>
      </c>
      <c r="O1435" s="184">
        <v>29.151499999999999</v>
      </c>
      <c r="P1435" s="184">
        <v>22.473400000000002</v>
      </c>
      <c r="Q1435" s="184">
        <v>16.943899999999999</v>
      </c>
      <c r="R1435" s="184">
        <v>46.1601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1143</v>
      </c>
      <c r="B1436" s="180" t="s">
        <v>1184</v>
      </c>
      <c r="C1436" s="180">
        <v>119716</v>
      </c>
      <c r="D1436" s="183">
        <v>44530</v>
      </c>
      <c r="E1436" s="184">
        <v>149.77269999999999</v>
      </c>
      <c r="F1436" s="184">
        <v>1.6493</v>
      </c>
      <c r="G1436" s="184">
        <v>0.34560000000000002</v>
      </c>
      <c r="H1436" s="184">
        <v>-2.3372999999999999</v>
      </c>
      <c r="I1436" s="184">
        <v>-4.6919000000000004</v>
      </c>
      <c r="J1436" s="184">
        <v>1.8274999999999999</v>
      </c>
      <c r="K1436" s="184">
        <v>8.9585000000000008</v>
      </c>
      <c r="L1436" s="184">
        <v>21.839099999999998</v>
      </c>
      <c r="M1436" s="184">
        <v>30.689499999999999</v>
      </c>
      <c r="N1436" s="184">
        <v>61.496200000000002</v>
      </c>
      <c r="O1436" s="184">
        <v>26.7227</v>
      </c>
      <c r="P1436" s="184">
        <v>16.6157</v>
      </c>
      <c r="Q1436" s="184">
        <v>20.770800000000001</v>
      </c>
      <c r="R1436" s="184">
        <v>40.100499999999997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1143</v>
      </c>
      <c r="B1437" s="180" t="s">
        <v>1185</v>
      </c>
      <c r="C1437" s="180">
        <v>102941</v>
      </c>
      <c r="D1437" s="183">
        <v>44530</v>
      </c>
      <c r="E1437" s="184">
        <v>137.94880000000001</v>
      </c>
      <c r="F1437" s="184">
        <v>1.6468</v>
      </c>
      <c r="G1437" s="184">
        <v>0.33679999999999999</v>
      </c>
      <c r="H1437" s="184">
        <v>-2.3527999999999998</v>
      </c>
      <c r="I1437" s="184">
        <v>-4.7237999999999998</v>
      </c>
      <c r="J1437" s="184">
        <v>1.7466999999999999</v>
      </c>
      <c r="K1437" s="184">
        <v>8.7215000000000007</v>
      </c>
      <c r="L1437" s="184">
        <v>21.287400000000002</v>
      </c>
      <c r="M1437" s="184">
        <v>29.798100000000002</v>
      </c>
      <c r="N1437" s="184">
        <v>60.034300000000002</v>
      </c>
      <c r="O1437" s="184">
        <v>25.624700000000001</v>
      </c>
      <c r="P1437" s="184">
        <v>15.481199999999999</v>
      </c>
      <c r="Q1437" s="184">
        <v>17.033000000000001</v>
      </c>
      <c r="R1437" s="184">
        <v>38.845999999999997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1143</v>
      </c>
      <c r="B1438" s="180" t="s">
        <v>1186</v>
      </c>
      <c r="C1438" s="180">
        <v>101539</v>
      </c>
      <c r="D1438" s="183">
        <v>44530</v>
      </c>
      <c r="E1438" s="184">
        <v>693.12289999999996</v>
      </c>
      <c r="F1438" s="184">
        <v>0.34079999999999999</v>
      </c>
      <c r="G1438" s="184">
        <v>-0.4032</v>
      </c>
      <c r="H1438" s="184">
        <v>-3.7094999999999998</v>
      </c>
      <c r="I1438" s="184">
        <v>-6.3207000000000004</v>
      </c>
      <c r="J1438" s="184">
        <v>-1.9488000000000001</v>
      </c>
      <c r="K1438" s="184">
        <v>1.8259000000000001</v>
      </c>
      <c r="L1438" s="184">
        <v>15.2921</v>
      </c>
      <c r="M1438" s="184">
        <v>20.505600000000001</v>
      </c>
      <c r="N1438" s="184">
        <v>41.343899999999998</v>
      </c>
      <c r="O1438" s="184">
        <v>15.5535</v>
      </c>
      <c r="P1438" s="184">
        <v>11.899100000000001</v>
      </c>
      <c r="Q1438" s="184">
        <v>24.446000000000002</v>
      </c>
      <c r="R1438" s="184">
        <v>22.827000000000002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1143</v>
      </c>
      <c r="B1439" s="180" t="s">
        <v>1187</v>
      </c>
      <c r="C1439" s="180">
        <v>119581</v>
      </c>
      <c r="D1439" s="183">
        <v>44530</v>
      </c>
      <c r="E1439" s="184">
        <v>733.48770000000002</v>
      </c>
      <c r="F1439" s="184">
        <v>0.34289999999999998</v>
      </c>
      <c r="G1439" s="184">
        <v>-0.39489999999999997</v>
      </c>
      <c r="H1439" s="184">
        <v>-3.6956000000000002</v>
      </c>
      <c r="I1439" s="184">
        <v>-6.2934999999999999</v>
      </c>
      <c r="J1439" s="184">
        <v>-1.8848</v>
      </c>
      <c r="K1439" s="184">
        <v>2.0165999999999999</v>
      </c>
      <c r="L1439" s="184">
        <v>15.748900000000001</v>
      </c>
      <c r="M1439" s="184">
        <v>21.2483</v>
      </c>
      <c r="N1439" s="184">
        <v>42.491100000000003</v>
      </c>
      <c r="O1439" s="184">
        <v>16.486499999999999</v>
      </c>
      <c r="P1439" s="184">
        <v>12.756399999999999</v>
      </c>
      <c r="Q1439" s="184">
        <v>17.5307</v>
      </c>
      <c r="R1439" s="184">
        <v>23.809200000000001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1143</v>
      </c>
      <c r="B1440" s="180" t="s">
        <v>1188</v>
      </c>
      <c r="C1440" s="180">
        <v>102328</v>
      </c>
      <c r="D1440" s="183">
        <v>44530</v>
      </c>
      <c r="E1440" s="184">
        <v>240.95849999999999</v>
      </c>
      <c r="F1440" s="184">
        <v>1.1215999999999999</v>
      </c>
      <c r="G1440" s="184">
        <v>0.43290000000000001</v>
      </c>
      <c r="H1440" s="184">
        <v>-2.1034000000000002</v>
      </c>
      <c r="I1440" s="184">
        <v>-5.3536999999999999</v>
      </c>
      <c r="J1440" s="184">
        <v>-1.3044</v>
      </c>
      <c r="K1440" s="184">
        <v>2.9458000000000002</v>
      </c>
      <c r="L1440" s="184">
        <v>17.037400000000002</v>
      </c>
      <c r="M1440" s="184">
        <v>26.4222</v>
      </c>
      <c r="N1440" s="184">
        <v>44.297600000000003</v>
      </c>
      <c r="O1440" s="184">
        <v>23.5382</v>
      </c>
      <c r="P1440" s="184">
        <v>18.1889</v>
      </c>
      <c r="Q1440" s="184">
        <v>12.297599999999999</v>
      </c>
      <c r="R1440" s="184">
        <v>30.479600000000001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1143</v>
      </c>
      <c r="B1441" s="180" t="s">
        <v>1189</v>
      </c>
      <c r="C1441" s="180">
        <v>119178</v>
      </c>
      <c r="D1441" s="183">
        <v>44530</v>
      </c>
      <c r="E1441" s="184">
        <v>262.1198</v>
      </c>
      <c r="F1441" s="184">
        <v>1.1262000000000001</v>
      </c>
      <c r="G1441" s="184">
        <v>0.4476</v>
      </c>
      <c r="H1441" s="184">
        <v>-2.0790999999999999</v>
      </c>
      <c r="I1441" s="184">
        <v>-5.3079999999999998</v>
      </c>
      <c r="J1441" s="184">
        <v>-1.1973</v>
      </c>
      <c r="K1441" s="184">
        <v>3.2679</v>
      </c>
      <c r="L1441" s="184">
        <v>17.7727</v>
      </c>
      <c r="M1441" s="184">
        <v>27.590599999999998</v>
      </c>
      <c r="N1441" s="184">
        <v>46.072800000000001</v>
      </c>
      <c r="O1441" s="184">
        <v>25.133900000000001</v>
      </c>
      <c r="P1441" s="184">
        <v>19.4909</v>
      </c>
      <c r="Q1441" s="184">
        <v>20.607099999999999</v>
      </c>
      <c r="R1441" s="184">
        <v>32.125500000000002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1143</v>
      </c>
      <c r="B1442" s="180" t="s">
        <v>1190</v>
      </c>
      <c r="C1442" s="180">
        <v>118872</v>
      </c>
      <c r="D1442" s="183">
        <v>44530</v>
      </c>
      <c r="E1442" s="184">
        <v>74.53</v>
      </c>
      <c r="F1442" s="184">
        <v>0.81159999999999999</v>
      </c>
      <c r="G1442" s="184">
        <v>-0.33429999999999999</v>
      </c>
      <c r="H1442" s="184">
        <v>-3.8818999999999999</v>
      </c>
      <c r="I1442" s="184">
        <v>-6.9885999999999999</v>
      </c>
      <c r="J1442" s="184">
        <v>-4.3874000000000004</v>
      </c>
      <c r="K1442" s="184">
        <v>1.7197</v>
      </c>
      <c r="L1442" s="184">
        <v>9.1374999999999993</v>
      </c>
      <c r="M1442" s="184">
        <v>19.7654</v>
      </c>
      <c r="N1442" s="184">
        <v>37.712499999999999</v>
      </c>
      <c r="O1442" s="184">
        <v>20.064299999999999</v>
      </c>
      <c r="P1442" s="184">
        <v>17.234999999999999</v>
      </c>
      <c r="Q1442" s="184">
        <v>17.485700000000001</v>
      </c>
      <c r="R1442" s="184">
        <v>28.734100000000002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1143</v>
      </c>
      <c r="B1443" s="180" t="s">
        <v>1191</v>
      </c>
      <c r="C1443" s="180">
        <v>100477</v>
      </c>
      <c r="D1443" s="183">
        <v>44530</v>
      </c>
      <c r="E1443" s="184">
        <v>71.55</v>
      </c>
      <c r="F1443" s="184">
        <v>0.80300000000000005</v>
      </c>
      <c r="G1443" s="184">
        <v>-0.33429999999999999</v>
      </c>
      <c r="H1443" s="184">
        <v>-3.8952</v>
      </c>
      <c r="I1443" s="184">
        <v>-7.0054999999999996</v>
      </c>
      <c r="J1443" s="184">
        <v>-4.4215999999999998</v>
      </c>
      <c r="K1443" s="184">
        <v>1.6335</v>
      </c>
      <c r="L1443" s="184">
        <v>8.9207000000000001</v>
      </c>
      <c r="M1443" s="184">
        <v>19.409199999999998</v>
      </c>
      <c r="N1443" s="184">
        <v>37.200400000000002</v>
      </c>
      <c r="O1443" s="184">
        <v>19.5549</v>
      </c>
      <c r="P1443" s="184">
        <v>16.751200000000001</v>
      </c>
      <c r="Q1443" s="184">
        <v>7.4870999999999999</v>
      </c>
      <c r="R1443" s="184">
        <v>28.237200000000001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1143</v>
      </c>
      <c r="B1444" s="180" t="s">
        <v>1192</v>
      </c>
      <c r="C1444" s="180">
        <v>148073</v>
      </c>
      <c r="D1444" s="183">
        <v>44530</v>
      </c>
      <c r="E1444" s="184">
        <v>27.89</v>
      </c>
      <c r="F1444" s="184">
        <v>1.0873999999999999</v>
      </c>
      <c r="G1444" s="184">
        <v>7.1800000000000003E-2</v>
      </c>
      <c r="H1444" s="184">
        <v>-2.3458999999999999</v>
      </c>
      <c r="I1444" s="184">
        <v>-5.6494999999999997</v>
      </c>
      <c r="J1444" s="184">
        <v>-0.35730000000000001</v>
      </c>
      <c r="K1444" s="184">
        <v>4.8102</v>
      </c>
      <c r="L1444" s="184">
        <v>23.790500000000002</v>
      </c>
      <c r="M1444" s="184">
        <v>34.151000000000003</v>
      </c>
      <c r="N1444" s="184">
        <v>58.465899999999998</v>
      </c>
      <c r="O1444" s="184"/>
      <c r="P1444" s="184"/>
      <c r="Q1444" s="184">
        <v>83.448800000000006</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1143</v>
      </c>
      <c r="B1445" s="180" t="s">
        <v>1193</v>
      </c>
      <c r="C1445" s="180">
        <v>148071</v>
      </c>
      <c r="D1445" s="183">
        <v>44530</v>
      </c>
      <c r="E1445" s="184">
        <v>27.33</v>
      </c>
      <c r="F1445" s="184">
        <v>1.0725</v>
      </c>
      <c r="G1445" s="184">
        <v>3.6600000000000001E-2</v>
      </c>
      <c r="H1445" s="184">
        <v>-2.3929</v>
      </c>
      <c r="I1445" s="184">
        <v>-5.7260999999999997</v>
      </c>
      <c r="J1445" s="184">
        <v>-0.47339999999999999</v>
      </c>
      <c r="K1445" s="184">
        <v>4.4325999999999999</v>
      </c>
      <c r="L1445" s="184">
        <v>22.942</v>
      </c>
      <c r="M1445" s="184">
        <v>32.669899999999998</v>
      </c>
      <c r="N1445" s="184">
        <v>56.439599999999999</v>
      </c>
      <c r="O1445" s="184"/>
      <c r="P1445" s="184"/>
      <c r="Q1445" s="184">
        <v>81.260800000000003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1143</v>
      </c>
      <c r="B1446" s="180" t="s">
        <v>1933</v>
      </c>
      <c r="C1446" s="180">
        <v>120726</v>
      </c>
      <c r="D1446" s="183">
        <v>44530</v>
      </c>
      <c r="E1446" s="184">
        <v>199.40950000000001</v>
      </c>
      <c r="F1446" s="184">
        <v>0.91049999999999998</v>
      </c>
      <c r="G1446" s="184">
        <v>-4.5499999999999999E-2</v>
      </c>
      <c r="H1446" s="184">
        <v>-2.8323</v>
      </c>
      <c r="I1446" s="184">
        <v>-5.9983000000000004</v>
      </c>
      <c r="J1446" s="184">
        <v>-0.7419</v>
      </c>
      <c r="K1446" s="184">
        <v>4.7141999999999999</v>
      </c>
      <c r="L1446" s="184">
        <v>19.885200000000001</v>
      </c>
      <c r="M1446" s="184">
        <v>29.384899999999998</v>
      </c>
      <c r="N1446" s="184">
        <v>50.096600000000002</v>
      </c>
      <c r="O1446" s="184">
        <v>24.213899999999999</v>
      </c>
      <c r="P1446" s="184">
        <v>17.756900000000002</v>
      </c>
      <c r="Q1446" s="184">
        <v>21.034300000000002</v>
      </c>
      <c r="R1446" s="184">
        <v>37.764699999999998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1143</v>
      </c>
      <c r="B1447" s="180" t="s">
        <v>1990</v>
      </c>
      <c r="C1447" s="180">
        <v>120727</v>
      </c>
      <c r="D1447" s="183">
        <v>44530</v>
      </c>
      <c r="E1447" s="184">
        <v>135.99137570620101</v>
      </c>
      <c r="F1447" s="184">
        <v>0.91059999999999997</v>
      </c>
      <c r="G1447" s="184">
        <v>-4.5400000000000003E-2</v>
      </c>
      <c r="H1447" s="184">
        <v>-2.8323</v>
      </c>
      <c r="I1447" s="184">
        <v>-5.9981999999999998</v>
      </c>
      <c r="J1447" s="184">
        <v>-0.74180000000000001</v>
      </c>
      <c r="K1447" s="184">
        <v>4.7142999999999997</v>
      </c>
      <c r="L1447" s="184">
        <v>19.8857</v>
      </c>
      <c r="M1447" s="184">
        <v>29.3856</v>
      </c>
      <c r="N1447" s="184">
        <v>50.097299999999997</v>
      </c>
      <c r="O1447" s="184">
        <v>24.215299999999999</v>
      </c>
      <c r="P1447" s="184">
        <v>17.757999999999999</v>
      </c>
      <c r="Q1447" s="184">
        <v>21.035799999999998</v>
      </c>
      <c r="R1447" s="184">
        <v>37.767000000000003</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1143</v>
      </c>
      <c r="B1448" s="180" t="s">
        <v>1934</v>
      </c>
      <c r="C1448" s="180">
        <v>102394</v>
      </c>
      <c r="D1448" s="183">
        <v>44530</v>
      </c>
      <c r="E1448" s="184">
        <v>185.1781</v>
      </c>
      <c r="F1448" s="184">
        <v>0.90749999999999997</v>
      </c>
      <c r="G1448" s="184">
        <v>-5.5599999999999997E-2</v>
      </c>
      <c r="H1448" s="184">
        <v>-2.8506999999999998</v>
      </c>
      <c r="I1448" s="184">
        <v>-6.0335000000000001</v>
      </c>
      <c r="J1448" s="184">
        <v>-0.82530000000000003</v>
      </c>
      <c r="K1448" s="184">
        <v>4.4569000000000001</v>
      </c>
      <c r="L1448" s="184">
        <v>19.297599999999999</v>
      </c>
      <c r="M1448" s="184">
        <v>28.4499</v>
      </c>
      <c r="N1448" s="184">
        <v>48.677199999999999</v>
      </c>
      <c r="O1448" s="184">
        <v>23.120899999999999</v>
      </c>
      <c r="P1448" s="184">
        <v>16.699100000000001</v>
      </c>
      <c r="Q1448" s="184">
        <v>16.279800000000002</v>
      </c>
      <c r="R1448" s="184">
        <v>36.508400000000002</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1143</v>
      </c>
      <c r="B1449" s="180" t="s">
        <v>1991</v>
      </c>
      <c r="C1449" s="180">
        <v>102393</v>
      </c>
      <c r="D1449" s="183">
        <v>44530</v>
      </c>
      <c r="E1449" s="184">
        <v>203.223802479868</v>
      </c>
      <c r="F1449" s="184">
        <v>0.90749999999999997</v>
      </c>
      <c r="G1449" s="184">
        <v>-5.57E-2</v>
      </c>
      <c r="H1449" s="184">
        <v>-2.8506999999999998</v>
      </c>
      <c r="I1449" s="184">
        <v>-6.0335000000000001</v>
      </c>
      <c r="J1449" s="184">
        <v>-0.82520000000000004</v>
      </c>
      <c r="K1449" s="184">
        <v>4.4569999999999999</v>
      </c>
      <c r="L1449" s="184">
        <v>19.297599999999999</v>
      </c>
      <c r="M1449" s="184">
        <v>28.450199999999999</v>
      </c>
      <c r="N1449" s="184">
        <v>48.677599999999998</v>
      </c>
      <c r="O1449" s="184">
        <v>23.120999999999999</v>
      </c>
      <c r="P1449" s="184">
        <v>16.6996</v>
      </c>
      <c r="Q1449" s="184">
        <v>18.594100000000001</v>
      </c>
      <c r="R1449" s="184">
        <v>36.508400000000002</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0.85366964285714264</v>
      </c>
      <c r="G1450" s="186">
        <v>-0.1049678571428571</v>
      </c>
      <c r="H1450" s="186">
        <v>-2.9205499999999991</v>
      </c>
      <c r="I1450" s="186">
        <v>-5.8838660714285709</v>
      </c>
      <c r="J1450" s="186">
        <v>-1.7693696428571424</v>
      </c>
      <c r="K1450" s="186">
        <v>4.2047035714285714</v>
      </c>
      <c r="L1450" s="186">
        <v>17.428303571428575</v>
      </c>
      <c r="M1450" s="186">
        <v>28.270416666666669</v>
      </c>
      <c r="N1450" s="186">
        <v>49.914983333333332</v>
      </c>
      <c r="O1450" s="186">
        <v>23.08123333333333</v>
      </c>
      <c r="P1450" s="186">
        <v>17.666959090909089</v>
      </c>
      <c r="Q1450" s="186">
        <v>21.181633928571433</v>
      </c>
      <c r="R1450" s="186">
        <v>33.208261999999998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0.87624999999999997</v>
      </c>
      <c r="G1451" s="186">
        <v>-5.0549999999999998E-2</v>
      </c>
      <c r="H1451" s="186">
        <v>-2.8506999999999998</v>
      </c>
      <c r="I1451" s="186">
        <v>-6.0392999999999999</v>
      </c>
      <c r="J1451" s="186">
        <v>-1.7885499999999999</v>
      </c>
      <c r="K1451" s="186">
        <v>3.8637999999999999</v>
      </c>
      <c r="L1451" s="186">
        <v>16.902200000000001</v>
      </c>
      <c r="M1451" s="186">
        <v>28.1477</v>
      </c>
      <c r="N1451" s="186">
        <v>50.90005</v>
      </c>
      <c r="O1451" s="186">
        <v>23.396549999999998</v>
      </c>
      <c r="P1451" s="186">
        <v>17.268599999999999</v>
      </c>
      <c r="Q1451" s="186">
        <v>19.280149999999999</v>
      </c>
      <c r="R1451" s="186">
        <v>32.188900000000004</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1194</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1195</v>
      </c>
      <c r="B1454" s="180" t="s">
        <v>1196</v>
      </c>
      <c r="C1454" s="180">
        <v>101976</v>
      </c>
      <c r="D1454" s="183">
        <v>44530</v>
      </c>
      <c r="E1454" s="184">
        <v>292.23649999999998</v>
      </c>
      <c r="F1454" s="184">
        <v>4.6843000000000004</v>
      </c>
      <c r="G1454" s="184">
        <v>3.8578999999999999</v>
      </c>
      <c r="H1454" s="184">
        <v>3.9659</v>
      </c>
      <c r="I1454" s="184">
        <v>3.7827999999999999</v>
      </c>
      <c r="J1454" s="184">
        <v>4.2278000000000002</v>
      </c>
      <c r="K1454" s="184">
        <v>3.3767</v>
      </c>
      <c r="L1454" s="184">
        <v>3.7431999999999999</v>
      </c>
      <c r="M1454" s="184">
        <v>3.9365000000000001</v>
      </c>
      <c r="N1454" s="184">
        <v>3.7869999999999999</v>
      </c>
      <c r="O1454" s="184">
        <v>6.3224</v>
      </c>
      <c r="P1454" s="184">
        <v>6.6657999999999999</v>
      </c>
      <c r="Q1454" s="184">
        <v>6.8678999999999997</v>
      </c>
      <c r="R1454" s="184">
        <v>5.2788000000000004</v>
      </c>
      <c r="S1454" s="120" t="s">
        <v>1996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1195</v>
      </c>
      <c r="B1455" s="180" t="s">
        <v>1197</v>
      </c>
      <c r="C1455" s="180">
        <v>119511</v>
      </c>
      <c r="D1455" s="183">
        <v>44530</v>
      </c>
      <c r="E1455" s="184">
        <v>294.71600000000001</v>
      </c>
      <c r="F1455" s="184">
        <v>4.8059000000000003</v>
      </c>
      <c r="G1455" s="184">
        <v>3.9742000000000002</v>
      </c>
      <c r="H1455" s="184">
        <v>4.0865999999999998</v>
      </c>
      <c r="I1455" s="184">
        <v>3.9043999999999999</v>
      </c>
      <c r="J1455" s="184">
        <v>4.3499999999999996</v>
      </c>
      <c r="K1455" s="184">
        <v>3.4973999999999998</v>
      </c>
      <c r="L1455" s="184">
        <v>3.8578999999999999</v>
      </c>
      <c r="M1455" s="184">
        <v>4.0449999999999999</v>
      </c>
      <c r="N1455" s="184">
        <v>3.8999000000000001</v>
      </c>
      <c r="O1455" s="184">
        <v>6.45</v>
      </c>
      <c r="P1455" s="184">
        <v>6.7915999999999999</v>
      </c>
      <c r="Q1455" s="184">
        <v>7.6589</v>
      </c>
      <c r="R1455" s="184">
        <v>5.3997999999999999</v>
      </c>
      <c r="S1455" s="120" t="s">
        <v>1996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1195</v>
      </c>
      <c r="B1456" s="180" t="s">
        <v>1198</v>
      </c>
      <c r="C1456" s="180">
        <v>147567</v>
      </c>
      <c r="D1456" s="183">
        <v>44530</v>
      </c>
      <c r="E1456" s="184">
        <v>1135.6007</v>
      </c>
      <c r="F1456" s="184">
        <v>5.1368999999999998</v>
      </c>
      <c r="G1456" s="184">
        <v>3.8803000000000001</v>
      </c>
      <c r="H1456" s="184">
        <v>3.8980000000000001</v>
      </c>
      <c r="I1456" s="184">
        <v>3.7688000000000001</v>
      </c>
      <c r="J1456" s="184">
        <v>4.1104000000000003</v>
      </c>
      <c r="K1456" s="184">
        <v>3.4859</v>
      </c>
      <c r="L1456" s="184">
        <v>3.8206000000000002</v>
      </c>
      <c r="M1456" s="184">
        <v>3.9756999999999998</v>
      </c>
      <c r="N1456" s="184">
        <v>3.8601999999999999</v>
      </c>
      <c r="O1456" s="184"/>
      <c r="P1456" s="184"/>
      <c r="Q1456" s="184">
        <v>5.6326999999999998</v>
      </c>
      <c r="R1456" s="184">
        <v>5.1848999999999998</v>
      </c>
      <c r="S1456" s="120" t="s">
        <v>1995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1195</v>
      </c>
      <c r="B1457" s="180" t="s">
        <v>1199</v>
      </c>
      <c r="C1457" s="180">
        <v>147568</v>
      </c>
      <c r="D1457" s="183">
        <v>44530</v>
      </c>
      <c r="E1457" s="184">
        <v>1131.7094999999999</v>
      </c>
      <c r="F1457" s="184">
        <v>4.9997999999999996</v>
      </c>
      <c r="G1457" s="184">
        <v>3.7435999999999998</v>
      </c>
      <c r="H1457" s="184">
        <v>3.7587000000000002</v>
      </c>
      <c r="I1457" s="184">
        <v>3.6193</v>
      </c>
      <c r="J1457" s="184">
        <v>3.9636</v>
      </c>
      <c r="K1457" s="184">
        <v>3.3399000000000001</v>
      </c>
      <c r="L1457" s="184">
        <v>3.6701000000000001</v>
      </c>
      <c r="M1457" s="184">
        <v>3.8142</v>
      </c>
      <c r="N1457" s="184">
        <v>3.6997</v>
      </c>
      <c r="O1457" s="184"/>
      <c r="P1457" s="184"/>
      <c r="Q1457" s="184">
        <v>5.4766000000000004</v>
      </c>
      <c r="R1457" s="184">
        <v>5.0282</v>
      </c>
      <c r="S1457" s="120" t="s">
        <v>1995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1195</v>
      </c>
      <c r="B1458" s="180" t="s">
        <v>1200</v>
      </c>
      <c r="C1458" s="180">
        <v>147377</v>
      </c>
      <c r="D1458" s="183">
        <v>44530</v>
      </c>
      <c r="E1458" s="184">
        <v>1114.8217999999999</v>
      </c>
      <c r="F1458" s="184">
        <v>3.6116999999999999</v>
      </c>
      <c r="G1458" s="184">
        <v>3.2326000000000001</v>
      </c>
      <c r="H1458" s="184">
        <v>3.5922999999999998</v>
      </c>
      <c r="I1458" s="184">
        <v>4.2098000000000004</v>
      </c>
      <c r="J1458" s="184">
        <v>4.1197999999999997</v>
      </c>
      <c r="K1458" s="184">
        <v>3.5407999999999999</v>
      </c>
      <c r="L1458" s="184">
        <v>3.3803999999999998</v>
      </c>
      <c r="M1458" s="184">
        <v>3.2536999999999998</v>
      </c>
      <c r="N1458" s="184">
        <v>3.1637</v>
      </c>
      <c r="O1458" s="184"/>
      <c r="P1458" s="184"/>
      <c r="Q1458" s="184">
        <v>4.5324999999999998</v>
      </c>
      <c r="R1458" s="184">
        <v>3.7887</v>
      </c>
      <c r="S1458" s="120" t="s">
        <v>1996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1195</v>
      </c>
      <c r="B1459" s="180" t="s">
        <v>1201</v>
      </c>
      <c r="C1459" s="180">
        <v>147382</v>
      </c>
      <c r="D1459" s="183">
        <v>44530</v>
      </c>
      <c r="E1459" s="184">
        <v>1106.633</v>
      </c>
      <c r="F1459" s="184">
        <v>3.4041999999999999</v>
      </c>
      <c r="G1459" s="184">
        <v>3.0230999999999999</v>
      </c>
      <c r="H1459" s="184">
        <v>3.3824999999999998</v>
      </c>
      <c r="I1459" s="184">
        <v>3.9994000000000001</v>
      </c>
      <c r="J1459" s="184">
        <v>3.8791000000000002</v>
      </c>
      <c r="K1459" s="184">
        <v>3.2658999999999998</v>
      </c>
      <c r="L1459" s="184">
        <v>3.0985</v>
      </c>
      <c r="M1459" s="184">
        <v>2.9611999999999998</v>
      </c>
      <c r="N1459" s="184">
        <v>2.8620999999999999</v>
      </c>
      <c r="O1459" s="184"/>
      <c r="P1459" s="184"/>
      <c r="Q1459" s="184">
        <v>4.2187000000000001</v>
      </c>
      <c r="R1459" s="184">
        <v>3.4740000000000002</v>
      </c>
      <c r="S1459" s="120" t="s">
        <v>1996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1195</v>
      </c>
      <c r="B1460" s="180" t="s">
        <v>1202</v>
      </c>
      <c r="C1460" s="180">
        <v>119106</v>
      </c>
      <c r="D1460" s="183">
        <v>44530</v>
      </c>
      <c r="E1460" s="184">
        <v>43.203200000000002</v>
      </c>
      <c r="F1460" s="184">
        <v>4.4782000000000002</v>
      </c>
      <c r="G1460" s="184">
        <v>3.6766000000000001</v>
      </c>
      <c r="H1460" s="184">
        <v>4.0462999999999996</v>
      </c>
      <c r="I1460" s="184">
        <v>3.8437000000000001</v>
      </c>
      <c r="J1460" s="184">
        <v>4.4500999999999999</v>
      </c>
      <c r="K1460" s="184">
        <v>3.2926000000000002</v>
      </c>
      <c r="L1460" s="184">
        <v>3.7504</v>
      </c>
      <c r="M1460" s="184">
        <v>4.0903</v>
      </c>
      <c r="N1460" s="184">
        <v>3.8088000000000002</v>
      </c>
      <c r="O1460" s="184">
        <v>6.1078000000000001</v>
      </c>
      <c r="P1460" s="184">
        <v>6.2971000000000004</v>
      </c>
      <c r="Q1460" s="184">
        <v>7.234</v>
      </c>
      <c r="R1460" s="184">
        <v>4.9272</v>
      </c>
      <c r="S1460" s="120" t="s">
        <v>1996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1195</v>
      </c>
      <c r="B1461" s="180" t="s">
        <v>1203</v>
      </c>
      <c r="C1461" s="180">
        <v>100087</v>
      </c>
      <c r="D1461" s="183">
        <v>44530</v>
      </c>
      <c r="E1461" s="184">
        <v>42.284799999999997</v>
      </c>
      <c r="F1461" s="184">
        <v>4.2301000000000002</v>
      </c>
      <c r="G1461" s="184">
        <v>3.4325000000000001</v>
      </c>
      <c r="H1461" s="184">
        <v>3.8132000000000001</v>
      </c>
      <c r="I1461" s="184">
        <v>3.5996000000000001</v>
      </c>
      <c r="J1461" s="184">
        <v>4.2100999999999997</v>
      </c>
      <c r="K1461" s="184">
        <v>3.0548000000000002</v>
      </c>
      <c r="L1461" s="184">
        <v>3.5185</v>
      </c>
      <c r="M1461" s="184">
        <v>3.8635000000000002</v>
      </c>
      <c r="N1461" s="184">
        <v>3.5745</v>
      </c>
      <c r="O1461" s="184">
        <v>5.8647</v>
      </c>
      <c r="P1461" s="184">
        <v>6.0452000000000004</v>
      </c>
      <c r="Q1461" s="184">
        <v>6.7154999999999996</v>
      </c>
      <c r="R1461" s="184">
        <v>4.6985000000000001</v>
      </c>
      <c r="S1461" s="120" t="s">
        <v>1996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1195</v>
      </c>
      <c r="B1462" s="180" t="s">
        <v>1768</v>
      </c>
      <c r="C1462" s="180">
        <v>140237</v>
      </c>
      <c r="D1462" s="183">
        <v>44530</v>
      </c>
      <c r="E1462" s="184">
        <v>24.9542</v>
      </c>
      <c r="F1462" s="184">
        <v>3.8033999999999999</v>
      </c>
      <c r="G1462" s="184">
        <v>3.4752000000000001</v>
      </c>
      <c r="H1462" s="184">
        <v>3.5964999999999998</v>
      </c>
      <c r="I1462" s="184">
        <v>3.2532999999999999</v>
      </c>
      <c r="J1462" s="184">
        <v>3.9169</v>
      </c>
      <c r="K1462" s="184">
        <v>3.2410000000000001</v>
      </c>
      <c r="L1462" s="184">
        <v>3.6372</v>
      </c>
      <c r="M1462" s="184">
        <v>3.7778</v>
      </c>
      <c r="N1462" s="184">
        <v>3.6204000000000001</v>
      </c>
      <c r="O1462" s="184">
        <v>8.5617999999999999</v>
      </c>
      <c r="P1462" s="184">
        <v>6.6085000000000003</v>
      </c>
      <c r="Q1462" s="184">
        <v>7.8731</v>
      </c>
      <c r="R1462" s="184">
        <v>5.2553000000000001</v>
      </c>
      <c r="S1462" s="120" t="s">
        <v>1998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1195</v>
      </c>
      <c r="B1463" s="180" t="s">
        <v>1769</v>
      </c>
      <c r="C1463" s="180">
        <v>140230</v>
      </c>
      <c r="D1463" s="183">
        <v>44530</v>
      </c>
      <c r="E1463" s="184">
        <v>19.8675</v>
      </c>
      <c r="F1463" s="184">
        <v>2.9397000000000002</v>
      </c>
      <c r="G1463" s="184">
        <v>2.7105999999999999</v>
      </c>
      <c r="H1463" s="184">
        <v>2.8359999999999999</v>
      </c>
      <c r="I1463" s="184">
        <v>2.4956999999999998</v>
      </c>
      <c r="J1463" s="184">
        <v>3.0682999999999998</v>
      </c>
      <c r="K1463" s="184">
        <v>2.4472999999999998</v>
      </c>
      <c r="L1463" s="184">
        <v>2.8428</v>
      </c>
      <c r="M1463" s="184">
        <v>2.9781</v>
      </c>
      <c r="N1463" s="184">
        <v>2.8129</v>
      </c>
      <c r="O1463" s="184">
        <v>7.7055999999999996</v>
      </c>
      <c r="P1463" s="184">
        <v>6.0285000000000002</v>
      </c>
      <c r="Q1463" s="184">
        <v>5.2401999999999997</v>
      </c>
      <c r="R1463" s="184">
        <v>4.4530000000000003</v>
      </c>
      <c r="S1463" s="120" t="s">
        <v>1998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1195</v>
      </c>
      <c r="B1464" s="180" t="s">
        <v>1770</v>
      </c>
      <c r="C1464" s="180">
        <v>140229</v>
      </c>
      <c r="D1464" s="183">
        <v>44530</v>
      </c>
      <c r="E1464" s="184">
        <v>23.213799999999999</v>
      </c>
      <c r="F1464" s="184">
        <v>2.9876999999999998</v>
      </c>
      <c r="G1464" s="184">
        <v>2.7130999999999998</v>
      </c>
      <c r="H1464" s="184">
        <v>2.8317999999999999</v>
      </c>
      <c r="I1464" s="184">
        <v>2.5068999999999999</v>
      </c>
      <c r="J1464" s="184">
        <v>3.0693999999999999</v>
      </c>
      <c r="K1464" s="184">
        <v>2.4504999999999999</v>
      </c>
      <c r="L1464" s="184">
        <v>2.8464</v>
      </c>
      <c r="M1464" s="184">
        <v>2.9801000000000002</v>
      </c>
      <c r="N1464" s="184">
        <v>2.8138000000000001</v>
      </c>
      <c r="O1464" s="184">
        <v>7.7054</v>
      </c>
      <c r="P1464" s="184">
        <v>5.8536000000000001</v>
      </c>
      <c r="Q1464" s="184">
        <v>6.4687000000000001</v>
      </c>
      <c r="R1464" s="184">
        <v>4.4532999999999996</v>
      </c>
      <c r="S1464" s="120" t="s">
        <v>1998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1195</v>
      </c>
      <c r="B1465" s="180" t="s">
        <v>1204</v>
      </c>
      <c r="C1465" s="180">
        <v>101357</v>
      </c>
      <c r="D1465" s="183">
        <v>44530</v>
      </c>
      <c r="E1465" s="184">
        <v>39.875</v>
      </c>
      <c r="F1465" s="184">
        <v>4.2111000000000001</v>
      </c>
      <c r="G1465" s="184">
        <v>3.6171000000000002</v>
      </c>
      <c r="H1465" s="184">
        <v>3.8866000000000001</v>
      </c>
      <c r="I1465" s="184">
        <v>3.5550999999999999</v>
      </c>
      <c r="J1465" s="184">
        <v>3.9582999999999999</v>
      </c>
      <c r="K1465" s="184">
        <v>3.2378999999999998</v>
      </c>
      <c r="L1465" s="184">
        <v>3.5779000000000001</v>
      </c>
      <c r="M1465" s="184">
        <v>3.7098</v>
      </c>
      <c r="N1465" s="184">
        <v>3.5398999999999998</v>
      </c>
      <c r="O1465" s="184">
        <v>6.1745999999999999</v>
      </c>
      <c r="P1465" s="184">
        <v>6.5487000000000002</v>
      </c>
      <c r="Q1465" s="184">
        <v>7.2302999999999997</v>
      </c>
      <c r="R1465" s="184">
        <v>4.8348000000000004</v>
      </c>
      <c r="S1465" s="120" t="s">
        <v>1996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1195</v>
      </c>
      <c r="B1466" s="180" t="s">
        <v>1205</v>
      </c>
      <c r="C1466" s="180">
        <v>118506</v>
      </c>
      <c r="D1466" s="183">
        <v>44530</v>
      </c>
      <c r="E1466" s="184">
        <v>40.965200000000003</v>
      </c>
      <c r="F1466" s="184">
        <v>4.4554999999999998</v>
      </c>
      <c r="G1466" s="184">
        <v>3.7883</v>
      </c>
      <c r="H1466" s="184">
        <v>4.0636000000000001</v>
      </c>
      <c r="I1466" s="184">
        <v>3.722</v>
      </c>
      <c r="J1466" s="184">
        <v>4.1246</v>
      </c>
      <c r="K1466" s="184">
        <v>3.4051</v>
      </c>
      <c r="L1466" s="184">
        <v>3.7463000000000002</v>
      </c>
      <c r="M1466" s="184">
        <v>3.8774999999999999</v>
      </c>
      <c r="N1466" s="184">
        <v>3.7054</v>
      </c>
      <c r="O1466" s="184">
        <v>6.3377999999999997</v>
      </c>
      <c r="P1466" s="184">
        <v>6.7260999999999997</v>
      </c>
      <c r="Q1466" s="184">
        <v>7.8014000000000001</v>
      </c>
      <c r="R1466" s="184">
        <v>4.9995000000000003</v>
      </c>
      <c r="S1466" s="120" t="s">
        <v>1996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1195</v>
      </c>
      <c r="B1467" s="180" t="s">
        <v>1206</v>
      </c>
      <c r="C1467" s="180">
        <v>101993</v>
      </c>
      <c r="D1467" s="183">
        <v>44530</v>
      </c>
      <c r="E1467" s="184">
        <v>4529.8546999999999</v>
      </c>
      <c r="F1467" s="184">
        <v>5.2131999999999996</v>
      </c>
      <c r="G1467" s="184">
        <v>4.0266000000000002</v>
      </c>
      <c r="H1467" s="184">
        <v>3.6793999999999998</v>
      </c>
      <c r="I1467" s="184">
        <v>3.6057000000000001</v>
      </c>
      <c r="J1467" s="184">
        <v>4.1223999999999998</v>
      </c>
      <c r="K1467" s="184">
        <v>3.3384999999999998</v>
      </c>
      <c r="L1467" s="184">
        <v>3.6865999999999999</v>
      </c>
      <c r="M1467" s="184">
        <v>3.9144999999999999</v>
      </c>
      <c r="N1467" s="184">
        <v>3.7198000000000002</v>
      </c>
      <c r="O1467" s="184">
        <v>6.2564000000000002</v>
      </c>
      <c r="P1467" s="184">
        <v>6.4779999999999998</v>
      </c>
      <c r="Q1467" s="184">
        <v>7.0788000000000002</v>
      </c>
      <c r="R1467" s="184">
        <v>5.1928999999999998</v>
      </c>
      <c r="S1467" s="120" t="s">
        <v>1996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1195</v>
      </c>
      <c r="B1468" s="180" t="s">
        <v>1207</v>
      </c>
      <c r="C1468" s="180">
        <v>119092</v>
      </c>
      <c r="D1468" s="183">
        <v>44530</v>
      </c>
      <c r="E1468" s="184">
        <v>4590.8319000000001</v>
      </c>
      <c r="F1468" s="184">
        <v>5.3531000000000004</v>
      </c>
      <c r="G1468" s="184">
        <v>4.1665999999999999</v>
      </c>
      <c r="H1468" s="184">
        <v>3.8195999999999999</v>
      </c>
      <c r="I1468" s="184">
        <v>3.7450999999999999</v>
      </c>
      <c r="J1468" s="184">
        <v>4.2625000000000002</v>
      </c>
      <c r="K1468" s="184">
        <v>3.4794999999999998</v>
      </c>
      <c r="L1468" s="184">
        <v>3.8292000000000002</v>
      </c>
      <c r="M1468" s="184">
        <v>4.0586000000000002</v>
      </c>
      <c r="N1468" s="184">
        <v>3.8651</v>
      </c>
      <c r="O1468" s="184">
        <v>6.4378000000000002</v>
      </c>
      <c r="P1468" s="184">
        <v>6.6723999999999997</v>
      </c>
      <c r="Q1468" s="184">
        <v>7.5456000000000003</v>
      </c>
      <c r="R1468" s="184">
        <v>5.3571999999999997</v>
      </c>
      <c r="S1468" s="120" t="s">
        <v>1996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1195</v>
      </c>
      <c r="B1469" s="180" t="s">
        <v>1208</v>
      </c>
      <c r="C1469" s="180">
        <v>103633</v>
      </c>
      <c r="D1469" s="183">
        <v>44530</v>
      </c>
      <c r="E1469" s="184">
        <v>300.29640000000001</v>
      </c>
      <c r="F1469" s="184">
        <v>4.5221</v>
      </c>
      <c r="G1469" s="184">
        <v>3.7147999999999999</v>
      </c>
      <c r="H1469" s="184">
        <v>3.8384999999999998</v>
      </c>
      <c r="I1469" s="184">
        <v>3.6427999999999998</v>
      </c>
      <c r="J1469" s="184">
        <v>4.0742000000000003</v>
      </c>
      <c r="K1469" s="184">
        <v>3.3477000000000001</v>
      </c>
      <c r="L1469" s="184">
        <v>3.6404000000000001</v>
      </c>
      <c r="M1469" s="184">
        <v>3.8024</v>
      </c>
      <c r="N1469" s="184">
        <v>3.6539000000000001</v>
      </c>
      <c r="O1469" s="184">
        <v>6.0694999999999997</v>
      </c>
      <c r="P1469" s="184">
        <v>6.4561000000000002</v>
      </c>
      <c r="Q1469" s="184">
        <v>7.2347000000000001</v>
      </c>
      <c r="R1469" s="184">
        <v>4.9993999999999996</v>
      </c>
      <c r="S1469" s="120" t="s">
        <v>1996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1195</v>
      </c>
      <c r="B1470" s="180" t="s">
        <v>1209</v>
      </c>
      <c r="C1470" s="180">
        <v>120211</v>
      </c>
      <c r="D1470" s="183">
        <v>44530</v>
      </c>
      <c r="E1470" s="184">
        <v>302.80040000000002</v>
      </c>
      <c r="F1470" s="184">
        <v>4.6535000000000002</v>
      </c>
      <c r="G1470" s="184">
        <v>3.8378000000000001</v>
      </c>
      <c r="H1470" s="184">
        <v>3.9601999999999999</v>
      </c>
      <c r="I1470" s="184">
        <v>3.7637</v>
      </c>
      <c r="J1470" s="184">
        <v>4.1947999999999999</v>
      </c>
      <c r="K1470" s="184">
        <v>3.4687999999999999</v>
      </c>
      <c r="L1470" s="184">
        <v>3.7627000000000002</v>
      </c>
      <c r="M1470" s="184">
        <v>3.9258999999999999</v>
      </c>
      <c r="N1470" s="184">
        <v>3.7784</v>
      </c>
      <c r="O1470" s="184">
        <v>6.1959999999999997</v>
      </c>
      <c r="P1470" s="184">
        <v>6.5791000000000004</v>
      </c>
      <c r="Q1470" s="184">
        <v>7.4965999999999999</v>
      </c>
      <c r="R1470" s="184">
        <v>5.1243999999999996</v>
      </c>
      <c r="S1470" s="120" t="s">
        <v>1996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1195</v>
      </c>
      <c r="B1471" s="180" t="s">
        <v>1210</v>
      </c>
      <c r="C1471" s="180">
        <v>118384</v>
      </c>
      <c r="D1471" s="183">
        <v>44530</v>
      </c>
      <c r="E1471" s="184">
        <v>34.456000000000003</v>
      </c>
      <c r="F1471" s="184">
        <v>4.1318000000000001</v>
      </c>
      <c r="G1471" s="184">
        <v>3.4441000000000002</v>
      </c>
      <c r="H1471" s="184">
        <v>3.5739000000000001</v>
      </c>
      <c r="I1471" s="184">
        <v>3.5991</v>
      </c>
      <c r="J1471" s="184">
        <v>3.9597000000000002</v>
      </c>
      <c r="K1471" s="184">
        <v>3.3218000000000001</v>
      </c>
      <c r="L1471" s="184">
        <v>3.5556000000000001</v>
      </c>
      <c r="M1471" s="184">
        <v>3.7469999999999999</v>
      </c>
      <c r="N1471" s="184">
        <v>3.5962999999999998</v>
      </c>
      <c r="O1471" s="184">
        <v>5.7777000000000003</v>
      </c>
      <c r="P1471" s="184">
        <v>6.0490000000000004</v>
      </c>
      <c r="Q1471" s="184">
        <v>7.4286000000000003</v>
      </c>
      <c r="R1471" s="184">
        <v>4.7708000000000004</v>
      </c>
      <c r="S1471" s="120" t="s">
        <v>1996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1195</v>
      </c>
      <c r="B1472" s="180" t="s">
        <v>1211</v>
      </c>
      <c r="C1472" s="180">
        <v>108756</v>
      </c>
      <c r="D1472" s="183">
        <v>44530</v>
      </c>
      <c r="E1472" s="184">
        <v>32.521799999999999</v>
      </c>
      <c r="F1472" s="184">
        <v>3.4794999999999998</v>
      </c>
      <c r="G1472" s="184">
        <v>2.7786</v>
      </c>
      <c r="H1472" s="184">
        <v>2.9036</v>
      </c>
      <c r="I1472" s="184">
        <v>2.9373999999999998</v>
      </c>
      <c r="J1472" s="184">
        <v>3.2923</v>
      </c>
      <c r="K1472" s="184">
        <v>2.6514000000000002</v>
      </c>
      <c r="L1472" s="184">
        <v>2.8751000000000002</v>
      </c>
      <c r="M1472" s="184">
        <v>3.0575000000000001</v>
      </c>
      <c r="N1472" s="184">
        <v>2.8891</v>
      </c>
      <c r="O1472" s="184">
        <v>5.0193000000000003</v>
      </c>
      <c r="P1472" s="184">
        <v>5.3445</v>
      </c>
      <c r="Q1472" s="184">
        <v>6.4759000000000002</v>
      </c>
      <c r="R1472" s="184">
        <v>4.0095999999999998</v>
      </c>
      <c r="S1472" s="120" t="s">
        <v>1996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1195</v>
      </c>
      <c r="B1473" s="180" t="s">
        <v>1212</v>
      </c>
      <c r="C1473" s="180">
        <v>144994</v>
      </c>
      <c r="D1473" s="183"/>
      <c r="E1473" s="184"/>
      <c r="F1473" s="184"/>
      <c r="G1473" s="184"/>
      <c r="H1473" s="184"/>
      <c r="I1473" s="184"/>
      <c r="J1473" s="184"/>
      <c r="K1473" s="184"/>
      <c r="L1473" s="184"/>
      <c r="M1473" s="184"/>
      <c r="N1473" s="184"/>
      <c r="O1473" s="184"/>
      <c r="P1473" s="184"/>
      <c r="Q1473" s="184"/>
      <c r="R1473" s="184"/>
      <c r="S1473" s="120" t="s">
        <v>1996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1195</v>
      </c>
      <c r="B1474" s="180" t="s">
        <v>1213</v>
      </c>
      <c r="C1474" s="180">
        <v>144997</v>
      </c>
      <c r="D1474" s="183"/>
      <c r="E1474" s="184"/>
      <c r="F1474" s="184"/>
      <c r="G1474" s="184"/>
      <c r="H1474" s="184"/>
      <c r="I1474" s="184"/>
      <c r="J1474" s="184"/>
      <c r="K1474" s="184"/>
      <c r="L1474" s="184"/>
      <c r="M1474" s="184"/>
      <c r="N1474" s="184"/>
      <c r="O1474" s="184"/>
      <c r="P1474" s="184"/>
      <c r="Q1474" s="184"/>
      <c r="R1474" s="184"/>
      <c r="S1474" s="120" t="s">
        <v>1996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1195</v>
      </c>
      <c r="B1475" s="180" t="s">
        <v>1214</v>
      </c>
      <c r="C1475" s="180">
        <v>112123</v>
      </c>
      <c r="D1475" s="183">
        <v>44530</v>
      </c>
      <c r="E1475" s="184">
        <v>2447.6154000000001</v>
      </c>
      <c r="F1475" s="184">
        <v>4.7367999999999997</v>
      </c>
      <c r="G1475" s="184">
        <v>3.5053999999999998</v>
      </c>
      <c r="H1475" s="184">
        <v>3.6621000000000001</v>
      </c>
      <c r="I1475" s="184">
        <v>3.4923999999999999</v>
      </c>
      <c r="J1475" s="184">
        <v>3.9876</v>
      </c>
      <c r="K1475" s="184">
        <v>2.9413</v>
      </c>
      <c r="L1475" s="184">
        <v>3.3498000000000001</v>
      </c>
      <c r="M1475" s="184">
        <v>3.6974</v>
      </c>
      <c r="N1475" s="184">
        <v>3.4836</v>
      </c>
      <c r="O1475" s="184">
        <v>5.5377999999999998</v>
      </c>
      <c r="P1475" s="184">
        <v>6.1332000000000004</v>
      </c>
      <c r="Q1475" s="184">
        <v>7.5705</v>
      </c>
      <c r="R1475" s="184">
        <v>4.6818999999999997</v>
      </c>
      <c r="S1475" s="120" t="s">
        <v>1996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1195</v>
      </c>
      <c r="B1476" s="180" t="s">
        <v>1215</v>
      </c>
      <c r="C1476" s="180">
        <v>120507</v>
      </c>
      <c r="D1476" s="183">
        <v>44530</v>
      </c>
      <c r="E1476" s="184">
        <v>2507.5382</v>
      </c>
      <c r="F1476" s="184">
        <v>5.0865999999999998</v>
      </c>
      <c r="G1476" s="184">
        <v>3.8561000000000001</v>
      </c>
      <c r="H1476" s="184">
        <v>4.0125000000000002</v>
      </c>
      <c r="I1476" s="184">
        <v>3.843</v>
      </c>
      <c r="J1476" s="184">
        <v>4.3388999999999998</v>
      </c>
      <c r="K1476" s="184">
        <v>3.2917999999999998</v>
      </c>
      <c r="L1476" s="184">
        <v>3.7048999999999999</v>
      </c>
      <c r="M1476" s="184">
        <v>4.0571999999999999</v>
      </c>
      <c r="N1476" s="184">
        <v>3.8462000000000001</v>
      </c>
      <c r="O1476" s="184">
        <v>5.8631000000000002</v>
      </c>
      <c r="P1476" s="184">
        <v>6.4362000000000004</v>
      </c>
      <c r="Q1476" s="184">
        <v>7.8940999999999999</v>
      </c>
      <c r="R1476" s="184">
        <v>5.0350999999999999</v>
      </c>
      <c r="S1476" s="120" t="s">
        <v>1996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1195</v>
      </c>
      <c r="B1477" s="180" t="s">
        <v>1216</v>
      </c>
      <c r="C1477" s="180">
        <v>143598</v>
      </c>
      <c r="D1477" s="183"/>
      <c r="E1477" s="184"/>
      <c r="F1477" s="184"/>
      <c r="G1477" s="184"/>
      <c r="H1477" s="184"/>
      <c r="I1477" s="184"/>
      <c r="J1477" s="184"/>
      <c r="K1477" s="184"/>
      <c r="L1477" s="184"/>
      <c r="M1477" s="184"/>
      <c r="N1477" s="184"/>
      <c r="O1477" s="184"/>
      <c r="P1477" s="184"/>
      <c r="Q1477" s="184"/>
      <c r="R1477" s="184"/>
      <c r="S1477" s="120" t="s">
        <v>1996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1195</v>
      </c>
      <c r="B1478" s="180" t="s">
        <v>1217</v>
      </c>
      <c r="C1478" s="180">
        <v>143597</v>
      </c>
      <c r="D1478" s="183"/>
      <c r="E1478" s="184"/>
      <c r="F1478" s="184"/>
      <c r="G1478" s="184"/>
      <c r="H1478" s="184"/>
      <c r="I1478" s="184"/>
      <c r="J1478" s="184"/>
      <c r="K1478" s="184"/>
      <c r="L1478" s="184"/>
      <c r="M1478" s="184"/>
      <c r="N1478" s="184"/>
      <c r="O1478" s="184"/>
      <c r="P1478" s="184"/>
      <c r="Q1478" s="184"/>
      <c r="R1478" s="184"/>
      <c r="S1478" s="120" t="s">
        <v>1996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1195</v>
      </c>
      <c r="B1479" s="180" t="s">
        <v>1218</v>
      </c>
      <c r="C1479" s="180">
        <v>101893</v>
      </c>
      <c r="D1479" s="183">
        <v>44530</v>
      </c>
      <c r="E1479" s="184">
        <v>3551.6898000000001</v>
      </c>
      <c r="F1479" s="184">
        <v>4.3064999999999998</v>
      </c>
      <c r="G1479" s="184">
        <v>3.7507999999999999</v>
      </c>
      <c r="H1479" s="184">
        <v>3.6652</v>
      </c>
      <c r="I1479" s="184">
        <v>3.5676999999999999</v>
      </c>
      <c r="J1479" s="184">
        <v>4.0171999999999999</v>
      </c>
      <c r="K1479" s="184">
        <v>3.3401000000000001</v>
      </c>
      <c r="L1479" s="184">
        <v>3.6667000000000001</v>
      </c>
      <c r="M1479" s="184">
        <v>3.7658999999999998</v>
      </c>
      <c r="N1479" s="184">
        <v>3.6259000000000001</v>
      </c>
      <c r="O1479" s="184">
        <v>5.9337</v>
      </c>
      <c r="P1479" s="184">
        <v>6.3800999999999997</v>
      </c>
      <c r="Q1479" s="184">
        <v>7.1330999999999998</v>
      </c>
      <c r="R1479" s="184">
        <v>4.7050000000000001</v>
      </c>
      <c r="S1479" s="120" t="s">
        <v>1996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1195</v>
      </c>
      <c r="B1480" s="180" t="s">
        <v>1219</v>
      </c>
      <c r="C1480" s="180">
        <v>119746</v>
      </c>
      <c r="D1480" s="183">
        <v>44530</v>
      </c>
      <c r="E1480" s="184">
        <v>3570.7620000000002</v>
      </c>
      <c r="F1480" s="184">
        <v>4.3795999999999999</v>
      </c>
      <c r="G1480" s="184">
        <v>3.8249</v>
      </c>
      <c r="H1480" s="184">
        <v>3.7391999999999999</v>
      </c>
      <c r="I1480" s="184">
        <v>3.6421000000000001</v>
      </c>
      <c r="J1480" s="184">
        <v>4.0914999999999999</v>
      </c>
      <c r="K1480" s="184">
        <v>3.4146000000000001</v>
      </c>
      <c r="L1480" s="184">
        <v>3.7421000000000002</v>
      </c>
      <c r="M1480" s="184">
        <v>3.8473999999999999</v>
      </c>
      <c r="N1480" s="184">
        <v>3.7141999999999999</v>
      </c>
      <c r="O1480" s="184">
        <v>6.0179999999999998</v>
      </c>
      <c r="P1480" s="184">
        <v>6.4531000000000001</v>
      </c>
      <c r="Q1480" s="184">
        <v>7.4457000000000004</v>
      </c>
      <c r="R1480" s="184">
        <v>4.7994000000000003</v>
      </c>
      <c r="S1480" s="120" t="s">
        <v>1996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1195</v>
      </c>
      <c r="B1481" s="180" t="s">
        <v>1220</v>
      </c>
      <c r="C1481" s="180">
        <v>119431</v>
      </c>
      <c r="D1481" s="183">
        <v>44530</v>
      </c>
      <c r="E1481" s="184">
        <v>32.923803809809499</v>
      </c>
      <c r="F1481" s="184">
        <v>4.3239000000000001</v>
      </c>
      <c r="G1481" s="184">
        <v>3.6181000000000001</v>
      </c>
      <c r="H1481" s="184">
        <v>3.8986999999999998</v>
      </c>
      <c r="I1481" s="184">
        <v>3.8420999999999998</v>
      </c>
      <c r="J1481" s="184">
        <v>4.2561</v>
      </c>
      <c r="K1481" s="184">
        <v>3.2968000000000002</v>
      </c>
      <c r="L1481" s="184">
        <v>3.4839000000000002</v>
      </c>
      <c r="M1481" s="184">
        <v>3.4382999999999999</v>
      </c>
      <c r="N1481" s="184">
        <v>3.3332999999999999</v>
      </c>
      <c r="O1481" s="184">
        <v>6.1432000000000002</v>
      </c>
      <c r="P1481" s="184">
        <v>6.7714999999999996</v>
      </c>
      <c r="Q1481" s="184">
        <v>7.8056000000000001</v>
      </c>
      <c r="R1481" s="184">
        <v>4.6546000000000003</v>
      </c>
      <c r="S1481" s="120" t="s">
        <v>1996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1195</v>
      </c>
      <c r="B1482" s="180" t="s">
        <v>1221</v>
      </c>
      <c r="C1482" s="180">
        <v>114216</v>
      </c>
      <c r="D1482" s="183">
        <v>44530</v>
      </c>
      <c r="E1482" s="184">
        <v>31.7678116094195</v>
      </c>
      <c r="F1482" s="184">
        <v>3.9641999999999999</v>
      </c>
      <c r="G1482" s="184">
        <v>3.1461999999999999</v>
      </c>
      <c r="H1482" s="184">
        <v>3.4243000000000001</v>
      </c>
      <c r="I1482" s="184">
        <v>3.3649</v>
      </c>
      <c r="J1482" s="184">
        <v>3.7768999999999999</v>
      </c>
      <c r="K1482" s="184">
        <v>2.8147000000000002</v>
      </c>
      <c r="L1482" s="184">
        <v>2.9961000000000002</v>
      </c>
      <c r="M1482" s="184">
        <v>2.9468999999999999</v>
      </c>
      <c r="N1482" s="184">
        <v>2.8397000000000001</v>
      </c>
      <c r="O1482" s="184">
        <v>5.6424000000000003</v>
      </c>
      <c r="P1482" s="184">
        <v>6.2537000000000003</v>
      </c>
      <c r="Q1482" s="184">
        <v>7.3403999999999998</v>
      </c>
      <c r="R1482" s="184">
        <v>4.1502999999999997</v>
      </c>
      <c r="S1482" s="120" t="s">
        <v>1996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1195</v>
      </c>
      <c r="B1483" s="180" t="s">
        <v>1222</v>
      </c>
      <c r="C1483" s="180">
        <v>103048</v>
      </c>
      <c r="D1483" s="183">
        <v>44530</v>
      </c>
      <c r="E1483" s="184">
        <v>3275.1478999999999</v>
      </c>
      <c r="F1483" s="184">
        <v>4.3647</v>
      </c>
      <c r="G1483" s="184">
        <v>3.74</v>
      </c>
      <c r="H1483" s="184">
        <v>3.8107000000000002</v>
      </c>
      <c r="I1483" s="184">
        <v>3.6907000000000001</v>
      </c>
      <c r="J1483" s="184">
        <v>4.2167000000000003</v>
      </c>
      <c r="K1483" s="184">
        <v>3.3691</v>
      </c>
      <c r="L1483" s="184">
        <v>3.6842000000000001</v>
      </c>
      <c r="M1483" s="184">
        <v>3.8184</v>
      </c>
      <c r="N1483" s="184">
        <v>3.7374999999999998</v>
      </c>
      <c r="O1483" s="184">
        <v>6.1035000000000004</v>
      </c>
      <c r="P1483" s="184">
        <v>6.4968000000000004</v>
      </c>
      <c r="Q1483" s="184">
        <v>7.4683999999999999</v>
      </c>
      <c r="R1483" s="184">
        <v>4.9236000000000004</v>
      </c>
      <c r="S1483" s="120" t="s">
        <v>1996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1195</v>
      </c>
      <c r="B1484" s="180" t="s">
        <v>1223</v>
      </c>
      <c r="C1484" s="180">
        <v>118719</v>
      </c>
      <c r="D1484" s="183">
        <v>44530</v>
      </c>
      <c r="E1484" s="184">
        <v>3302.6118999999999</v>
      </c>
      <c r="F1484" s="184">
        <v>4.4644000000000004</v>
      </c>
      <c r="G1484" s="184">
        <v>3.8395999999999999</v>
      </c>
      <c r="H1484" s="184">
        <v>3.9106999999999998</v>
      </c>
      <c r="I1484" s="184">
        <v>3.7907999999999999</v>
      </c>
      <c r="J1484" s="184">
        <v>4.3170000000000002</v>
      </c>
      <c r="K1484" s="184">
        <v>3.47</v>
      </c>
      <c r="L1484" s="184">
        <v>3.7860999999999998</v>
      </c>
      <c r="M1484" s="184">
        <v>3.9213</v>
      </c>
      <c r="N1484" s="184">
        <v>3.8412999999999999</v>
      </c>
      <c r="O1484" s="184">
        <v>6.2093999999999996</v>
      </c>
      <c r="P1484" s="184">
        <v>6.6033999999999997</v>
      </c>
      <c r="Q1484" s="184">
        <v>7.5183</v>
      </c>
      <c r="R1484" s="184">
        <v>5.0286</v>
      </c>
      <c r="S1484" s="120" t="s">
        <v>1996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1195</v>
      </c>
      <c r="B1485" s="180" t="s">
        <v>1224</v>
      </c>
      <c r="C1485" s="180">
        <v>148161</v>
      </c>
      <c r="D1485" s="183">
        <v>44530</v>
      </c>
      <c r="E1485" s="184">
        <v>1079.6873000000001</v>
      </c>
      <c r="F1485" s="184">
        <v>3.9388000000000001</v>
      </c>
      <c r="G1485" s="184">
        <v>3.3776000000000002</v>
      </c>
      <c r="H1485" s="184">
        <v>3.9525000000000001</v>
      </c>
      <c r="I1485" s="184">
        <v>4.4542999999999999</v>
      </c>
      <c r="J1485" s="184">
        <v>4.3719000000000001</v>
      </c>
      <c r="K1485" s="184">
        <v>3.4661</v>
      </c>
      <c r="L1485" s="184">
        <v>3.8704000000000001</v>
      </c>
      <c r="M1485" s="184">
        <v>3.8151999999999999</v>
      </c>
      <c r="N1485" s="184">
        <v>3.7223000000000002</v>
      </c>
      <c r="O1485" s="184"/>
      <c r="P1485" s="184"/>
      <c r="Q1485" s="184">
        <v>4.5129000000000001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1195</v>
      </c>
      <c r="B1486" s="180" t="s">
        <v>1225</v>
      </c>
      <c r="C1486" s="180">
        <v>148159</v>
      </c>
      <c r="D1486" s="183">
        <v>44530</v>
      </c>
      <c r="E1486" s="184">
        <v>1063.4837</v>
      </c>
      <c r="F1486" s="184">
        <v>3.0583</v>
      </c>
      <c r="G1486" s="184">
        <v>2.4941</v>
      </c>
      <c r="H1486" s="184">
        <v>3.0726</v>
      </c>
      <c r="I1486" s="184">
        <v>3.5710999999999999</v>
      </c>
      <c r="J1486" s="184">
        <v>3.4872999999999998</v>
      </c>
      <c r="K1486" s="184">
        <v>2.5802</v>
      </c>
      <c r="L1486" s="184">
        <v>2.9691000000000001</v>
      </c>
      <c r="M1486" s="184">
        <v>2.9037999999999999</v>
      </c>
      <c r="N1486" s="184">
        <v>2.8079000000000001</v>
      </c>
      <c r="O1486" s="184"/>
      <c r="P1486" s="184"/>
      <c r="Q1486" s="184">
        <v>3.6070000000000002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1195</v>
      </c>
      <c r="B1487" s="180" t="s">
        <v>1226</v>
      </c>
      <c r="C1487" s="180">
        <v>103464</v>
      </c>
      <c r="D1487" s="183"/>
      <c r="E1487" s="184"/>
      <c r="F1487" s="184"/>
      <c r="G1487" s="184"/>
      <c r="H1487" s="184"/>
      <c r="I1487" s="184"/>
      <c r="J1487" s="184"/>
      <c r="K1487" s="184"/>
      <c r="L1487" s="184"/>
      <c r="M1487" s="184"/>
      <c r="N1487" s="184"/>
      <c r="O1487" s="184"/>
      <c r="P1487" s="184"/>
      <c r="Q1487" s="184"/>
      <c r="R1487" s="184"/>
      <c r="S1487" s="120" t="s">
        <v>1995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1195</v>
      </c>
      <c r="B1488" s="180" t="s">
        <v>1227</v>
      </c>
      <c r="C1488" s="180">
        <v>120845</v>
      </c>
      <c r="D1488" s="183"/>
      <c r="E1488" s="184"/>
      <c r="F1488" s="184"/>
      <c r="G1488" s="184"/>
      <c r="H1488" s="184"/>
      <c r="I1488" s="184"/>
      <c r="J1488" s="184"/>
      <c r="K1488" s="184"/>
      <c r="L1488" s="184"/>
      <c r="M1488" s="184"/>
      <c r="N1488" s="184"/>
      <c r="O1488" s="184"/>
      <c r="P1488" s="184"/>
      <c r="Q1488" s="184"/>
      <c r="R1488" s="184"/>
      <c r="S1488" s="120" t="s">
        <v>1995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1195</v>
      </c>
      <c r="B1489" s="180" t="s">
        <v>1228</v>
      </c>
      <c r="C1489" s="180">
        <v>119821</v>
      </c>
      <c r="D1489" s="183">
        <v>44530</v>
      </c>
      <c r="E1489" s="184">
        <v>35.070799999999998</v>
      </c>
      <c r="F1489" s="184">
        <v>4.4757999999999996</v>
      </c>
      <c r="G1489" s="184">
        <v>3.8003</v>
      </c>
      <c r="H1489" s="184">
        <v>3.8090000000000002</v>
      </c>
      <c r="I1489" s="184">
        <v>3.6328</v>
      </c>
      <c r="J1489" s="184">
        <v>4.1127000000000002</v>
      </c>
      <c r="K1489" s="184">
        <v>3.4805999999999999</v>
      </c>
      <c r="L1489" s="184">
        <v>3.7749000000000001</v>
      </c>
      <c r="M1489" s="184">
        <v>3.9388000000000001</v>
      </c>
      <c r="N1489" s="184">
        <v>3.8254000000000001</v>
      </c>
      <c r="O1489" s="184">
        <v>6.3059000000000003</v>
      </c>
      <c r="P1489" s="184">
        <v>6.6520999999999999</v>
      </c>
      <c r="Q1489" s="184">
        <v>7.8571</v>
      </c>
      <c r="R1489" s="184">
        <v>5.1203000000000003</v>
      </c>
      <c r="S1489" s="120" t="s">
        <v>1996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1195</v>
      </c>
      <c r="B1490" s="180" t="s">
        <v>1229</v>
      </c>
      <c r="C1490" s="180">
        <v>102503</v>
      </c>
      <c r="D1490" s="183">
        <v>44530</v>
      </c>
      <c r="E1490" s="184">
        <v>33.286299999999997</v>
      </c>
      <c r="F1490" s="184">
        <v>3.948</v>
      </c>
      <c r="G1490" s="184">
        <v>3.2907999999999999</v>
      </c>
      <c r="H1490" s="184">
        <v>3.2759999999999998</v>
      </c>
      <c r="I1490" s="184">
        <v>3.0975000000000001</v>
      </c>
      <c r="J1490" s="184">
        <v>3.5783999999999998</v>
      </c>
      <c r="K1490" s="184">
        <v>2.9466000000000001</v>
      </c>
      <c r="L1490" s="184">
        <v>3.2342</v>
      </c>
      <c r="M1490" s="184">
        <v>3.3946999999999998</v>
      </c>
      <c r="N1490" s="184">
        <v>3.3043999999999998</v>
      </c>
      <c r="O1490" s="184">
        <v>5.7130999999999998</v>
      </c>
      <c r="P1490" s="184">
        <v>6.0041000000000002</v>
      </c>
      <c r="Q1490" s="184">
        <v>7.1592000000000002</v>
      </c>
      <c r="R1490" s="184">
        <v>4.5552999999999999</v>
      </c>
      <c r="S1490" s="120" t="s">
        <v>1996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1195</v>
      </c>
      <c r="B1491" s="180" t="s">
        <v>1230</v>
      </c>
      <c r="C1491" s="180">
        <v>145050</v>
      </c>
      <c r="D1491" s="183">
        <v>44530</v>
      </c>
      <c r="E1491" s="184">
        <v>11.9802</v>
      </c>
      <c r="F1491" s="184">
        <v>3.0468999999999999</v>
      </c>
      <c r="G1491" s="184">
        <v>3.1238999999999999</v>
      </c>
      <c r="H1491" s="184">
        <v>3.3098999999999998</v>
      </c>
      <c r="I1491" s="184">
        <v>3.1593</v>
      </c>
      <c r="J1491" s="184">
        <v>3.4186999999999999</v>
      </c>
      <c r="K1491" s="184">
        <v>3.1577000000000002</v>
      </c>
      <c r="L1491" s="184">
        <v>3.4384000000000001</v>
      </c>
      <c r="M1491" s="184">
        <v>3.484</v>
      </c>
      <c r="N1491" s="184">
        <v>3.4411</v>
      </c>
      <c r="O1491" s="184">
        <v>5.6749000000000001</v>
      </c>
      <c r="P1491" s="184"/>
      <c r="Q1491" s="184">
        <v>5.8444000000000003</v>
      </c>
      <c r="R1491" s="184">
        <v>4.3827999999999996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1195</v>
      </c>
      <c r="B1492" s="180" t="s">
        <v>1231</v>
      </c>
      <c r="C1492" s="180">
        <v>145042</v>
      </c>
      <c r="D1492" s="183">
        <v>44530</v>
      </c>
      <c r="E1492" s="184">
        <v>11.9438</v>
      </c>
      <c r="F1492" s="184">
        <v>3.0562</v>
      </c>
      <c r="G1492" s="184">
        <v>3.0569999999999999</v>
      </c>
      <c r="H1492" s="184">
        <v>3.2326000000000001</v>
      </c>
      <c r="I1492" s="184">
        <v>3.0813999999999999</v>
      </c>
      <c r="J1492" s="184">
        <v>3.3331</v>
      </c>
      <c r="K1492" s="184">
        <v>3.0695999999999999</v>
      </c>
      <c r="L1492" s="184">
        <v>3.3488000000000002</v>
      </c>
      <c r="M1492" s="184">
        <v>3.4043000000000001</v>
      </c>
      <c r="N1492" s="184">
        <v>3.3578000000000001</v>
      </c>
      <c r="O1492" s="184">
        <v>5.5774999999999997</v>
      </c>
      <c r="P1492" s="184"/>
      <c r="Q1492" s="184">
        <v>5.7431999999999999</v>
      </c>
      <c r="R1492" s="184">
        <v>4.3091999999999997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1195</v>
      </c>
      <c r="B1493" s="180" t="s">
        <v>1232</v>
      </c>
      <c r="C1493" s="180">
        <v>119424</v>
      </c>
      <c r="D1493" s="183">
        <v>44530</v>
      </c>
      <c r="E1493" s="184">
        <v>3769.2667000000001</v>
      </c>
      <c r="F1493" s="184">
        <v>5.3326000000000002</v>
      </c>
      <c r="G1493" s="184">
        <v>4.5019</v>
      </c>
      <c r="H1493" s="184">
        <v>4.3544999999999998</v>
      </c>
      <c r="I1493" s="184">
        <v>3.9933000000000001</v>
      </c>
      <c r="J1493" s="184">
        <v>4.5740999999999996</v>
      </c>
      <c r="K1493" s="184">
        <v>3.5074000000000001</v>
      </c>
      <c r="L1493" s="184">
        <v>3.9350000000000001</v>
      </c>
      <c r="M1493" s="184">
        <v>4.2289000000000003</v>
      </c>
      <c r="N1493" s="184">
        <v>4.0622999999999996</v>
      </c>
      <c r="O1493" s="184">
        <v>6.4859</v>
      </c>
      <c r="P1493" s="184">
        <v>5.1275000000000004</v>
      </c>
      <c r="Q1493" s="184">
        <v>6.6595000000000004</v>
      </c>
      <c r="R1493" s="184">
        <v>5.3524000000000003</v>
      </c>
      <c r="S1493" s="120" t="s">
        <v>1996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1195</v>
      </c>
      <c r="B1494" s="180" t="s">
        <v>1233</v>
      </c>
      <c r="C1494" s="180">
        <v>101847</v>
      </c>
      <c r="D1494" s="183">
        <v>44530</v>
      </c>
      <c r="E1494" s="184">
        <v>3733.9625999999998</v>
      </c>
      <c r="F1494" s="184">
        <v>5.1521999999999997</v>
      </c>
      <c r="G1494" s="184">
        <v>4.3456999999999999</v>
      </c>
      <c r="H1494" s="184">
        <v>4.1878000000000002</v>
      </c>
      <c r="I1494" s="184">
        <v>3.7852000000000001</v>
      </c>
      <c r="J1494" s="184">
        <v>4.3926999999999996</v>
      </c>
      <c r="K1494" s="184">
        <v>3.3079000000000001</v>
      </c>
      <c r="L1494" s="184">
        <v>3.7418999999999998</v>
      </c>
      <c r="M1494" s="184">
        <v>4.0339999999999998</v>
      </c>
      <c r="N1494" s="184">
        <v>3.8626999999999998</v>
      </c>
      <c r="O1494" s="184">
        <v>6.3174000000000001</v>
      </c>
      <c r="P1494" s="184">
        <v>4.9912000000000001</v>
      </c>
      <c r="Q1494" s="184">
        <v>6.7560000000000002</v>
      </c>
      <c r="R1494" s="184">
        <v>5.1749999999999998</v>
      </c>
      <c r="S1494" s="120" t="s">
        <v>1996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1195</v>
      </c>
      <c r="B1495" s="180" t="s">
        <v>1234</v>
      </c>
      <c r="C1495" s="180">
        <v>120299</v>
      </c>
      <c r="D1495" s="183">
        <v>44530</v>
      </c>
      <c r="E1495" s="184">
        <v>2455.8798999999999</v>
      </c>
      <c r="F1495" s="184">
        <v>3.927</v>
      </c>
      <c r="G1495" s="184">
        <v>3.7037</v>
      </c>
      <c r="H1495" s="184">
        <v>3.8671000000000002</v>
      </c>
      <c r="I1495" s="184">
        <v>3.7052999999999998</v>
      </c>
      <c r="J1495" s="184">
        <v>4.0696000000000003</v>
      </c>
      <c r="K1495" s="184">
        <v>3.4771999999999998</v>
      </c>
      <c r="L1495" s="184">
        <v>3.7772999999999999</v>
      </c>
      <c r="M1495" s="184">
        <v>3.9016999999999999</v>
      </c>
      <c r="N1495" s="184">
        <v>3.7951999999999999</v>
      </c>
      <c r="O1495" s="184">
        <v>6.1628999999999996</v>
      </c>
      <c r="P1495" s="184">
        <v>6.5911</v>
      </c>
      <c r="Q1495" s="184">
        <v>7.5186000000000002</v>
      </c>
      <c r="R1495" s="184">
        <v>5.0345000000000004</v>
      </c>
      <c r="S1495" s="120" t="s">
        <v>1996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1195</v>
      </c>
      <c r="B1496" s="180" t="s">
        <v>1235</v>
      </c>
      <c r="C1496" s="180">
        <v>112077</v>
      </c>
      <c r="D1496" s="183">
        <v>44530</v>
      </c>
      <c r="E1496" s="184">
        <v>2433.5315000000001</v>
      </c>
      <c r="F1496" s="184">
        <v>3.8371</v>
      </c>
      <c r="G1496" s="184">
        <v>3.6139000000000001</v>
      </c>
      <c r="H1496" s="184">
        <v>3.7770999999999999</v>
      </c>
      <c r="I1496" s="184">
        <v>3.6153</v>
      </c>
      <c r="J1496" s="184">
        <v>3.9794</v>
      </c>
      <c r="K1496" s="184">
        <v>3.3864999999999998</v>
      </c>
      <c r="L1496" s="184">
        <v>3.6857000000000002</v>
      </c>
      <c r="M1496" s="184">
        <v>3.8096999999999999</v>
      </c>
      <c r="N1496" s="184">
        <v>3.7021999999999999</v>
      </c>
      <c r="O1496" s="184">
        <v>6.0552000000000001</v>
      </c>
      <c r="P1496" s="184">
        <v>6.4752000000000001</v>
      </c>
      <c r="Q1496" s="184">
        <v>7.4339000000000004</v>
      </c>
      <c r="R1496" s="184">
        <v>4.9356999999999998</v>
      </c>
      <c r="S1496" s="120" t="s">
        <v>1996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4.2297648648648645</v>
      </c>
      <c r="G1497" s="186">
        <v>3.5590162162162167</v>
      </c>
      <c r="H1497" s="186">
        <v>3.6890729729729723</v>
      </c>
      <c r="I1497" s="186">
        <v>3.5914540540540552</v>
      </c>
      <c r="J1497" s="186">
        <v>3.9911918918918916</v>
      </c>
      <c r="K1497" s="186">
        <v>3.2313972972972977</v>
      </c>
      <c r="L1497" s="186">
        <v>3.5413324324324327</v>
      </c>
      <c r="M1497" s="186">
        <v>3.6804648648648639</v>
      </c>
      <c r="N1497" s="186">
        <v>3.5392945945945939</v>
      </c>
      <c r="O1497" s="186">
        <v>6.2171193548387089</v>
      </c>
      <c r="P1497" s="186">
        <v>6.2935655172413787</v>
      </c>
      <c r="Q1497" s="186">
        <v>6.7426648648648655</v>
      </c>
      <c r="R1497" s="186">
        <v>4.8021142857142864</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4.3239000000000001</v>
      </c>
      <c r="G1498" s="186">
        <v>3.6766000000000001</v>
      </c>
      <c r="H1498" s="186">
        <v>3.8090000000000002</v>
      </c>
      <c r="I1498" s="186">
        <v>3.6421000000000001</v>
      </c>
      <c r="J1498" s="186">
        <v>4.0914999999999999</v>
      </c>
      <c r="K1498" s="186">
        <v>3.3384999999999998</v>
      </c>
      <c r="L1498" s="186">
        <v>3.6701000000000001</v>
      </c>
      <c r="M1498" s="186">
        <v>3.8142</v>
      </c>
      <c r="N1498" s="186">
        <v>3.6997</v>
      </c>
      <c r="O1498" s="186">
        <v>6.1432000000000002</v>
      </c>
      <c r="P1498" s="186">
        <v>6.4561000000000002</v>
      </c>
      <c r="Q1498" s="186">
        <v>7.2302999999999997</v>
      </c>
      <c r="R1498" s="186">
        <v>4.9272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1236</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1237</v>
      </c>
      <c r="B1501" s="180" t="s">
        <v>1238</v>
      </c>
      <c r="C1501" s="180">
        <v>120524</v>
      </c>
      <c r="D1501" s="183">
        <v>44530</v>
      </c>
      <c r="E1501" s="184">
        <v>34.135899999999999</v>
      </c>
      <c r="F1501" s="184">
        <v>-5.9400000000000001E-2</v>
      </c>
      <c r="G1501" s="184">
        <v>1.8499999999999999E-2</v>
      </c>
      <c r="H1501" s="184">
        <v>-1.0797000000000001</v>
      </c>
      <c r="I1501" s="184">
        <v>-3.9051</v>
      </c>
      <c r="J1501" s="184">
        <v>-0.49730000000000002</v>
      </c>
      <c r="K1501" s="184">
        <v>3.3475000000000001</v>
      </c>
      <c r="L1501" s="184">
        <v>14.6812</v>
      </c>
      <c r="M1501" s="184">
        <v>22.239599999999999</v>
      </c>
      <c r="N1501" s="184">
        <v>29.889099999999999</v>
      </c>
      <c r="O1501" s="184">
        <v>20.3598</v>
      </c>
      <c r="P1501" s="184">
        <v>15.092499999999999</v>
      </c>
      <c r="Q1501" s="184">
        <v>11.7377</v>
      </c>
      <c r="R1501" s="184">
        <v>22.171500000000002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1237</v>
      </c>
      <c r="B1502" s="180" t="s">
        <v>1239</v>
      </c>
      <c r="C1502" s="180">
        <v>113064</v>
      </c>
      <c r="D1502" s="183">
        <v>44530</v>
      </c>
      <c r="E1502" s="184">
        <v>30.753900000000002</v>
      </c>
      <c r="F1502" s="184">
        <v>-6.4000000000000001E-2</v>
      </c>
      <c r="G1502" s="184">
        <v>1.2999999999999999E-3</v>
      </c>
      <c r="H1502" s="184">
        <v>-1.1103000000000001</v>
      </c>
      <c r="I1502" s="184">
        <v>-3.9664000000000001</v>
      </c>
      <c r="J1502" s="184">
        <v>-0.64319999999999999</v>
      </c>
      <c r="K1502" s="184">
        <v>2.9218999999999999</v>
      </c>
      <c r="L1502" s="184">
        <v>13.6974</v>
      </c>
      <c r="M1502" s="184">
        <v>20.6892</v>
      </c>
      <c r="N1502" s="184">
        <v>27.744700000000002</v>
      </c>
      <c r="O1502" s="184">
        <v>18.703700000000001</v>
      </c>
      <c r="P1502" s="184">
        <v>13.5861</v>
      </c>
      <c r="Q1502" s="184">
        <v>10.472899999999999</v>
      </c>
      <c r="R1502" s="184">
        <v>20.327400000000001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1237</v>
      </c>
      <c r="B1503" s="180" t="s">
        <v>1240</v>
      </c>
      <c r="C1503" s="180">
        <v>103131</v>
      </c>
      <c r="D1503" s="183">
        <v>44530</v>
      </c>
      <c r="E1503" s="184">
        <v>47.610999999999997</v>
      </c>
      <c r="F1503" s="184">
        <v>-1.6799999999999999E-2</v>
      </c>
      <c r="G1503" s="184">
        <v>-9.4399999999999998E-2</v>
      </c>
      <c r="H1503" s="184">
        <v>-0.64900000000000002</v>
      </c>
      <c r="I1503" s="184">
        <v>-2.198</v>
      </c>
      <c r="J1503" s="184">
        <v>1.0849</v>
      </c>
      <c r="K1503" s="184">
        <v>2.5590999999999999</v>
      </c>
      <c r="L1503" s="184">
        <v>10.2796</v>
      </c>
      <c r="M1503" s="184">
        <v>16.6708</v>
      </c>
      <c r="N1503" s="184">
        <v>26.648599999999998</v>
      </c>
      <c r="O1503" s="184">
        <v>16.188099999999999</v>
      </c>
      <c r="P1503" s="184">
        <v>11.202500000000001</v>
      </c>
      <c r="Q1503" s="184">
        <v>10.047599999999999</v>
      </c>
      <c r="R1503" s="184">
        <v>20.069199999999999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1237</v>
      </c>
      <c r="B1504" s="180" t="s">
        <v>1241</v>
      </c>
      <c r="C1504" s="180">
        <v>119131</v>
      </c>
      <c r="D1504" s="183">
        <v>44530</v>
      </c>
      <c r="E1504" s="184">
        <v>50.804000000000002</v>
      </c>
      <c r="F1504" s="184">
        <v>-9.7999999999999997E-3</v>
      </c>
      <c r="G1504" s="184">
        <v>-7.6700000000000004E-2</v>
      </c>
      <c r="H1504" s="184">
        <v>-0.622</v>
      </c>
      <c r="I1504" s="184">
        <v>-2.1457000000000002</v>
      </c>
      <c r="J1504" s="184">
        <v>1.2113</v>
      </c>
      <c r="K1504" s="184">
        <v>2.9317000000000002</v>
      </c>
      <c r="L1504" s="184">
        <v>11.1004</v>
      </c>
      <c r="M1504" s="184">
        <v>18.022600000000001</v>
      </c>
      <c r="N1504" s="184">
        <v>28.500599999999999</v>
      </c>
      <c r="O1504" s="184">
        <v>17.367100000000001</v>
      </c>
      <c r="P1504" s="184">
        <v>12.1394</v>
      </c>
      <c r="Q1504" s="184">
        <v>11.562200000000001</v>
      </c>
      <c r="R1504" s="184">
        <v>21.526599999999998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1237</v>
      </c>
      <c r="B1505" s="180" t="s">
        <v>1242</v>
      </c>
      <c r="C1505" s="180">
        <v>101144</v>
      </c>
      <c r="D1505" s="183">
        <v>44530</v>
      </c>
      <c r="E1505" s="184">
        <v>406.38499999999999</v>
      </c>
      <c r="F1505" s="184">
        <v>-0.37259999999999999</v>
      </c>
      <c r="G1505" s="184">
        <v>-0.94320000000000004</v>
      </c>
      <c r="H1505" s="184">
        <v>-2.9001000000000001</v>
      </c>
      <c r="I1505" s="184">
        <v>-4.1551</v>
      </c>
      <c r="J1505" s="184">
        <v>-2.0015000000000001</v>
      </c>
      <c r="K1505" s="184">
        <v>6.3590999999999998</v>
      </c>
      <c r="L1505" s="184">
        <v>13.8611</v>
      </c>
      <c r="M1505" s="184">
        <v>21.323899999999998</v>
      </c>
      <c r="N1505" s="184">
        <v>44.773099999999999</v>
      </c>
      <c r="O1505" s="184">
        <v>17.467300000000002</v>
      </c>
      <c r="P1505" s="184">
        <v>14.4673</v>
      </c>
      <c r="Q1505" s="184">
        <v>21.410299999999999</v>
      </c>
      <c r="R1505" s="184">
        <v>21.6631</v>
      </c>
      <c r="S1505" s="120" t="s">
        <v>1996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1237</v>
      </c>
      <c r="B1506" s="180" t="s">
        <v>1243</v>
      </c>
      <c r="C1506" s="180">
        <v>120334</v>
      </c>
      <c r="D1506" s="183">
        <v>44530</v>
      </c>
      <c r="E1506" s="184">
        <v>435.80849999999998</v>
      </c>
      <c r="F1506" s="184">
        <v>-0.37090000000000001</v>
      </c>
      <c r="G1506" s="184">
        <v>-0.93640000000000001</v>
      </c>
      <c r="H1506" s="184">
        <v>-2.8877999999999999</v>
      </c>
      <c r="I1506" s="184">
        <v>-4.1326000000000001</v>
      </c>
      <c r="J1506" s="184">
        <v>-1.9516</v>
      </c>
      <c r="K1506" s="184">
        <v>6.5152000000000001</v>
      </c>
      <c r="L1506" s="184">
        <v>14.205399999999999</v>
      </c>
      <c r="M1506" s="184">
        <v>21.879100000000001</v>
      </c>
      <c r="N1506" s="184">
        <v>45.643000000000001</v>
      </c>
      <c r="O1506" s="184">
        <v>18.254200000000001</v>
      </c>
      <c r="P1506" s="184">
        <v>15.390499999999999</v>
      </c>
      <c r="Q1506" s="184">
        <v>15.8804</v>
      </c>
      <c r="R1506" s="184">
        <v>22.427099999999999</v>
      </c>
      <c r="S1506" s="120" t="s">
        <v>1996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1237</v>
      </c>
      <c r="B1507" s="180" t="s">
        <v>1935</v>
      </c>
      <c r="C1507" s="180">
        <v>148454</v>
      </c>
      <c r="D1507" s="183">
        <v>44530</v>
      </c>
      <c r="E1507" s="184">
        <v>11.021100000000001</v>
      </c>
      <c r="F1507" s="184">
        <v>0.1208</v>
      </c>
      <c r="G1507" s="184">
        <v>-4.4999999999999997E-3</v>
      </c>
      <c r="H1507" s="184">
        <v>-0.30299999999999999</v>
      </c>
      <c r="I1507" s="184">
        <v>-0.97750000000000004</v>
      </c>
      <c r="J1507" s="184">
        <v>-0.10879999999999999</v>
      </c>
      <c r="K1507" s="184">
        <v>1.1101000000000001</v>
      </c>
      <c r="L1507" s="184">
        <v>3.4077999999999999</v>
      </c>
      <c r="M1507" s="184">
        <v>6.0537000000000001</v>
      </c>
      <c r="N1507" s="184">
        <v>6.6737000000000002</v>
      </c>
      <c r="O1507" s="184"/>
      <c r="P1507" s="184"/>
      <c r="Q1507" s="184">
        <v>7.6239999999999997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1237</v>
      </c>
      <c r="B1508" s="180" t="s">
        <v>1936</v>
      </c>
      <c r="C1508" s="180">
        <v>148455</v>
      </c>
      <c r="D1508" s="183">
        <v>44530</v>
      </c>
      <c r="E1508" s="184">
        <v>10.804</v>
      </c>
      <c r="F1508" s="184">
        <v>0.1177</v>
      </c>
      <c r="G1508" s="184">
        <v>-1.7600000000000001E-2</v>
      </c>
      <c r="H1508" s="184">
        <v>-0.32569999999999999</v>
      </c>
      <c r="I1508" s="184">
        <v>-1.0250999999999999</v>
      </c>
      <c r="J1508" s="184">
        <v>-0.22989999999999999</v>
      </c>
      <c r="K1508" s="184">
        <v>0.74319999999999997</v>
      </c>
      <c r="L1508" s="184">
        <v>2.6391</v>
      </c>
      <c r="M1508" s="184">
        <v>4.8555000000000001</v>
      </c>
      <c r="N1508" s="184">
        <v>5.0747999999999998</v>
      </c>
      <c r="O1508" s="184"/>
      <c r="P1508" s="184"/>
      <c r="Q1508" s="184">
        <v>6.0179999999999998</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1237</v>
      </c>
      <c r="B1509" s="180" t="s">
        <v>2017</v>
      </c>
      <c r="C1509" s="180">
        <v>114855</v>
      </c>
      <c r="D1509" s="183">
        <v>44530</v>
      </c>
      <c r="E1509" s="184">
        <v>24.978999999999999</v>
      </c>
      <c r="F1509" s="184">
        <v>-8.0000000000000002E-3</v>
      </c>
      <c r="G1509" s="184">
        <v>-0.34310000000000002</v>
      </c>
      <c r="H1509" s="184">
        <v>-2.2612000000000001</v>
      </c>
      <c r="I1509" s="184">
        <v>-5.1749999999999998</v>
      </c>
      <c r="J1509" s="184">
        <v>-2.8357000000000001</v>
      </c>
      <c r="K1509" s="184">
        <v>2.3624999999999998</v>
      </c>
      <c r="L1509" s="184">
        <v>9.8321000000000005</v>
      </c>
      <c r="M1509" s="184">
        <v>15.455399999999999</v>
      </c>
      <c r="N1509" s="184">
        <v>22.321400000000001</v>
      </c>
      <c r="O1509" s="184">
        <v>13.132300000000001</v>
      </c>
      <c r="P1509" s="184">
        <v>9.5333000000000006</v>
      </c>
      <c r="Q1509" s="184">
        <v>8.9646000000000008</v>
      </c>
      <c r="R1509" s="184">
        <v>14.9971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1237</v>
      </c>
      <c r="B1510" s="180" t="s">
        <v>2018</v>
      </c>
      <c r="C1510" s="180">
        <v>119176</v>
      </c>
      <c r="D1510" s="183">
        <v>44530</v>
      </c>
      <c r="E1510" s="184">
        <v>28.014900000000001</v>
      </c>
      <c r="F1510" s="184">
        <v>-2.0999999999999999E-3</v>
      </c>
      <c r="G1510" s="184">
        <v>-0.31919999999999998</v>
      </c>
      <c r="H1510" s="184">
        <v>-2.2204999999999999</v>
      </c>
      <c r="I1510" s="184">
        <v>-5.0963000000000003</v>
      </c>
      <c r="J1510" s="184">
        <v>-2.6516999999999999</v>
      </c>
      <c r="K1510" s="184">
        <v>2.8776000000000002</v>
      </c>
      <c r="L1510" s="184">
        <v>10.9817</v>
      </c>
      <c r="M1510" s="184">
        <v>17.222100000000001</v>
      </c>
      <c r="N1510" s="184">
        <v>24.776900000000001</v>
      </c>
      <c r="O1510" s="184">
        <v>14.940799999999999</v>
      </c>
      <c r="P1510" s="184">
        <v>11.0815</v>
      </c>
      <c r="Q1510" s="184">
        <v>9.9702999999999999</v>
      </c>
      <c r="R1510" s="184">
        <v>16.893899999999999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1237</v>
      </c>
      <c r="B1511" s="180" t="s">
        <v>1937</v>
      </c>
      <c r="C1511" s="180">
        <v>148457</v>
      </c>
      <c r="D1511" s="183">
        <v>44530</v>
      </c>
      <c r="E1511" s="184">
        <v>13.191700000000001</v>
      </c>
      <c r="F1511" s="184">
        <v>-0.48130000000000001</v>
      </c>
      <c r="G1511" s="184">
        <v>-0.30980000000000002</v>
      </c>
      <c r="H1511" s="184">
        <v>-2.1757</v>
      </c>
      <c r="I1511" s="184">
        <v>-3.7284999999999999</v>
      </c>
      <c r="J1511" s="184">
        <v>-2.3199000000000001</v>
      </c>
      <c r="K1511" s="184">
        <v>1.8467</v>
      </c>
      <c r="L1511" s="184">
        <v>10.1686</v>
      </c>
      <c r="M1511" s="184">
        <v>16.304300000000001</v>
      </c>
      <c r="N1511" s="184">
        <v>24.991199999999999</v>
      </c>
      <c r="O1511" s="184"/>
      <c r="P1511" s="184"/>
      <c r="Q1511" s="184">
        <v>24.6419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1237</v>
      </c>
      <c r="B1512" s="180" t="s">
        <v>1938</v>
      </c>
      <c r="C1512" s="180">
        <v>148459</v>
      </c>
      <c r="D1512" s="183">
        <v>44530</v>
      </c>
      <c r="E1512" s="184">
        <v>12.93</v>
      </c>
      <c r="F1512" s="184">
        <v>-0.4849</v>
      </c>
      <c r="G1512" s="184">
        <v>-0.32529999999999998</v>
      </c>
      <c r="H1512" s="184">
        <v>-2.2018</v>
      </c>
      <c r="I1512" s="184">
        <v>-3.7818000000000001</v>
      </c>
      <c r="J1512" s="184">
        <v>-2.4460000000000002</v>
      </c>
      <c r="K1512" s="184">
        <v>1.4715</v>
      </c>
      <c r="L1512" s="184">
        <v>9.3566000000000003</v>
      </c>
      <c r="M1512" s="184">
        <v>14.9262</v>
      </c>
      <c r="N1512" s="184">
        <v>22.985900000000001</v>
      </c>
      <c r="O1512" s="184"/>
      <c r="P1512" s="184"/>
      <c r="Q1512" s="184">
        <v>22.671600000000002</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1237</v>
      </c>
      <c r="B1513" s="180" t="s">
        <v>1244</v>
      </c>
      <c r="C1513" s="180">
        <v>101072</v>
      </c>
      <c r="D1513" s="183">
        <v>44530</v>
      </c>
      <c r="E1513" s="184">
        <v>75.513800000000003</v>
      </c>
      <c r="F1513" s="184">
        <v>-0.34150000000000003</v>
      </c>
      <c r="G1513" s="184">
        <v>-1.8059000000000001</v>
      </c>
      <c r="H1513" s="184">
        <v>-2.3877999999999999</v>
      </c>
      <c r="I1513" s="184">
        <v>-3.2244000000000002</v>
      </c>
      <c r="J1513" s="184">
        <v>0.31909999999999999</v>
      </c>
      <c r="K1513" s="184">
        <v>6.3343999999999996</v>
      </c>
      <c r="L1513" s="184">
        <v>12.019299999999999</v>
      </c>
      <c r="M1513" s="184">
        <v>44.17</v>
      </c>
      <c r="N1513" s="184">
        <v>55.695</v>
      </c>
      <c r="O1513" s="184">
        <v>28.0901</v>
      </c>
      <c r="P1513" s="184">
        <v>17.170999999999999</v>
      </c>
      <c r="Q1513" s="184">
        <v>10.253299999999999</v>
      </c>
      <c r="R1513" s="184">
        <v>35.917999999999999</v>
      </c>
      <c r="S1513" s="120" t="s">
        <v>1995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1237</v>
      </c>
      <c r="B1514" s="180" t="s">
        <v>1245</v>
      </c>
      <c r="C1514" s="180">
        <v>120821</v>
      </c>
      <c r="D1514" s="183">
        <v>44530</v>
      </c>
      <c r="E1514" s="184">
        <v>76.696399999999997</v>
      </c>
      <c r="F1514" s="184">
        <v>-0.33679999999999999</v>
      </c>
      <c r="G1514" s="184">
        <v>-1.7875000000000001</v>
      </c>
      <c r="H1514" s="184">
        <v>-2.3532000000000002</v>
      </c>
      <c r="I1514" s="184">
        <v>-3.1574</v>
      </c>
      <c r="J1514" s="184">
        <v>0.47570000000000001</v>
      </c>
      <c r="K1514" s="184">
        <v>6.8147000000000002</v>
      </c>
      <c r="L1514" s="184">
        <v>13.0433</v>
      </c>
      <c r="M1514" s="184">
        <v>46.330599999999997</v>
      </c>
      <c r="N1514" s="184">
        <v>58.375599999999999</v>
      </c>
      <c r="O1514" s="184">
        <v>28.7547</v>
      </c>
      <c r="P1514" s="184">
        <v>17.535499999999999</v>
      </c>
      <c r="Q1514" s="184">
        <v>13.713100000000001</v>
      </c>
      <c r="R1514" s="184">
        <v>37.192799999999998</v>
      </c>
      <c r="S1514" s="120" t="s">
        <v>1995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1237</v>
      </c>
      <c r="B1515" s="180" t="s">
        <v>1246</v>
      </c>
      <c r="C1515" s="180">
        <v>119843</v>
      </c>
      <c r="D1515" s="183">
        <v>44530</v>
      </c>
      <c r="E1515" s="184">
        <v>39.733800000000002</v>
      </c>
      <c r="F1515" s="184">
        <v>4.3799999999999999E-2</v>
      </c>
      <c r="G1515" s="184">
        <v>-0.25879999999999997</v>
      </c>
      <c r="H1515" s="184">
        <v>-1.1122000000000001</v>
      </c>
      <c r="I1515" s="184">
        <v>-2.2296</v>
      </c>
      <c r="J1515" s="184">
        <v>-0.19589999999999999</v>
      </c>
      <c r="K1515" s="184">
        <v>2.2214999999999998</v>
      </c>
      <c r="L1515" s="184">
        <v>6.5980999999999996</v>
      </c>
      <c r="M1515" s="184">
        <v>12.62</v>
      </c>
      <c r="N1515" s="184">
        <v>18.237100000000002</v>
      </c>
      <c r="O1515" s="184">
        <v>13.8378</v>
      </c>
      <c r="P1515" s="184">
        <v>10.4955</v>
      </c>
      <c r="Q1515" s="184">
        <v>11.3871</v>
      </c>
      <c r="R1515" s="184">
        <v>14.289400000000001</v>
      </c>
      <c r="S1515" s="120" t="s">
        <v>1998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1237</v>
      </c>
      <c r="B1516" s="180" t="s">
        <v>1247</v>
      </c>
      <c r="C1516" s="180">
        <v>103408</v>
      </c>
      <c r="D1516" s="183">
        <v>44530</v>
      </c>
      <c r="E1516" s="184">
        <v>37.033499999999997</v>
      </c>
      <c r="F1516" s="184">
        <v>4.1300000000000003E-2</v>
      </c>
      <c r="G1516" s="184">
        <v>-0.26879999999999998</v>
      </c>
      <c r="H1516" s="184">
        <v>-1.1295999999999999</v>
      </c>
      <c r="I1516" s="184">
        <v>-2.2625999999999999</v>
      </c>
      <c r="J1516" s="184">
        <v>-0.27279999999999999</v>
      </c>
      <c r="K1516" s="184">
        <v>2.0001000000000002</v>
      </c>
      <c r="L1516" s="184">
        <v>6.1417999999999999</v>
      </c>
      <c r="M1516" s="184">
        <v>11.9063</v>
      </c>
      <c r="N1516" s="184">
        <v>17.275200000000002</v>
      </c>
      <c r="O1516" s="184">
        <v>13.090299999999999</v>
      </c>
      <c r="P1516" s="184">
        <v>9.5327999999999999</v>
      </c>
      <c r="Q1516" s="184">
        <v>8.5207999999999995</v>
      </c>
      <c r="R1516" s="184">
        <v>13.4694</v>
      </c>
      <c r="S1516" s="120" t="s">
        <v>1998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1237</v>
      </c>
      <c r="B1517" s="180" t="s">
        <v>1248</v>
      </c>
      <c r="C1517" s="180">
        <v>148053</v>
      </c>
      <c r="D1517" s="183">
        <v>44530</v>
      </c>
      <c r="E1517" s="184">
        <v>15.6694</v>
      </c>
      <c r="F1517" s="184">
        <v>0.1208</v>
      </c>
      <c r="G1517" s="184">
        <v>-6.8900000000000003E-2</v>
      </c>
      <c r="H1517" s="184">
        <v>-1.4962</v>
      </c>
      <c r="I1517" s="184">
        <v>-2.8157999999999999</v>
      </c>
      <c r="J1517" s="184">
        <v>-0.87609999999999999</v>
      </c>
      <c r="K1517" s="184">
        <v>2.621</v>
      </c>
      <c r="L1517" s="184">
        <v>10.4763</v>
      </c>
      <c r="M1517" s="184">
        <v>16.928000000000001</v>
      </c>
      <c r="N1517" s="184">
        <v>30.965800000000002</v>
      </c>
      <c r="O1517" s="184"/>
      <c r="P1517" s="184"/>
      <c r="Q1517" s="184">
        <v>29.401800000000001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1237</v>
      </c>
      <c r="B1518" s="180" t="s">
        <v>1249</v>
      </c>
      <c r="C1518" s="180">
        <v>148050</v>
      </c>
      <c r="D1518" s="183">
        <v>44530</v>
      </c>
      <c r="E1518" s="184">
        <v>15.168699999999999</v>
      </c>
      <c r="F1518" s="184">
        <v>0.11550000000000001</v>
      </c>
      <c r="G1518" s="184">
        <v>-8.8900000000000007E-2</v>
      </c>
      <c r="H1518" s="184">
        <v>-1.5294000000000001</v>
      </c>
      <c r="I1518" s="184">
        <v>-2.8824000000000001</v>
      </c>
      <c r="J1518" s="184">
        <v>-1.0322</v>
      </c>
      <c r="K1518" s="184">
        <v>2.1516000000000002</v>
      </c>
      <c r="L1518" s="184">
        <v>9.5109999999999992</v>
      </c>
      <c r="M1518" s="184">
        <v>15.3619</v>
      </c>
      <c r="N1518" s="184">
        <v>28.591899999999999</v>
      </c>
      <c r="O1518" s="184"/>
      <c r="P1518" s="184"/>
      <c r="Q1518" s="184">
        <v>27.0124</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1237</v>
      </c>
      <c r="B1519" s="180" t="s">
        <v>1250</v>
      </c>
      <c r="C1519" s="180">
        <v>120760</v>
      </c>
      <c r="D1519" s="183">
        <v>44530</v>
      </c>
      <c r="E1519" s="184">
        <v>46.566800000000001</v>
      </c>
      <c r="F1519" s="184">
        <v>-8.3299999999999999E-2</v>
      </c>
      <c r="G1519" s="184">
        <v>-0.251</v>
      </c>
      <c r="H1519" s="184">
        <v>-1.2931999999999999</v>
      </c>
      <c r="I1519" s="184">
        <v>-2.4994999999999998</v>
      </c>
      <c r="J1519" s="184">
        <v>-1.3022</v>
      </c>
      <c r="K1519" s="184">
        <v>0.57279999999999998</v>
      </c>
      <c r="L1519" s="184">
        <v>6.5307000000000004</v>
      </c>
      <c r="M1519" s="184">
        <v>9.6669999999999998</v>
      </c>
      <c r="N1519" s="184">
        <v>15.540900000000001</v>
      </c>
      <c r="O1519" s="184">
        <v>10.2941</v>
      </c>
      <c r="P1519" s="184">
        <v>9.3364999999999991</v>
      </c>
      <c r="Q1519" s="184">
        <v>7.9088000000000003</v>
      </c>
      <c r="R1519" s="184">
        <v>12.5586</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1237</v>
      </c>
      <c r="B1520" s="180" t="s">
        <v>1251</v>
      </c>
      <c r="C1520" s="180">
        <v>111599</v>
      </c>
      <c r="D1520" s="183">
        <v>44530</v>
      </c>
      <c r="E1520" s="184">
        <v>43.469099999999997</v>
      </c>
      <c r="F1520" s="184">
        <v>-8.5999999999999993E-2</v>
      </c>
      <c r="G1520" s="184">
        <v>-0.26</v>
      </c>
      <c r="H1520" s="184">
        <v>-1.3092999999999999</v>
      </c>
      <c r="I1520" s="184">
        <v>-2.5306000000000002</v>
      </c>
      <c r="J1520" s="184">
        <v>-1.3734</v>
      </c>
      <c r="K1520" s="184">
        <v>0.3664</v>
      </c>
      <c r="L1520" s="184">
        <v>6.0993000000000004</v>
      </c>
      <c r="M1520" s="184">
        <v>9.0068999999999999</v>
      </c>
      <c r="N1520" s="184">
        <v>14.620100000000001</v>
      </c>
      <c r="O1520" s="184">
        <v>9.4007000000000005</v>
      </c>
      <c r="P1520" s="184">
        <v>8.3696999999999999</v>
      </c>
      <c r="Q1520" s="184">
        <v>12.0047</v>
      </c>
      <c r="R1520" s="184">
        <v>11.6851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-0.10787499999999997</v>
      </c>
      <c r="G1521" s="186">
        <v>-0.40700999999999998</v>
      </c>
      <c r="H1521" s="186">
        <v>-1.567385</v>
      </c>
      <c r="I1521" s="186">
        <v>-3.0944699999999998</v>
      </c>
      <c r="J1521" s="186">
        <v>-0.88235999999999992</v>
      </c>
      <c r="K1521" s="186">
        <v>2.9064300000000007</v>
      </c>
      <c r="L1521" s="186">
        <v>9.731539999999999</v>
      </c>
      <c r="M1521" s="186">
        <v>18.081654999999998</v>
      </c>
      <c r="N1521" s="186">
        <v>27.466229999999996</v>
      </c>
      <c r="O1521" s="186">
        <v>17.134357142857144</v>
      </c>
      <c r="P1521" s="186">
        <v>12.495292857142859</v>
      </c>
      <c r="Q1521" s="186">
        <v>14.060175000000001</v>
      </c>
      <c r="R1521" s="186">
        <v>20.370657142857141</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-3.8100000000000002E-2</v>
      </c>
      <c r="G1522" s="186">
        <v>-0.25939999999999996</v>
      </c>
      <c r="H1522" s="186">
        <v>-1.4027499999999999</v>
      </c>
      <c r="I1522" s="186">
        <v>-3.0198999999999998</v>
      </c>
      <c r="J1522" s="186">
        <v>-0.75964999999999994</v>
      </c>
      <c r="K1522" s="186">
        <v>2.4607999999999999</v>
      </c>
      <c r="L1522" s="186">
        <v>10.2241</v>
      </c>
      <c r="M1522" s="186">
        <v>16.487549999999999</v>
      </c>
      <c r="N1522" s="186">
        <v>25.819899999999997</v>
      </c>
      <c r="O1522" s="186">
        <v>16.7776</v>
      </c>
      <c r="P1522" s="186">
        <v>11.670950000000001</v>
      </c>
      <c r="Q1522" s="186">
        <v>11.47465</v>
      </c>
      <c r="R1522" s="186">
        <v>20.1983</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1252</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1253</v>
      </c>
      <c r="B1525" s="180" t="s">
        <v>1254</v>
      </c>
      <c r="C1525" s="180">
        <v>102020</v>
      </c>
      <c r="D1525" s="183">
        <v>44530</v>
      </c>
      <c r="E1525" s="184">
        <v>169.18</v>
      </c>
      <c r="F1525" s="184">
        <v>0.89459999999999995</v>
      </c>
      <c r="G1525" s="184">
        <v>0.2132</v>
      </c>
      <c r="H1525" s="184">
        <v>-2.7422</v>
      </c>
      <c r="I1525" s="184">
        <v>-6.0058999999999996</v>
      </c>
      <c r="J1525" s="184">
        <v>-2.9319000000000002</v>
      </c>
      <c r="K1525" s="184">
        <v>6.0357000000000003</v>
      </c>
      <c r="L1525" s="184">
        <v>21.537400000000002</v>
      </c>
      <c r="M1525" s="184">
        <v>30.580400000000001</v>
      </c>
      <c r="N1525" s="184">
        <v>50.824599999999997</v>
      </c>
      <c r="O1525" s="184">
        <v>22.625</v>
      </c>
      <c r="P1525" s="184">
        <v>16.365100000000002</v>
      </c>
      <c r="Q1525" s="184">
        <v>16.783100000000001</v>
      </c>
      <c r="R1525" s="184">
        <v>30.138100000000001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1253</v>
      </c>
      <c r="B1526" s="180" t="s">
        <v>1255</v>
      </c>
      <c r="C1526" s="180">
        <v>119354</v>
      </c>
      <c r="D1526" s="183">
        <v>44530</v>
      </c>
      <c r="E1526" s="184">
        <v>182.92</v>
      </c>
      <c r="F1526" s="184">
        <v>0.89349999999999996</v>
      </c>
      <c r="G1526" s="184">
        <v>0.22459999999999999</v>
      </c>
      <c r="H1526" s="184">
        <v>-2.7280000000000002</v>
      </c>
      <c r="I1526" s="184">
        <v>-5.9730999999999996</v>
      </c>
      <c r="J1526" s="184">
        <v>-2.8571</v>
      </c>
      <c r="K1526" s="184">
        <v>6.2869999999999999</v>
      </c>
      <c r="L1526" s="184">
        <v>22.085000000000001</v>
      </c>
      <c r="M1526" s="184">
        <v>31.4269</v>
      </c>
      <c r="N1526" s="184">
        <v>52.129100000000001</v>
      </c>
      <c r="O1526" s="184">
        <v>23.620200000000001</v>
      </c>
      <c r="P1526" s="184">
        <v>17.421199999999999</v>
      </c>
      <c r="Q1526" s="184">
        <v>15.5082</v>
      </c>
      <c r="R1526" s="184">
        <v>31.192499999999999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1253</v>
      </c>
      <c r="B1527" s="180" t="s">
        <v>1256</v>
      </c>
      <c r="C1527" s="180">
        <v>113460</v>
      </c>
      <c r="D1527" s="183">
        <v>44530</v>
      </c>
      <c r="E1527" s="184">
        <v>75.53</v>
      </c>
      <c r="F1527" s="184">
        <v>1.0097</v>
      </c>
      <c r="G1527" s="184">
        <v>0.14979999999999999</v>
      </c>
      <c r="H1527" s="184">
        <v>-2.6587000000000001</v>
      </c>
      <c r="I1527" s="184">
        <v>-5.7054</v>
      </c>
      <c r="J1527" s="184">
        <v>-2.9315000000000002</v>
      </c>
      <c r="K1527" s="184">
        <v>3.0015000000000001</v>
      </c>
      <c r="L1527" s="184">
        <v>16.441800000000001</v>
      </c>
      <c r="M1527" s="184">
        <v>27.011600000000001</v>
      </c>
      <c r="N1527" s="184">
        <v>45.353400000000001</v>
      </c>
      <c r="O1527" s="184">
        <v>19.606200000000001</v>
      </c>
      <c r="P1527" s="184">
        <v>15.6866</v>
      </c>
      <c r="Q1527" s="184">
        <v>13.2768</v>
      </c>
      <c r="R1527" s="184">
        <v>23.510400000000001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1253</v>
      </c>
      <c r="B1528" s="180" t="s">
        <v>1257</v>
      </c>
      <c r="C1528" s="180">
        <v>119988</v>
      </c>
      <c r="D1528" s="183">
        <v>44530</v>
      </c>
      <c r="E1528" s="184">
        <v>85.882000000000005</v>
      </c>
      <c r="F1528" s="184">
        <v>1.0126999999999999</v>
      </c>
      <c r="G1528" s="184">
        <v>0.1656</v>
      </c>
      <c r="H1528" s="184">
        <v>-2.6324999999999998</v>
      </c>
      <c r="I1528" s="184">
        <v>-5.6542000000000003</v>
      </c>
      <c r="J1528" s="184">
        <v>-2.8077000000000001</v>
      </c>
      <c r="K1528" s="184">
        <v>3.3763999999999998</v>
      </c>
      <c r="L1528" s="184">
        <v>17.293099999999999</v>
      </c>
      <c r="M1528" s="184">
        <v>28.3948</v>
      </c>
      <c r="N1528" s="184">
        <v>47.482500000000002</v>
      </c>
      <c r="O1528" s="184">
        <v>21.278099999999998</v>
      </c>
      <c r="P1528" s="184">
        <v>17.429300000000001</v>
      </c>
      <c r="Q1528" s="184">
        <v>17.215399999999999</v>
      </c>
      <c r="R1528" s="184">
        <v>25.2258</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1253</v>
      </c>
      <c r="B1529" s="180" t="s">
        <v>1258</v>
      </c>
      <c r="C1529" s="180">
        <v>101228</v>
      </c>
      <c r="D1529" s="183">
        <v>44530</v>
      </c>
      <c r="E1529" s="184">
        <v>436.33</v>
      </c>
      <c r="F1529" s="184">
        <v>0.47199999999999998</v>
      </c>
      <c r="G1529" s="184">
        <v>-0.1076</v>
      </c>
      <c r="H1529" s="184">
        <v>-3.0377999999999998</v>
      </c>
      <c r="I1529" s="184">
        <v>-5.9370000000000003</v>
      </c>
      <c r="J1529" s="184">
        <v>-3.5394000000000001</v>
      </c>
      <c r="K1529" s="184">
        <v>2.2545000000000002</v>
      </c>
      <c r="L1529" s="184">
        <v>12.369300000000001</v>
      </c>
      <c r="M1529" s="184">
        <v>20.543099999999999</v>
      </c>
      <c r="N1529" s="184">
        <v>43.804000000000002</v>
      </c>
      <c r="O1529" s="184">
        <v>16.0809</v>
      </c>
      <c r="P1529" s="184">
        <v>14.200699999999999</v>
      </c>
      <c r="Q1529" s="184">
        <v>14.901</v>
      </c>
      <c r="R1529" s="184">
        <v>21.1173</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1253</v>
      </c>
      <c r="B1530" s="180" t="s">
        <v>1259</v>
      </c>
      <c r="C1530" s="180">
        <v>120599</v>
      </c>
      <c r="D1530" s="183">
        <v>44530</v>
      </c>
      <c r="E1530" s="184">
        <v>472.19</v>
      </c>
      <c r="F1530" s="184">
        <v>0.47449999999999998</v>
      </c>
      <c r="G1530" s="184">
        <v>-9.9400000000000002E-2</v>
      </c>
      <c r="H1530" s="184">
        <v>-3.0211999999999999</v>
      </c>
      <c r="I1530" s="184">
        <v>-5.9044999999999996</v>
      </c>
      <c r="J1530" s="184">
        <v>-3.4672000000000001</v>
      </c>
      <c r="K1530" s="184">
        <v>2.4828999999999999</v>
      </c>
      <c r="L1530" s="184">
        <v>12.8858</v>
      </c>
      <c r="M1530" s="184">
        <v>21.37</v>
      </c>
      <c r="N1530" s="184">
        <v>45.110599999999998</v>
      </c>
      <c r="O1530" s="184">
        <v>17.182300000000001</v>
      </c>
      <c r="P1530" s="184">
        <v>15.360099999999999</v>
      </c>
      <c r="Q1530" s="184">
        <v>16.298500000000001</v>
      </c>
      <c r="R1530" s="184">
        <v>22.256399999999999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1253</v>
      </c>
      <c r="B1531" s="180" t="s">
        <v>1939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1253</v>
      </c>
      <c r="B1532" s="180" t="s">
        <v>1260</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1253</v>
      </c>
      <c r="B1533" s="180" t="s">
        <v>1261</v>
      </c>
      <c r="C1533" s="180">
        <v>107353</v>
      </c>
      <c r="D1533" s="183">
        <v>44530</v>
      </c>
      <c r="E1533" s="184">
        <v>78.89</v>
      </c>
      <c r="F1533" s="184">
        <v>1.5315000000000001</v>
      </c>
      <c r="G1533" s="184">
        <v>0.29239999999999999</v>
      </c>
      <c r="H1533" s="184">
        <v>-2.3517999999999999</v>
      </c>
      <c r="I1533" s="184">
        <v>-4.8715999999999999</v>
      </c>
      <c r="J1533" s="184">
        <v>-2.3517999999999999</v>
      </c>
      <c r="K1533" s="184">
        <v>2.8418999999999999</v>
      </c>
      <c r="L1533" s="184">
        <v>14.682399999999999</v>
      </c>
      <c r="M1533" s="184">
        <v>26.568300000000001</v>
      </c>
      <c r="N1533" s="184">
        <v>46.3093</v>
      </c>
      <c r="O1533" s="184">
        <v>19.5059</v>
      </c>
      <c r="P1533" s="184">
        <v>15.9231</v>
      </c>
      <c r="Q1533" s="184">
        <v>16.253</v>
      </c>
      <c r="R1533" s="184">
        <v>27.545200000000001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1253</v>
      </c>
      <c r="B1534" s="180" t="s">
        <v>1262</v>
      </c>
      <c r="C1534" s="180">
        <v>120413</v>
      </c>
      <c r="D1534" s="183">
        <v>44530</v>
      </c>
      <c r="E1534" s="184">
        <v>89.53</v>
      </c>
      <c r="F1534" s="184">
        <v>1.5425</v>
      </c>
      <c r="G1534" s="184">
        <v>0.30249999999999999</v>
      </c>
      <c r="H1534" s="184">
        <v>-2.3344999999999998</v>
      </c>
      <c r="I1534" s="184">
        <v>-4.8262</v>
      </c>
      <c r="J1534" s="184">
        <v>-2.2492000000000001</v>
      </c>
      <c r="K1534" s="184">
        <v>3.1808000000000001</v>
      </c>
      <c r="L1534" s="184">
        <v>15.433199999999999</v>
      </c>
      <c r="M1534" s="184">
        <v>27.845199999999998</v>
      </c>
      <c r="N1534" s="184">
        <v>48.2776</v>
      </c>
      <c r="O1534" s="184">
        <v>21.136700000000001</v>
      </c>
      <c r="P1534" s="184">
        <v>17.651399999999999</v>
      </c>
      <c r="Q1534" s="184">
        <v>19.8583</v>
      </c>
      <c r="R1534" s="184">
        <v>29.223099999999999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1253</v>
      </c>
      <c r="B1535" s="180" t="s">
        <v>1263</v>
      </c>
      <c r="C1535" s="180">
        <v>147183</v>
      </c>
      <c r="D1535" s="183">
        <v>44530</v>
      </c>
      <c r="E1535" s="184">
        <v>14.591799999999999</v>
      </c>
      <c r="F1535" s="184">
        <v>-4.3200000000000002E-2</v>
      </c>
      <c r="G1535" s="184">
        <v>-1.2726999999999999</v>
      </c>
      <c r="H1535" s="184">
        <v>-3.0045999999999999</v>
      </c>
      <c r="I1535" s="184">
        <v>-7.5433000000000003</v>
      </c>
      <c r="J1535" s="184">
        <v>-5.3052000000000001</v>
      </c>
      <c r="K1535" s="184">
        <v>-0.2802</v>
      </c>
      <c r="L1535" s="184">
        <v>-0.33200000000000002</v>
      </c>
      <c r="M1535" s="184">
        <v>9.7432999999999996</v>
      </c>
      <c r="N1535" s="184">
        <v>30.288599999999999</v>
      </c>
      <c r="O1535" s="184"/>
      <c r="P1535" s="184"/>
      <c r="Q1535" s="184">
        <v>15.986700000000001</v>
      </c>
      <c r="R1535" s="184">
        <v>13.0374</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1253</v>
      </c>
      <c r="B1536" s="180" t="s">
        <v>1264</v>
      </c>
      <c r="C1536" s="180">
        <v>147184</v>
      </c>
      <c r="D1536" s="183">
        <v>44530</v>
      </c>
      <c r="E1536" s="184">
        <v>13.8171</v>
      </c>
      <c r="F1536" s="184">
        <v>-4.8500000000000001E-2</v>
      </c>
      <c r="G1536" s="184">
        <v>-1.2959000000000001</v>
      </c>
      <c r="H1536" s="184">
        <v>-3.044</v>
      </c>
      <c r="I1536" s="184">
        <v>-7.6193</v>
      </c>
      <c r="J1536" s="184">
        <v>-5.4833999999999996</v>
      </c>
      <c r="K1536" s="184">
        <v>-0.81830000000000003</v>
      </c>
      <c r="L1536" s="184">
        <v>-1.4177</v>
      </c>
      <c r="M1536" s="184">
        <v>7.968</v>
      </c>
      <c r="N1536" s="184">
        <v>27.506399999999999</v>
      </c>
      <c r="O1536" s="184"/>
      <c r="P1536" s="184"/>
      <c r="Q1536" s="184">
        <v>13.5298</v>
      </c>
      <c r="R1536" s="184">
        <v>10.6234</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1253</v>
      </c>
      <c r="B1537" s="180" t="s">
        <v>1265</v>
      </c>
      <c r="C1537" s="180">
        <v>141226</v>
      </c>
      <c r="D1537" s="183">
        <v>44530</v>
      </c>
      <c r="E1537" s="184">
        <v>22.055900000000001</v>
      </c>
      <c r="F1537" s="184">
        <v>0.24729999999999999</v>
      </c>
      <c r="G1537" s="184">
        <v>-0.61460000000000004</v>
      </c>
      <c r="H1537" s="184">
        <v>-3.7486999999999999</v>
      </c>
      <c r="I1537" s="184">
        <v>-6.4036</v>
      </c>
      <c r="J1537" s="184">
        <v>-3.4853999999999998</v>
      </c>
      <c r="K1537" s="184">
        <v>4.8155000000000001</v>
      </c>
      <c r="L1537" s="184">
        <v>18.474399999999999</v>
      </c>
      <c r="M1537" s="184">
        <v>34.515099999999997</v>
      </c>
      <c r="N1537" s="184">
        <v>59.681899999999999</v>
      </c>
      <c r="O1537" s="184">
        <v>27.578800000000001</v>
      </c>
      <c r="P1537" s="184"/>
      <c r="Q1537" s="184">
        <v>18.9467</v>
      </c>
      <c r="R1537" s="184">
        <v>34.006100000000004</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1253</v>
      </c>
      <c r="B1538" s="180" t="s">
        <v>1266</v>
      </c>
      <c r="C1538" s="180">
        <v>141224</v>
      </c>
      <c r="D1538" s="183">
        <v>44530</v>
      </c>
      <c r="E1538" s="184">
        <v>20.145399999999999</v>
      </c>
      <c r="F1538" s="184">
        <v>0.24229999999999999</v>
      </c>
      <c r="G1538" s="184">
        <v>-0.63429999999999997</v>
      </c>
      <c r="H1538" s="184">
        <v>-3.7795000000000001</v>
      </c>
      <c r="I1538" s="184">
        <v>-6.4657999999999998</v>
      </c>
      <c r="J1538" s="184">
        <v>-3.6345000000000001</v>
      </c>
      <c r="K1538" s="184">
        <v>4.3327</v>
      </c>
      <c r="L1538" s="184">
        <v>17.383099999999999</v>
      </c>
      <c r="M1538" s="184">
        <v>32.704900000000002</v>
      </c>
      <c r="N1538" s="184">
        <v>56.8675</v>
      </c>
      <c r="O1538" s="184">
        <v>25.404599999999999</v>
      </c>
      <c r="P1538" s="184"/>
      <c r="Q1538" s="184">
        <v>16.606100000000001</v>
      </c>
      <c r="R1538" s="184">
        <v>31.688099999999999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1253</v>
      </c>
      <c r="B1539" s="180" t="s">
        <v>1267</v>
      </c>
      <c r="C1539" s="180">
        <v>101161</v>
      </c>
      <c r="D1539" s="183">
        <v>44530</v>
      </c>
      <c r="E1539" s="184">
        <v>142.9785</v>
      </c>
      <c r="F1539" s="184">
        <v>0.14779999999999999</v>
      </c>
      <c r="G1539" s="184">
        <v>-0.59870000000000001</v>
      </c>
      <c r="H1539" s="184">
        <v>-3.4718</v>
      </c>
      <c r="I1539" s="184">
        <v>-6.5072000000000001</v>
      </c>
      <c r="J1539" s="184">
        <v>-1.3166</v>
      </c>
      <c r="K1539" s="184">
        <v>4.7256</v>
      </c>
      <c r="L1539" s="184">
        <v>19.491299999999999</v>
      </c>
      <c r="M1539" s="184">
        <v>26.32</v>
      </c>
      <c r="N1539" s="184">
        <v>57.351500000000001</v>
      </c>
      <c r="O1539" s="184">
        <v>15.2674</v>
      </c>
      <c r="P1539" s="184">
        <v>14.966900000000001</v>
      </c>
      <c r="Q1539" s="184">
        <v>17.281400000000001</v>
      </c>
      <c r="R1539" s="184">
        <v>21.058499999999999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1253</v>
      </c>
      <c r="B1540" s="180" t="s">
        <v>1268</v>
      </c>
      <c r="C1540" s="180">
        <v>118650</v>
      </c>
      <c r="D1540" s="183">
        <v>44530</v>
      </c>
      <c r="E1540" s="184">
        <v>152.5796</v>
      </c>
      <c r="F1540" s="184">
        <v>0.14990000000000001</v>
      </c>
      <c r="G1540" s="184">
        <v>-0.59050000000000002</v>
      </c>
      <c r="H1540" s="184">
        <v>-3.4594</v>
      </c>
      <c r="I1540" s="184">
        <v>-6.4827000000000004</v>
      </c>
      <c r="J1540" s="184">
        <v>-1.2563</v>
      </c>
      <c r="K1540" s="184">
        <v>4.9066999999999998</v>
      </c>
      <c r="L1540" s="184">
        <v>19.880800000000001</v>
      </c>
      <c r="M1540" s="184">
        <v>26.946000000000002</v>
      </c>
      <c r="N1540" s="184">
        <v>58.363</v>
      </c>
      <c r="O1540" s="184">
        <v>16.037700000000001</v>
      </c>
      <c r="P1540" s="184">
        <v>15.780099999999999</v>
      </c>
      <c r="Q1540" s="184">
        <v>14.763999999999999</v>
      </c>
      <c r="R1540" s="184">
        <v>21.884</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1253</v>
      </c>
      <c r="B1541" s="180" t="s">
        <v>1269</v>
      </c>
      <c r="C1541" s="180">
        <v>100967</v>
      </c>
      <c r="D1541" s="183">
        <v>44530</v>
      </c>
      <c r="E1541" s="184">
        <v>234.28</v>
      </c>
      <c r="F1541" s="184">
        <v>1.6311</v>
      </c>
      <c r="G1541" s="184">
        <v>0.49759999999999999</v>
      </c>
      <c r="H1541" s="184">
        <v>-1.7735000000000001</v>
      </c>
      <c r="I1541" s="184">
        <v>-4.6829000000000001</v>
      </c>
      <c r="J1541" s="184">
        <v>-0.1832</v>
      </c>
      <c r="K1541" s="184">
        <v>5.4222999999999999</v>
      </c>
      <c r="L1541" s="184">
        <v>21.640699999999999</v>
      </c>
      <c r="M1541" s="184">
        <v>31.3081</v>
      </c>
      <c r="N1541" s="184">
        <v>51.167900000000003</v>
      </c>
      <c r="O1541" s="184">
        <v>19.4162</v>
      </c>
      <c r="P1541" s="184">
        <v>17.700299999999999</v>
      </c>
      <c r="Q1541" s="184">
        <v>16.112400000000001</v>
      </c>
      <c r="R1541" s="184">
        <v>27.7593</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1253</v>
      </c>
      <c r="B1542" s="180" t="s">
        <v>1270</v>
      </c>
      <c r="C1542" s="180">
        <v>119452</v>
      </c>
      <c r="D1542" s="183">
        <v>44530</v>
      </c>
      <c r="E1542" s="184">
        <v>250.47</v>
      </c>
      <c r="F1542" s="184">
        <v>1.6312</v>
      </c>
      <c r="G1542" s="184">
        <v>0.50160000000000005</v>
      </c>
      <c r="H1542" s="184">
        <v>-1.7611000000000001</v>
      </c>
      <c r="I1542" s="184">
        <v>-4.6590999999999996</v>
      </c>
      <c r="J1542" s="184">
        <v>-0.1236</v>
      </c>
      <c r="K1542" s="184">
        <v>5.6121999999999996</v>
      </c>
      <c r="L1542" s="184">
        <v>22.091200000000001</v>
      </c>
      <c r="M1542" s="184">
        <v>32.048699999999997</v>
      </c>
      <c r="N1542" s="184">
        <v>52.289200000000001</v>
      </c>
      <c r="O1542" s="184">
        <v>20.404199999999999</v>
      </c>
      <c r="P1542" s="184">
        <v>18.696100000000001</v>
      </c>
      <c r="Q1542" s="184">
        <v>17.778700000000001</v>
      </c>
      <c r="R1542" s="184">
        <v>28.754200000000001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1253</v>
      </c>
      <c r="B1543" s="180" t="s">
        <v>1271</v>
      </c>
      <c r="C1543" s="180">
        <v>100631</v>
      </c>
      <c r="D1543" s="183">
        <v>44530</v>
      </c>
      <c r="E1543" s="184">
        <v>408.16059999999999</v>
      </c>
      <c r="F1543" s="184">
        <v>-0.44</v>
      </c>
      <c r="G1543" s="184">
        <v>-1.6967000000000001</v>
      </c>
      <c r="H1543" s="184">
        <v>-3.1768999999999998</v>
      </c>
      <c r="I1543" s="184">
        <v>-4.1577000000000002</v>
      </c>
      <c r="J1543" s="184">
        <v>0.64490000000000003</v>
      </c>
      <c r="K1543" s="184">
        <v>6.0618999999999996</v>
      </c>
      <c r="L1543" s="184">
        <v>15.392799999999999</v>
      </c>
      <c r="M1543" s="184">
        <v>43.146900000000002</v>
      </c>
      <c r="N1543" s="184">
        <v>70.292100000000005</v>
      </c>
      <c r="O1543" s="184">
        <v>31.779599999999999</v>
      </c>
      <c r="P1543" s="184">
        <v>25.165500000000002</v>
      </c>
      <c r="Q1543" s="184">
        <v>19.6111</v>
      </c>
      <c r="R1543" s="184">
        <v>45.7348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1253</v>
      </c>
      <c r="B1544" s="180" t="s">
        <v>1272</v>
      </c>
      <c r="C1544" s="180">
        <v>120823</v>
      </c>
      <c r="D1544" s="183">
        <v>44530</v>
      </c>
      <c r="E1544" s="184">
        <v>425.43959999999998</v>
      </c>
      <c r="F1544" s="184">
        <v>-0.435</v>
      </c>
      <c r="G1544" s="184">
        <v>-1.6780999999999999</v>
      </c>
      <c r="H1544" s="184">
        <v>-3.1444000000000001</v>
      </c>
      <c r="I1544" s="184">
        <v>-4.0937000000000001</v>
      </c>
      <c r="J1544" s="184">
        <v>0.80330000000000001</v>
      </c>
      <c r="K1544" s="184">
        <v>6.5483000000000002</v>
      </c>
      <c r="L1544" s="184">
        <v>16.516100000000002</v>
      </c>
      <c r="M1544" s="184">
        <v>45.262999999999998</v>
      </c>
      <c r="N1544" s="184">
        <v>73.725300000000004</v>
      </c>
      <c r="O1544" s="184">
        <v>33.165399999999998</v>
      </c>
      <c r="P1544" s="184">
        <v>26.098800000000001</v>
      </c>
      <c r="Q1544" s="184">
        <v>21.7316</v>
      </c>
      <c r="R1544" s="184">
        <v>47.742899999999999</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1253</v>
      </c>
      <c r="B1545" s="180" t="s">
        <v>1273</v>
      </c>
      <c r="C1545" s="180">
        <v>147587</v>
      </c>
      <c r="D1545" s="183">
        <v>44530</v>
      </c>
      <c r="E1545" s="184">
        <v>16.7882</v>
      </c>
      <c r="F1545" s="184">
        <v>0.40489999999999998</v>
      </c>
      <c r="G1545" s="184">
        <v>-0.44180000000000003</v>
      </c>
      <c r="H1545" s="184">
        <v>-3.3778000000000001</v>
      </c>
      <c r="I1545" s="184">
        <v>-6.2336999999999998</v>
      </c>
      <c r="J1545" s="184">
        <v>-3.1307999999999998</v>
      </c>
      <c r="K1545" s="184">
        <v>3.4470000000000001</v>
      </c>
      <c r="L1545" s="184">
        <v>14.883800000000001</v>
      </c>
      <c r="M1545" s="184">
        <v>24.192399999999999</v>
      </c>
      <c r="N1545" s="184">
        <v>43.2074</v>
      </c>
      <c r="O1545" s="184"/>
      <c r="P1545" s="184"/>
      <c r="Q1545" s="184">
        <v>26.079699999999999</v>
      </c>
      <c r="R1545" s="184">
        <v>24.9786</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1253</v>
      </c>
      <c r="B1546" s="180" t="s">
        <v>1274</v>
      </c>
      <c r="C1546" s="180">
        <v>147584</v>
      </c>
      <c r="D1546" s="183">
        <v>44530</v>
      </c>
      <c r="E1546" s="184">
        <v>16.104600000000001</v>
      </c>
      <c r="F1546" s="184">
        <v>0.39960000000000001</v>
      </c>
      <c r="G1546" s="184">
        <v>-0.46110000000000001</v>
      </c>
      <c r="H1546" s="184">
        <v>-3.4097</v>
      </c>
      <c r="I1546" s="184">
        <v>-6.2961</v>
      </c>
      <c r="J1546" s="184">
        <v>-3.2738999999999998</v>
      </c>
      <c r="K1546" s="184">
        <v>3.0081000000000002</v>
      </c>
      <c r="L1546" s="184">
        <v>13.904400000000001</v>
      </c>
      <c r="M1546" s="184">
        <v>22.674600000000002</v>
      </c>
      <c r="N1546" s="184">
        <v>40.865600000000001</v>
      </c>
      <c r="O1546" s="184"/>
      <c r="P1546" s="184"/>
      <c r="Q1546" s="184">
        <v>23.756900000000002</v>
      </c>
      <c r="R1546" s="184">
        <v>22.742899999999999</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0.58592</v>
      </c>
      <c r="G1547" s="186">
        <v>-0.35720499999999999</v>
      </c>
      <c r="H1547" s="186">
        <v>-2.9329050000000003</v>
      </c>
      <c r="I1547" s="186">
        <v>-5.8011499999999998</v>
      </c>
      <c r="J1547" s="186">
        <v>-2.4440250000000008</v>
      </c>
      <c r="K1547" s="186">
        <v>3.8621250000000003</v>
      </c>
      <c r="L1547" s="186">
        <v>15.531845000000001</v>
      </c>
      <c r="M1547" s="186">
        <v>27.528565000000004</v>
      </c>
      <c r="N1547" s="186">
        <v>50.044874999999998</v>
      </c>
      <c r="O1547" s="186">
        <v>21.880574999999997</v>
      </c>
      <c r="P1547" s="186">
        <v>17.746085714285716</v>
      </c>
      <c r="Q1547" s="186">
        <v>17.613970000000002</v>
      </c>
      <c r="R1547" s="186">
        <v>27.010949999999998</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0.43845000000000001</v>
      </c>
      <c r="G1548" s="186">
        <v>-0.2747</v>
      </c>
      <c r="H1548" s="186">
        <v>-3.0294999999999996</v>
      </c>
      <c r="I1548" s="186">
        <v>-5.95505</v>
      </c>
      <c r="J1548" s="186">
        <v>-2.8943000000000003</v>
      </c>
      <c r="K1548" s="186">
        <v>3.88985</v>
      </c>
      <c r="L1548" s="186">
        <v>16.478950000000001</v>
      </c>
      <c r="M1548" s="186">
        <v>27.4284</v>
      </c>
      <c r="N1548" s="186">
        <v>49.551099999999998</v>
      </c>
      <c r="O1548" s="186">
        <v>20.77045</v>
      </c>
      <c r="P1548" s="186">
        <v>16.893149999999999</v>
      </c>
      <c r="Q1548" s="186">
        <v>16.694600000000001</v>
      </c>
      <c r="R1548" s="186">
        <v>26.3855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1275</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1276</v>
      </c>
      <c r="B1551" s="180" t="s">
        <v>1277</v>
      </c>
      <c r="C1551" s="180">
        <v>145486</v>
      </c>
      <c r="D1551" s="183">
        <v>44530</v>
      </c>
      <c r="E1551" s="184">
        <v>1136.7967000000001</v>
      </c>
      <c r="F1551" s="184">
        <v>3.2688999999999999</v>
      </c>
      <c r="G1551" s="184">
        <v>3.2159</v>
      </c>
      <c r="H1551" s="184">
        <v>3.1989999999999998</v>
      </c>
      <c r="I1551" s="184">
        <v>3.3553999999999999</v>
      </c>
      <c r="J1551" s="184">
        <v>3.2989000000000002</v>
      </c>
      <c r="K1551" s="184">
        <v>3.2002000000000002</v>
      </c>
      <c r="L1551" s="184">
        <v>3.1836000000000002</v>
      </c>
      <c r="M1551" s="184">
        <v>3.2132000000000001</v>
      </c>
      <c r="N1551" s="184">
        <v>3.1842999999999999</v>
      </c>
      <c r="O1551" s="184">
        <v>4.1828000000000003</v>
      </c>
      <c r="P1551" s="184"/>
      <c r="Q1551" s="184">
        <v>4.2476000000000003</v>
      </c>
      <c r="R1551" s="184">
        <v>3.3573</v>
      </c>
      <c r="S1551" s="120" t="s">
        <v>1996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1276</v>
      </c>
      <c r="B1552" s="180" t="s">
        <v>1278</v>
      </c>
      <c r="C1552" s="180">
        <v>145481</v>
      </c>
      <c r="D1552" s="183">
        <v>44530</v>
      </c>
      <c r="E1552" s="184">
        <v>1132.4956</v>
      </c>
      <c r="F1552" s="184">
        <v>3.1459000000000001</v>
      </c>
      <c r="G1552" s="184">
        <v>3.0948000000000002</v>
      </c>
      <c r="H1552" s="184">
        <v>3.0788000000000002</v>
      </c>
      <c r="I1552" s="184">
        <v>3.2349999999999999</v>
      </c>
      <c r="J1552" s="184">
        <v>3.1785000000000001</v>
      </c>
      <c r="K1552" s="184">
        <v>3.0796999999999999</v>
      </c>
      <c r="L1552" s="184">
        <v>3.0691000000000002</v>
      </c>
      <c r="M1552" s="184">
        <v>3.0962999999999998</v>
      </c>
      <c r="N1552" s="184">
        <v>3.0689000000000002</v>
      </c>
      <c r="O1552" s="184">
        <v>4.0552000000000001</v>
      </c>
      <c r="P1552" s="184"/>
      <c r="Q1552" s="184">
        <v>4.1193999999999997</v>
      </c>
      <c r="R1552" s="184">
        <v>3.2364999999999999</v>
      </c>
      <c r="S1552" s="120" t="s">
        <v>1996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1276</v>
      </c>
      <c r="B1553" s="180" t="s">
        <v>1279</v>
      </c>
      <c r="C1553" s="180">
        <v>146675</v>
      </c>
      <c r="D1553" s="183">
        <v>44530</v>
      </c>
      <c r="E1553" s="184">
        <v>1111.2080000000001</v>
      </c>
      <c r="F1553" s="184">
        <v>3.2816999999999998</v>
      </c>
      <c r="G1553" s="184">
        <v>3.2418</v>
      </c>
      <c r="H1553" s="184">
        <v>3.2284999999999999</v>
      </c>
      <c r="I1553" s="184">
        <v>3.3774999999999999</v>
      </c>
      <c r="J1553" s="184">
        <v>3.3203</v>
      </c>
      <c r="K1553" s="184">
        <v>3.2189000000000001</v>
      </c>
      <c r="L1553" s="184">
        <v>3.1913</v>
      </c>
      <c r="M1553" s="184">
        <v>3.2109000000000001</v>
      </c>
      <c r="N1553" s="184">
        <v>3.1836000000000002</v>
      </c>
      <c r="O1553" s="184"/>
      <c r="P1553" s="184"/>
      <c r="Q1553" s="184">
        <v>3.9601999999999999</v>
      </c>
      <c r="R1553" s="184">
        <v>3.3717999999999999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1276</v>
      </c>
      <c r="B1554" s="180" t="s">
        <v>1280</v>
      </c>
      <c r="C1554" s="180">
        <v>146678</v>
      </c>
      <c r="D1554" s="183">
        <v>44530</v>
      </c>
      <c r="E1554" s="184">
        <v>1109.4238</v>
      </c>
      <c r="F1554" s="184">
        <v>3.2212000000000001</v>
      </c>
      <c r="G1554" s="184">
        <v>3.1812</v>
      </c>
      <c r="H1554" s="184">
        <v>3.1682999999999999</v>
      </c>
      <c r="I1554" s="184">
        <v>3.3174999999999999</v>
      </c>
      <c r="J1554" s="184">
        <v>3.26</v>
      </c>
      <c r="K1554" s="184">
        <v>3.1583999999999999</v>
      </c>
      <c r="L1554" s="184">
        <v>3.1303000000000001</v>
      </c>
      <c r="M1554" s="184">
        <v>3.1496</v>
      </c>
      <c r="N1554" s="184">
        <v>3.1242999999999999</v>
      </c>
      <c r="O1554" s="184"/>
      <c r="P1554" s="184"/>
      <c r="Q1554" s="184">
        <v>3.8986999999999998</v>
      </c>
      <c r="R1554" s="184">
        <v>3.3163</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1276</v>
      </c>
      <c r="B1555" s="180" t="s">
        <v>1281</v>
      </c>
      <c r="C1555" s="180">
        <v>147196</v>
      </c>
      <c r="D1555" s="183">
        <v>44530</v>
      </c>
      <c r="E1555" s="184">
        <v>1104.0029999999999</v>
      </c>
      <c r="F1555" s="184">
        <v>3.2403</v>
      </c>
      <c r="G1555" s="184">
        <v>3.2012</v>
      </c>
      <c r="H1555" s="184">
        <v>3.1758000000000002</v>
      </c>
      <c r="I1555" s="184">
        <v>3.3424999999999998</v>
      </c>
      <c r="J1555" s="184">
        <v>3.2932000000000001</v>
      </c>
      <c r="K1555" s="184">
        <v>3.1840999999999999</v>
      </c>
      <c r="L1555" s="184">
        <v>3.1793</v>
      </c>
      <c r="M1555" s="184">
        <v>3.1943999999999999</v>
      </c>
      <c r="N1555" s="184">
        <v>3.1781000000000001</v>
      </c>
      <c r="O1555" s="184"/>
      <c r="P1555" s="184"/>
      <c r="Q1555" s="184">
        <v>3.8677999999999999</v>
      </c>
      <c r="R1555" s="184">
        <v>3.3910999999999998</v>
      </c>
      <c r="S1555" s="120" t="s">
        <v>1996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1276</v>
      </c>
      <c r="B1556" s="180" t="s">
        <v>1282</v>
      </c>
      <c r="C1556" s="180">
        <v>147193</v>
      </c>
      <c r="D1556" s="183">
        <v>44530</v>
      </c>
      <c r="E1556" s="184">
        <v>1102.4235000000001</v>
      </c>
      <c r="F1556" s="184">
        <v>3.1819999999999999</v>
      </c>
      <c r="G1556" s="184">
        <v>3.1417000000000002</v>
      </c>
      <c r="H1556" s="184">
        <v>3.1160000000000001</v>
      </c>
      <c r="I1556" s="184">
        <v>3.2824</v>
      </c>
      <c r="J1556" s="184">
        <v>3.2330000000000001</v>
      </c>
      <c r="K1556" s="184">
        <v>3.1236999999999999</v>
      </c>
      <c r="L1556" s="184">
        <v>3.1233</v>
      </c>
      <c r="M1556" s="184">
        <v>3.1396999999999999</v>
      </c>
      <c r="N1556" s="184">
        <v>3.1238999999999999</v>
      </c>
      <c r="O1556" s="184"/>
      <c r="P1556" s="184"/>
      <c r="Q1556" s="184">
        <v>3.8108</v>
      </c>
      <c r="R1556" s="184">
        <v>3.3327</v>
      </c>
      <c r="S1556" s="120" t="s">
        <v>1996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1276</v>
      </c>
      <c r="B1557" s="180" t="s">
        <v>1283</v>
      </c>
      <c r="C1557" s="180">
        <v>147125</v>
      </c>
      <c r="D1557" s="183">
        <v>44530</v>
      </c>
      <c r="E1557" s="184">
        <v>1106.2896000000001</v>
      </c>
      <c r="F1557" s="184">
        <v>3.2138</v>
      </c>
      <c r="G1557" s="184">
        <v>3.1899000000000002</v>
      </c>
      <c r="H1557" s="184">
        <v>3.1772999999999998</v>
      </c>
      <c r="I1557" s="184">
        <v>3.3452999999999999</v>
      </c>
      <c r="J1557" s="184">
        <v>3.2986</v>
      </c>
      <c r="K1557" s="184">
        <v>3.1978</v>
      </c>
      <c r="L1557" s="184">
        <v>3.1747000000000001</v>
      </c>
      <c r="M1557" s="184">
        <v>3.1817000000000002</v>
      </c>
      <c r="N1557" s="184">
        <v>3.1676000000000002</v>
      </c>
      <c r="O1557" s="184"/>
      <c r="P1557" s="184"/>
      <c r="Q1557" s="184">
        <v>3.8942000000000001</v>
      </c>
      <c r="R1557" s="184">
        <v>3.3792</v>
      </c>
      <c r="S1557" s="120" t="s">
        <v>1996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1276</v>
      </c>
      <c r="B1558" s="180" t="s">
        <v>1284</v>
      </c>
      <c r="C1558" s="180">
        <v>147124</v>
      </c>
      <c r="D1558" s="183">
        <v>44530</v>
      </c>
      <c r="E1558" s="184">
        <v>1103.1670999999999</v>
      </c>
      <c r="F1558" s="184">
        <v>3.117</v>
      </c>
      <c r="G1558" s="184">
        <v>3.0897000000000001</v>
      </c>
      <c r="H1558" s="184">
        <v>3.077</v>
      </c>
      <c r="I1558" s="184">
        <v>3.2450999999999999</v>
      </c>
      <c r="J1558" s="184">
        <v>3.1983999999999999</v>
      </c>
      <c r="K1558" s="184">
        <v>3.097</v>
      </c>
      <c r="L1558" s="184">
        <v>3.0731000000000002</v>
      </c>
      <c r="M1558" s="184">
        <v>3.0792999999999999</v>
      </c>
      <c r="N1558" s="184">
        <v>3.0644</v>
      </c>
      <c r="O1558" s="184"/>
      <c r="P1558" s="184"/>
      <c r="Q1558" s="184">
        <v>3.7831000000000001</v>
      </c>
      <c r="R1558" s="184">
        <v>3.2738999999999998</v>
      </c>
      <c r="S1558" s="120" t="s">
        <v>1996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1276</v>
      </c>
      <c r="B1559" s="180" t="s">
        <v>1285</v>
      </c>
      <c r="C1559" s="180">
        <v>147951</v>
      </c>
      <c r="D1559" s="183">
        <v>44530</v>
      </c>
      <c r="E1559" s="184">
        <v>1063.5736999999999</v>
      </c>
      <c r="F1559" s="184">
        <v>3.3325999999999998</v>
      </c>
      <c r="G1559" s="184">
        <v>3.2690999999999999</v>
      </c>
      <c r="H1559" s="184">
        <v>3.2578999999999998</v>
      </c>
      <c r="I1559" s="184">
        <v>3.5695999999999999</v>
      </c>
      <c r="J1559" s="184">
        <v>3.4479000000000002</v>
      </c>
      <c r="K1559" s="184">
        <v>3.3201999999999998</v>
      </c>
      <c r="L1559" s="184">
        <v>3.2597999999999998</v>
      </c>
      <c r="M1559" s="184">
        <v>3.2622</v>
      </c>
      <c r="N1559" s="184">
        <v>3.2378999999999998</v>
      </c>
      <c r="O1559" s="184"/>
      <c r="P1559" s="184"/>
      <c r="Q1559" s="184">
        <v>3.3972000000000002</v>
      </c>
      <c r="R1559" s="184"/>
      <c r="S1559" s="120" t="s">
        <v>1995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1276</v>
      </c>
      <c r="B1560" s="180" t="s">
        <v>1286</v>
      </c>
      <c r="C1560" s="180">
        <v>147936</v>
      </c>
      <c r="D1560" s="183">
        <v>44530</v>
      </c>
      <c r="E1560" s="184">
        <v>1061.8541</v>
      </c>
      <c r="F1560" s="184">
        <v>3.2795999999999998</v>
      </c>
      <c r="G1560" s="184">
        <v>3.2159</v>
      </c>
      <c r="H1560" s="184">
        <v>3.2040999999999999</v>
      </c>
      <c r="I1560" s="184">
        <v>3.5165000000000002</v>
      </c>
      <c r="J1560" s="184">
        <v>3.3954</v>
      </c>
      <c r="K1560" s="184">
        <v>3.2530999999999999</v>
      </c>
      <c r="L1560" s="184">
        <v>3.1852999999999998</v>
      </c>
      <c r="M1560" s="184">
        <v>3.1829000000000001</v>
      </c>
      <c r="N1560" s="184">
        <v>3.1533000000000002</v>
      </c>
      <c r="O1560" s="184"/>
      <c r="P1560" s="184"/>
      <c r="Q1560" s="184">
        <v>3.3065000000000002</v>
      </c>
      <c r="R1560" s="184"/>
      <c r="S1560" s="120" t="s">
        <v>1995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1276</v>
      </c>
      <c r="B1561" s="180" t="s">
        <v>1287</v>
      </c>
      <c r="C1561" s="180">
        <v>147531</v>
      </c>
      <c r="D1561" s="183">
        <v>44530</v>
      </c>
      <c r="E1561" s="184">
        <v>1088.289</v>
      </c>
      <c r="F1561" s="184">
        <v>3.2401</v>
      </c>
      <c r="G1561" s="184">
        <v>3.1949000000000001</v>
      </c>
      <c r="H1561" s="184">
        <v>3.1684999999999999</v>
      </c>
      <c r="I1561" s="184">
        <v>3.3677999999999999</v>
      </c>
      <c r="J1561" s="184">
        <v>3.3014999999999999</v>
      </c>
      <c r="K1561" s="184">
        <v>3.1821999999999999</v>
      </c>
      <c r="L1561" s="184">
        <v>3.157</v>
      </c>
      <c r="M1561" s="184">
        <v>3.1692999999999998</v>
      </c>
      <c r="N1561" s="184">
        <v>3.1395</v>
      </c>
      <c r="O1561" s="184"/>
      <c r="P1561" s="184"/>
      <c r="Q1561" s="184">
        <v>3.6475</v>
      </c>
      <c r="R1561" s="184">
        <v>3.3748</v>
      </c>
      <c r="S1561" s="120" t="s">
        <v>1995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1276</v>
      </c>
      <c r="B1562" s="180" t="s">
        <v>1288</v>
      </c>
      <c r="C1562" s="180">
        <v>147534</v>
      </c>
      <c r="D1562" s="183">
        <v>44530</v>
      </c>
      <c r="E1562" s="184">
        <v>1087.6271999999999</v>
      </c>
      <c r="F1562" s="184">
        <v>3.2252999999999998</v>
      </c>
      <c r="G1562" s="184">
        <v>3.1833999999999998</v>
      </c>
      <c r="H1562" s="184">
        <v>3.1579000000000002</v>
      </c>
      <c r="I1562" s="184">
        <v>3.3576000000000001</v>
      </c>
      <c r="J1562" s="184">
        <v>3.2875000000000001</v>
      </c>
      <c r="K1562" s="184">
        <v>3.1640000000000001</v>
      </c>
      <c r="L1562" s="184">
        <v>3.1377000000000002</v>
      </c>
      <c r="M1562" s="184">
        <v>3.1524000000000001</v>
      </c>
      <c r="N1562" s="184">
        <v>3.1215999999999999</v>
      </c>
      <c r="O1562" s="184"/>
      <c r="P1562" s="184"/>
      <c r="Q1562" s="184">
        <v>3.6208</v>
      </c>
      <c r="R1562" s="184">
        <v>3.3548</v>
      </c>
      <c r="S1562" s="120" t="s">
        <v>1995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1276</v>
      </c>
      <c r="B1563" s="180" t="s">
        <v>1289</v>
      </c>
      <c r="C1563" s="180">
        <v>146062</v>
      </c>
      <c r="D1563" s="183">
        <v>44530</v>
      </c>
      <c r="E1563" s="184">
        <v>1125.6809000000001</v>
      </c>
      <c r="F1563" s="184">
        <v>3.2816999999999998</v>
      </c>
      <c r="G1563" s="184">
        <v>3.2258</v>
      </c>
      <c r="H1563" s="184">
        <v>3.2189999999999999</v>
      </c>
      <c r="I1563" s="184">
        <v>3.3717000000000001</v>
      </c>
      <c r="J1563" s="184">
        <v>3.3138999999999998</v>
      </c>
      <c r="K1563" s="184">
        <v>3.2109999999999999</v>
      </c>
      <c r="L1563" s="184">
        <v>3.1858</v>
      </c>
      <c r="M1563" s="184">
        <v>3.1842999999999999</v>
      </c>
      <c r="N1563" s="184">
        <v>3.1589</v>
      </c>
      <c r="O1563" s="184"/>
      <c r="P1563" s="184"/>
      <c r="Q1563" s="184">
        <v>4.1704999999999997</v>
      </c>
      <c r="R1563" s="184">
        <v>3.43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1276</v>
      </c>
      <c r="B1564" s="180" t="s">
        <v>1290</v>
      </c>
      <c r="C1564" s="180">
        <v>146061</v>
      </c>
      <c r="D1564" s="183">
        <v>44530</v>
      </c>
      <c r="E1564" s="184">
        <v>1122.9163000000001</v>
      </c>
      <c r="F1564" s="184">
        <v>3.2052</v>
      </c>
      <c r="G1564" s="184">
        <v>3.1467000000000001</v>
      </c>
      <c r="H1564" s="184">
        <v>3.1395</v>
      </c>
      <c r="I1564" s="184">
        <v>3.2917999999999998</v>
      </c>
      <c r="J1564" s="184">
        <v>3.2338</v>
      </c>
      <c r="K1564" s="184">
        <v>3.1343000000000001</v>
      </c>
      <c r="L1564" s="184">
        <v>3.1114999999999999</v>
      </c>
      <c r="M1564" s="184">
        <v>3.1074999999999999</v>
      </c>
      <c r="N1564" s="184">
        <v>3.0783999999999998</v>
      </c>
      <c r="O1564" s="184"/>
      <c r="P1564" s="184"/>
      <c r="Q1564" s="184">
        <v>4.0820999999999996</v>
      </c>
      <c r="R1564" s="184">
        <v>3.3491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1276</v>
      </c>
      <c r="B1565" s="180" t="s">
        <v>1291</v>
      </c>
      <c r="C1565" s="180">
        <v>147570</v>
      </c>
      <c r="D1565" s="183">
        <v>44530</v>
      </c>
      <c r="E1565" s="184">
        <v>1090.1286</v>
      </c>
      <c r="F1565" s="184">
        <v>3.2446999999999999</v>
      </c>
      <c r="G1565" s="184">
        <v>3.3658999999999999</v>
      </c>
      <c r="H1565" s="184">
        <v>3.3892000000000002</v>
      </c>
      <c r="I1565" s="184">
        <v>3.4367000000000001</v>
      </c>
      <c r="J1565" s="184">
        <v>3.3126000000000002</v>
      </c>
      <c r="K1565" s="184">
        <v>3.1768000000000001</v>
      </c>
      <c r="L1565" s="184">
        <v>3.1417000000000002</v>
      </c>
      <c r="M1565" s="184">
        <v>3.1501999999999999</v>
      </c>
      <c r="N1565" s="184">
        <v>3.1457999999999999</v>
      </c>
      <c r="O1565" s="184"/>
      <c r="P1565" s="184"/>
      <c r="Q1565" s="184">
        <v>3.7237</v>
      </c>
      <c r="R1565" s="184">
        <v>3.4466999999999999</v>
      </c>
      <c r="S1565" s="120" t="s">
        <v>1996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1276</v>
      </c>
      <c r="B1566" s="180" t="s">
        <v>1292</v>
      </c>
      <c r="C1566" s="180">
        <v>147569</v>
      </c>
      <c r="D1566" s="183">
        <v>44530</v>
      </c>
      <c r="E1566" s="184">
        <v>1088.5296000000001</v>
      </c>
      <c r="F1566" s="184">
        <v>3.1958000000000002</v>
      </c>
      <c r="G1566" s="184">
        <v>3.3159999999999998</v>
      </c>
      <c r="H1566" s="184">
        <v>3.339</v>
      </c>
      <c r="I1566" s="184">
        <v>3.3864999999999998</v>
      </c>
      <c r="J1566" s="184">
        <v>3.2624</v>
      </c>
      <c r="K1566" s="184">
        <v>3.1263999999999998</v>
      </c>
      <c r="L1566" s="184">
        <v>3.0908000000000002</v>
      </c>
      <c r="M1566" s="184">
        <v>3.0990000000000002</v>
      </c>
      <c r="N1566" s="184">
        <v>3.0941999999999998</v>
      </c>
      <c r="O1566" s="184"/>
      <c r="P1566" s="184"/>
      <c r="Q1566" s="184">
        <v>3.6591999999999998</v>
      </c>
      <c r="R1566" s="184">
        <v>3.3873000000000002</v>
      </c>
      <c r="S1566" s="120" t="s">
        <v>1996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1276</v>
      </c>
      <c r="B1567" s="180" t="s">
        <v>1293</v>
      </c>
      <c r="C1567" s="180">
        <v>147213</v>
      </c>
      <c r="D1567" s="183">
        <v>44530</v>
      </c>
      <c r="E1567" s="184">
        <v>1096.5263</v>
      </c>
      <c r="F1567" s="184">
        <v>3.1659000000000002</v>
      </c>
      <c r="G1567" s="184">
        <v>3.1133999999999999</v>
      </c>
      <c r="H1567" s="184">
        <v>3.1009000000000002</v>
      </c>
      <c r="I1567" s="184">
        <v>3.2610000000000001</v>
      </c>
      <c r="J1567" s="184">
        <v>3.1968999999999999</v>
      </c>
      <c r="K1567" s="184">
        <v>3.1086</v>
      </c>
      <c r="L1567" s="184">
        <v>3.0849000000000002</v>
      </c>
      <c r="M1567" s="184">
        <v>3.0922000000000001</v>
      </c>
      <c r="N1567" s="184">
        <v>3.0615999999999999</v>
      </c>
      <c r="O1567" s="184"/>
      <c r="P1567" s="184"/>
      <c r="Q1567" s="184">
        <v>3.6547000000000001</v>
      </c>
      <c r="R1567" s="184">
        <v>3.2010000000000001</v>
      </c>
      <c r="S1567" s="120" t="s">
        <v>1996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1276</v>
      </c>
      <c r="B1568" s="180" t="s">
        <v>1294</v>
      </c>
      <c r="C1568" s="180">
        <v>147214</v>
      </c>
      <c r="D1568" s="183">
        <v>44530</v>
      </c>
      <c r="E1568" s="184">
        <v>1098.1061999999999</v>
      </c>
      <c r="F1568" s="184">
        <v>3.2178</v>
      </c>
      <c r="G1568" s="184">
        <v>3.1646000000000001</v>
      </c>
      <c r="H1568" s="184">
        <v>3.1520000000000001</v>
      </c>
      <c r="I1568" s="184">
        <v>3.3117000000000001</v>
      </c>
      <c r="J1568" s="184">
        <v>3.2477</v>
      </c>
      <c r="K1568" s="184">
        <v>3.1591999999999998</v>
      </c>
      <c r="L1568" s="184">
        <v>3.1364000000000001</v>
      </c>
      <c r="M1568" s="184">
        <v>3.1440999999999999</v>
      </c>
      <c r="N1568" s="184">
        <v>3.1139000000000001</v>
      </c>
      <c r="O1568" s="184"/>
      <c r="P1568" s="184"/>
      <c r="Q1568" s="184">
        <v>3.7128999999999999</v>
      </c>
      <c r="R1568" s="184">
        <v>3.2597</v>
      </c>
      <c r="S1568" s="120" t="s">
        <v>1996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1276</v>
      </c>
      <c r="B1569" s="180" t="s">
        <v>1295</v>
      </c>
      <c r="C1569" s="180">
        <v>101996</v>
      </c>
      <c r="D1569" s="183">
        <v>44530</v>
      </c>
      <c r="E1569" s="184">
        <v>3102.5578999999998</v>
      </c>
      <c r="F1569" s="184">
        <v>3.1743000000000001</v>
      </c>
      <c r="G1569" s="184">
        <v>3.1549</v>
      </c>
      <c r="H1569" s="184">
        <v>3.1164000000000001</v>
      </c>
      <c r="I1569" s="184">
        <v>3.2675999999999998</v>
      </c>
      <c r="J1569" s="184">
        <v>3.1932</v>
      </c>
      <c r="K1569" s="184">
        <v>3.0798999999999999</v>
      </c>
      <c r="L1569" s="184">
        <v>3.0550000000000002</v>
      </c>
      <c r="M1569" s="184">
        <v>3.0674000000000001</v>
      </c>
      <c r="N1569" s="184">
        <v>3.0396999999999998</v>
      </c>
      <c r="O1569" s="184">
        <v>4.0305</v>
      </c>
      <c r="P1569" s="184">
        <v>4.8090999999999999</v>
      </c>
      <c r="Q1569" s="184">
        <v>5.8765999999999998</v>
      </c>
      <c r="R1569" s="184">
        <v>3.2121</v>
      </c>
      <c r="S1569" s="120" t="s">
        <v>1996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1276</v>
      </c>
      <c r="B1570" s="180" t="s">
        <v>1296</v>
      </c>
      <c r="C1570" s="180">
        <v>119110</v>
      </c>
      <c r="D1570" s="183">
        <v>44530</v>
      </c>
      <c r="E1570" s="184">
        <v>3122.7597000000001</v>
      </c>
      <c r="F1570" s="184">
        <v>3.2707000000000002</v>
      </c>
      <c r="G1570" s="184">
        <v>3.254</v>
      </c>
      <c r="H1570" s="184">
        <v>3.2160000000000002</v>
      </c>
      <c r="I1570" s="184">
        <v>3.3673999999999999</v>
      </c>
      <c r="J1570" s="184">
        <v>3.2934000000000001</v>
      </c>
      <c r="K1570" s="184">
        <v>3.1804999999999999</v>
      </c>
      <c r="L1570" s="184">
        <v>3.1564000000000001</v>
      </c>
      <c r="M1570" s="184">
        <v>3.1696</v>
      </c>
      <c r="N1570" s="184">
        <v>3.1427999999999998</v>
      </c>
      <c r="O1570" s="184">
        <v>4.1349999999999998</v>
      </c>
      <c r="P1570" s="184">
        <v>4.8956</v>
      </c>
      <c r="Q1570" s="184">
        <v>6.0800999999999998</v>
      </c>
      <c r="R1570" s="184">
        <v>3.3159999999999998</v>
      </c>
      <c r="S1570" s="120" t="s">
        <v>1996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1276</v>
      </c>
      <c r="B1571" s="180" t="s">
        <v>1297</v>
      </c>
      <c r="C1571" s="180">
        <v>147287</v>
      </c>
      <c r="D1571" s="183">
        <v>44530</v>
      </c>
      <c r="E1571" s="184">
        <v>1099.4538</v>
      </c>
      <c r="F1571" s="184">
        <v>3.2736000000000001</v>
      </c>
      <c r="G1571" s="184">
        <v>3.2363</v>
      </c>
      <c r="H1571" s="184">
        <v>3.2431000000000001</v>
      </c>
      <c r="I1571" s="184">
        <v>3.3740000000000001</v>
      </c>
      <c r="J1571" s="184">
        <v>3.3267000000000002</v>
      </c>
      <c r="K1571" s="184">
        <v>3.2557</v>
      </c>
      <c r="L1571" s="184">
        <v>3.2401</v>
      </c>
      <c r="M1571" s="184">
        <v>3.2502</v>
      </c>
      <c r="N1571" s="184">
        <v>3.2240000000000002</v>
      </c>
      <c r="O1571" s="184"/>
      <c r="P1571" s="184"/>
      <c r="Q1571" s="184">
        <v>3.8140000000000001</v>
      </c>
      <c r="R1571" s="184">
        <v>3.4106999999999998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1276</v>
      </c>
      <c r="B1572" s="180" t="s">
        <v>1298</v>
      </c>
      <c r="C1572" s="180">
        <v>147290</v>
      </c>
      <c r="D1572" s="183">
        <v>44530</v>
      </c>
      <c r="E1572" s="184">
        <v>1095.2777000000001</v>
      </c>
      <c r="F1572" s="184">
        <v>3.1194999999999999</v>
      </c>
      <c r="G1572" s="184">
        <v>3.0853000000000002</v>
      </c>
      <c r="H1572" s="184">
        <v>3.0924999999999998</v>
      </c>
      <c r="I1572" s="184">
        <v>3.2235999999999998</v>
      </c>
      <c r="J1572" s="184">
        <v>3.1760999999999999</v>
      </c>
      <c r="K1572" s="184">
        <v>3.1044</v>
      </c>
      <c r="L1572" s="184">
        <v>3.0876000000000001</v>
      </c>
      <c r="M1572" s="184">
        <v>3.0964999999999998</v>
      </c>
      <c r="N1572" s="184">
        <v>3.0691999999999999</v>
      </c>
      <c r="O1572" s="184"/>
      <c r="P1572" s="184"/>
      <c r="Q1572" s="184">
        <v>3.6579999999999999</v>
      </c>
      <c r="R1572" s="184">
        <v>3.2553000000000001</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1276</v>
      </c>
      <c r="B1573" s="180" t="s">
        <v>1299</v>
      </c>
      <c r="C1573" s="180">
        <v>145535</v>
      </c>
      <c r="D1573" s="183">
        <v>44530</v>
      </c>
      <c r="E1573" s="184">
        <v>112.9927</v>
      </c>
      <c r="F1573" s="184">
        <v>3.1337000000000002</v>
      </c>
      <c r="G1573" s="184">
        <v>3.0859999999999999</v>
      </c>
      <c r="H1573" s="184">
        <v>3.0844</v>
      </c>
      <c r="I1573" s="184">
        <v>3.2621000000000002</v>
      </c>
      <c r="J1573" s="184">
        <v>3.1958000000000002</v>
      </c>
      <c r="K1573" s="184">
        <v>3.0870000000000002</v>
      </c>
      <c r="L1573" s="184">
        <v>3.0590999999999999</v>
      </c>
      <c r="M1573" s="184">
        <v>3.0804</v>
      </c>
      <c r="N1573" s="184">
        <v>3.0499000000000001</v>
      </c>
      <c r="O1573" s="184">
        <v>4.0583</v>
      </c>
      <c r="P1573" s="184"/>
      <c r="Q1573" s="184">
        <v>4.0894000000000004</v>
      </c>
      <c r="R1573" s="184">
        <v>3.2246000000000001</v>
      </c>
      <c r="S1573" s="120" t="s">
        <v>1995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1276</v>
      </c>
      <c r="B1574" s="180" t="s">
        <v>1300</v>
      </c>
      <c r="C1574" s="180">
        <v>145536</v>
      </c>
      <c r="D1574" s="183">
        <v>44530</v>
      </c>
      <c r="E1574" s="184">
        <v>113.3374</v>
      </c>
      <c r="F1574" s="184">
        <v>3.2208000000000001</v>
      </c>
      <c r="G1574" s="184">
        <v>3.1812999999999998</v>
      </c>
      <c r="H1574" s="184">
        <v>3.181</v>
      </c>
      <c r="I1574" s="184">
        <v>3.3605</v>
      </c>
      <c r="J1574" s="184">
        <v>3.2953999999999999</v>
      </c>
      <c r="K1574" s="184">
        <v>3.1878000000000002</v>
      </c>
      <c r="L1574" s="184">
        <v>3.1604999999999999</v>
      </c>
      <c r="M1574" s="184">
        <v>3.1827999999999999</v>
      </c>
      <c r="N1574" s="184">
        <v>3.153</v>
      </c>
      <c r="O1574" s="184">
        <v>4.1623999999999999</v>
      </c>
      <c r="P1574" s="184"/>
      <c r="Q1574" s="184">
        <v>4.1935000000000002</v>
      </c>
      <c r="R1574" s="184">
        <v>3.3279000000000001</v>
      </c>
      <c r="S1574" s="120" t="s">
        <v>1995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1276</v>
      </c>
      <c r="B1575" s="180" t="s">
        <v>1301</v>
      </c>
      <c r="C1575" s="180">
        <v>146191</v>
      </c>
      <c r="D1575" s="183">
        <v>44530</v>
      </c>
      <c r="E1575" s="184">
        <v>1121.1335999999999</v>
      </c>
      <c r="F1575" s="184">
        <v>3.2429000000000001</v>
      </c>
      <c r="G1575" s="184">
        <v>3.2120000000000002</v>
      </c>
      <c r="H1575" s="184">
        <v>3.1878000000000002</v>
      </c>
      <c r="I1575" s="184">
        <v>3.3281999999999998</v>
      </c>
      <c r="J1575" s="184">
        <v>3.2711999999999999</v>
      </c>
      <c r="K1575" s="184">
        <v>3.1812</v>
      </c>
      <c r="L1575" s="184">
        <v>3.1596000000000002</v>
      </c>
      <c r="M1575" s="184">
        <v>3.1743999999999999</v>
      </c>
      <c r="N1575" s="184">
        <v>3.1448999999999998</v>
      </c>
      <c r="O1575" s="184"/>
      <c r="P1575" s="184"/>
      <c r="Q1575" s="184">
        <v>4.0666000000000002</v>
      </c>
      <c r="R1575" s="184">
        <v>3.3260999999999998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1276</v>
      </c>
      <c r="B1576" s="180" t="s">
        <v>1302</v>
      </c>
      <c r="C1576" s="180">
        <v>146187</v>
      </c>
      <c r="D1576" s="183">
        <v>44530</v>
      </c>
      <c r="E1576" s="184">
        <v>1117.3373999999999</v>
      </c>
      <c r="F1576" s="184">
        <v>3.1427999999999998</v>
      </c>
      <c r="G1576" s="184">
        <v>3.1118000000000001</v>
      </c>
      <c r="H1576" s="184">
        <v>3.0874999999999999</v>
      </c>
      <c r="I1576" s="184">
        <v>3.2277999999999998</v>
      </c>
      <c r="J1576" s="184">
        <v>3.1705999999999999</v>
      </c>
      <c r="K1576" s="184">
        <v>3.08</v>
      </c>
      <c r="L1576" s="184">
        <v>3.0577000000000001</v>
      </c>
      <c r="M1576" s="184">
        <v>3.0716000000000001</v>
      </c>
      <c r="N1576" s="184">
        <v>3.0375999999999999</v>
      </c>
      <c r="O1576" s="184"/>
      <c r="P1576" s="184"/>
      <c r="Q1576" s="184">
        <v>3.9436</v>
      </c>
      <c r="R1576" s="184">
        <v>3.2042999999999999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1276</v>
      </c>
      <c r="B1577" s="180" t="s">
        <v>1303</v>
      </c>
      <c r="C1577" s="180">
        <v>147450</v>
      </c>
      <c r="D1577" s="183">
        <v>44530</v>
      </c>
      <c r="E1577" s="184">
        <v>1089.3965000000001</v>
      </c>
      <c r="F1577" s="184">
        <v>3.1698</v>
      </c>
      <c r="G1577" s="184">
        <v>3.1379999999999999</v>
      </c>
      <c r="H1577" s="184">
        <v>3.1278999999999999</v>
      </c>
      <c r="I1577" s="184">
        <v>3.2471000000000001</v>
      </c>
      <c r="J1577" s="184">
        <v>3.2021000000000002</v>
      </c>
      <c r="K1577" s="184">
        <v>3.1093999999999999</v>
      </c>
      <c r="L1577" s="184">
        <v>3.0958000000000001</v>
      </c>
      <c r="M1577" s="184">
        <v>3.1128</v>
      </c>
      <c r="N1577" s="184">
        <v>3.0901999999999998</v>
      </c>
      <c r="O1577" s="184"/>
      <c r="P1577" s="184"/>
      <c r="Q1577" s="184">
        <v>3.6320999999999999</v>
      </c>
      <c r="R1577" s="184">
        <v>3.2789000000000001</v>
      </c>
      <c r="S1577" s="120" t="s">
        <v>1996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1276</v>
      </c>
      <c r="B1578" s="180" t="s">
        <v>1304</v>
      </c>
      <c r="C1578" s="180">
        <v>147454</v>
      </c>
      <c r="D1578" s="183">
        <v>44530</v>
      </c>
      <c r="E1578" s="184">
        <v>1086.7753</v>
      </c>
      <c r="F1578" s="184">
        <v>3.0868000000000002</v>
      </c>
      <c r="G1578" s="184">
        <v>3.0425</v>
      </c>
      <c r="H1578" s="184">
        <v>3.0384000000000002</v>
      </c>
      <c r="I1578" s="184">
        <v>3.1520000000000001</v>
      </c>
      <c r="J1578" s="184">
        <v>3.1036000000000001</v>
      </c>
      <c r="K1578" s="184">
        <v>3.0106999999999999</v>
      </c>
      <c r="L1578" s="184">
        <v>2.9950999999999999</v>
      </c>
      <c r="M1578" s="184">
        <v>3.0105</v>
      </c>
      <c r="N1578" s="184">
        <v>2.9874000000000001</v>
      </c>
      <c r="O1578" s="184"/>
      <c r="P1578" s="184"/>
      <c r="Q1578" s="184">
        <v>3.5280999999999998</v>
      </c>
      <c r="R1578" s="184">
        <v>3.1755</v>
      </c>
      <c r="S1578" s="120" t="s">
        <v>1996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1276</v>
      </c>
      <c r="B1579" s="180" t="s">
        <v>1305</v>
      </c>
      <c r="C1579" s="180">
        <v>147883</v>
      </c>
      <c r="D1579" s="183">
        <v>44530</v>
      </c>
      <c r="E1579" s="184">
        <v>1062.4842000000001</v>
      </c>
      <c r="F1579" s="184">
        <v>3.2397999999999998</v>
      </c>
      <c r="G1579" s="184">
        <v>3.1991000000000001</v>
      </c>
      <c r="H1579" s="184">
        <v>3.1766999999999999</v>
      </c>
      <c r="I1579" s="184">
        <v>3.3662999999999998</v>
      </c>
      <c r="J1579" s="184">
        <v>3.3113000000000001</v>
      </c>
      <c r="K1579" s="184">
        <v>3.1930000000000001</v>
      </c>
      <c r="L1579" s="184">
        <v>3.1616</v>
      </c>
      <c r="M1579" s="184">
        <v>3.1739999999999999</v>
      </c>
      <c r="N1579" s="184">
        <v>3.1463999999999999</v>
      </c>
      <c r="O1579" s="184"/>
      <c r="P1579" s="184"/>
      <c r="Q1579" s="184">
        <v>3.2486000000000002</v>
      </c>
      <c r="R1579" s="184"/>
      <c r="S1579" s="120" t="s">
        <v>1995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1276</v>
      </c>
      <c r="B1580" s="180" t="s">
        <v>1306</v>
      </c>
      <c r="C1580" s="180">
        <v>147878</v>
      </c>
      <c r="D1580" s="183">
        <v>44530</v>
      </c>
      <c r="E1580" s="184">
        <v>1061.2720999999999</v>
      </c>
      <c r="F1580" s="184">
        <v>3.1781999999999999</v>
      </c>
      <c r="G1580" s="184">
        <v>3.1385999999999998</v>
      </c>
      <c r="H1580" s="184">
        <v>3.1164000000000001</v>
      </c>
      <c r="I1580" s="184">
        <v>3.3064</v>
      </c>
      <c r="J1580" s="184">
        <v>3.2511999999999999</v>
      </c>
      <c r="K1580" s="184">
        <v>3.1324999999999998</v>
      </c>
      <c r="L1580" s="184">
        <v>3.1006999999999998</v>
      </c>
      <c r="M1580" s="184">
        <v>3.1124999999999998</v>
      </c>
      <c r="N1580" s="184">
        <v>3.0844</v>
      </c>
      <c r="O1580" s="184"/>
      <c r="P1580" s="184"/>
      <c r="Q1580" s="184">
        <v>3.1863999999999999</v>
      </c>
      <c r="R1580" s="184"/>
      <c r="S1580" s="120" t="s">
        <v>1995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1276</v>
      </c>
      <c r="B1581" s="180" t="s">
        <v>1307</v>
      </c>
      <c r="C1581" s="180">
        <v>147713</v>
      </c>
      <c r="D1581" s="183">
        <v>44530</v>
      </c>
      <c r="E1581" s="184">
        <v>1072.4974999999999</v>
      </c>
      <c r="F1581" s="184">
        <v>3.1686999999999999</v>
      </c>
      <c r="G1581" s="184">
        <v>3.15</v>
      </c>
      <c r="H1581" s="184">
        <v>3.1459999999999999</v>
      </c>
      <c r="I1581" s="184">
        <v>3.2429999999999999</v>
      </c>
      <c r="J1581" s="184">
        <v>3.2155999999999998</v>
      </c>
      <c r="K1581" s="184">
        <v>3.1307999999999998</v>
      </c>
      <c r="L1581" s="184">
        <v>3.1227</v>
      </c>
      <c r="M1581" s="184">
        <v>3.1261999999999999</v>
      </c>
      <c r="N1581" s="184">
        <v>3.0992000000000002</v>
      </c>
      <c r="O1581" s="184"/>
      <c r="P1581" s="184"/>
      <c r="Q1581" s="184">
        <v>3.3822999999999999</v>
      </c>
      <c r="R1581" s="184">
        <v>3.2923</v>
      </c>
      <c r="S1581" s="120" t="s">
        <v>1995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1276</v>
      </c>
      <c r="B1582" s="180" t="s">
        <v>1308</v>
      </c>
      <c r="C1582" s="180">
        <v>147714</v>
      </c>
      <c r="D1582" s="183">
        <v>44530</v>
      </c>
      <c r="E1582" s="184">
        <v>1070.2447999999999</v>
      </c>
      <c r="F1582" s="184">
        <v>3.0695999999999999</v>
      </c>
      <c r="G1582" s="184">
        <v>3.0508000000000002</v>
      </c>
      <c r="H1582" s="184">
        <v>3.0463</v>
      </c>
      <c r="I1582" s="184">
        <v>3.1431</v>
      </c>
      <c r="J1582" s="184">
        <v>3.1154999999999999</v>
      </c>
      <c r="K1582" s="184">
        <v>3.0301</v>
      </c>
      <c r="L1582" s="184">
        <v>3.0213000000000001</v>
      </c>
      <c r="M1582" s="184">
        <v>3.0238</v>
      </c>
      <c r="N1582" s="184">
        <v>2.9961000000000002</v>
      </c>
      <c r="O1582" s="184"/>
      <c r="P1582" s="184"/>
      <c r="Q1582" s="184">
        <v>3.2789999999999999</v>
      </c>
      <c r="R1582" s="184">
        <v>3.1890999999999998</v>
      </c>
      <c r="S1582" s="120" t="s">
        <v>1995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1276</v>
      </c>
      <c r="B1583" s="180" t="s">
        <v>1309</v>
      </c>
      <c r="C1583" s="180">
        <v>147837</v>
      </c>
      <c r="D1583" s="183">
        <v>44530</v>
      </c>
      <c r="E1583" s="184">
        <v>1068.4625000000001</v>
      </c>
      <c r="F1583" s="184">
        <v>3.2524000000000002</v>
      </c>
      <c r="G1583" s="184">
        <v>3.2166000000000001</v>
      </c>
      <c r="H1583" s="184">
        <v>3.1877</v>
      </c>
      <c r="I1583" s="184">
        <v>3.4807999999999999</v>
      </c>
      <c r="J1583" s="184">
        <v>3.3753000000000002</v>
      </c>
      <c r="K1583" s="184">
        <v>3.2332000000000001</v>
      </c>
      <c r="L1583" s="184">
        <v>3.1938</v>
      </c>
      <c r="M1583" s="184">
        <v>3.2225000000000001</v>
      </c>
      <c r="N1583" s="184">
        <v>3.1960000000000002</v>
      </c>
      <c r="O1583" s="184"/>
      <c r="P1583" s="184"/>
      <c r="Q1583" s="184">
        <v>3.3759000000000001</v>
      </c>
      <c r="R1583" s="184"/>
      <c r="S1583" s="120" t="s">
        <v>1996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1276</v>
      </c>
      <c r="B1584" s="180" t="s">
        <v>1310</v>
      </c>
      <c r="C1584" s="180">
        <v>147836</v>
      </c>
      <c r="D1584" s="183">
        <v>44530</v>
      </c>
      <c r="E1584" s="184">
        <v>1066.9820999999999</v>
      </c>
      <c r="F1584" s="184">
        <v>3.1783000000000001</v>
      </c>
      <c r="G1584" s="184">
        <v>3.1457000000000002</v>
      </c>
      <c r="H1584" s="184">
        <v>3.1168</v>
      </c>
      <c r="I1584" s="184">
        <v>3.4098999999999999</v>
      </c>
      <c r="J1584" s="184">
        <v>3.3050999999999999</v>
      </c>
      <c r="K1584" s="184">
        <v>3.1623999999999999</v>
      </c>
      <c r="L1584" s="184">
        <v>3.1225999999999998</v>
      </c>
      <c r="M1584" s="184">
        <v>3.1507999999999998</v>
      </c>
      <c r="N1584" s="184">
        <v>3.1238000000000001</v>
      </c>
      <c r="O1584" s="184"/>
      <c r="P1584" s="184"/>
      <c r="Q1584" s="184">
        <v>3.3039999999999998</v>
      </c>
      <c r="R1584" s="184"/>
      <c r="S1584" s="120" t="s">
        <v>1996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1276</v>
      </c>
      <c r="B1585" s="180" t="s">
        <v>1311</v>
      </c>
      <c r="C1585" s="180">
        <v>146141</v>
      </c>
      <c r="D1585" s="183">
        <v>44530</v>
      </c>
      <c r="E1585" s="184">
        <v>1121.1579999999999</v>
      </c>
      <c r="F1585" s="184">
        <v>3.2721</v>
      </c>
      <c r="G1585" s="184">
        <v>3.1842000000000001</v>
      </c>
      <c r="H1585" s="184">
        <v>3.1905000000000001</v>
      </c>
      <c r="I1585" s="184">
        <v>3.3578000000000001</v>
      </c>
      <c r="J1585" s="184">
        <v>3.2869999999999999</v>
      </c>
      <c r="K1585" s="184">
        <v>3.1823999999999999</v>
      </c>
      <c r="L1585" s="184">
        <v>3.1594000000000002</v>
      </c>
      <c r="M1585" s="184">
        <v>3.1722999999999999</v>
      </c>
      <c r="N1585" s="184">
        <v>3.1486000000000001</v>
      </c>
      <c r="O1585" s="184"/>
      <c r="P1585" s="184"/>
      <c r="Q1585" s="184">
        <v>4.0555000000000003</v>
      </c>
      <c r="R1585" s="184">
        <v>3.3313999999999999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1276</v>
      </c>
      <c r="B1586" s="180" t="s">
        <v>1312</v>
      </c>
      <c r="C1586" s="180">
        <v>146142</v>
      </c>
      <c r="D1586" s="183">
        <v>44530</v>
      </c>
      <c r="E1586" s="184">
        <v>1118.6188</v>
      </c>
      <c r="F1586" s="184">
        <v>3.1751</v>
      </c>
      <c r="G1586" s="184">
        <v>3.0844999999999998</v>
      </c>
      <c r="H1586" s="184">
        <v>3.0909</v>
      </c>
      <c r="I1586" s="184">
        <v>3.2576999999999998</v>
      </c>
      <c r="J1586" s="184">
        <v>3.1867000000000001</v>
      </c>
      <c r="K1586" s="184">
        <v>3.0815000000000001</v>
      </c>
      <c r="L1586" s="184">
        <v>3.0577000000000001</v>
      </c>
      <c r="M1586" s="184">
        <v>3.0697999999999999</v>
      </c>
      <c r="N1586" s="184">
        <v>3.0453000000000001</v>
      </c>
      <c r="O1586" s="184"/>
      <c r="P1586" s="184"/>
      <c r="Q1586" s="184">
        <v>3.9735</v>
      </c>
      <c r="R1586" s="184">
        <v>3.2376</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1276</v>
      </c>
      <c r="B1587" s="180" t="s">
        <v>1313</v>
      </c>
      <c r="C1587" s="180">
        <v>119283</v>
      </c>
      <c r="D1587" s="183">
        <v>44530</v>
      </c>
      <c r="E1587" s="184">
        <v>2733.2356666666701</v>
      </c>
      <c r="F1587" s="184">
        <v>3.2364000000000002</v>
      </c>
      <c r="G1587" s="184">
        <v>3.2199</v>
      </c>
      <c r="H1587" s="184">
        <v>3.2107999999999999</v>
      </c>
      <c r="I1587" s="184">
        <v>3.3368000000000002</v>
      </c>
      <c r="J1587" s="184">
        <v>3.2898999999999998</v>
      </c>
      <c r="K1587" s="184">
        <v>3.1993999999999998</v>
      </c>
      <c r="L1587" s="184">
        <v>3.1793999999999998</v>
      </c>
      <c r="M1587" s="184">
        <v>3.1996000000000002</v>
      </c>
      <c r="N1587" s="184">
        <v>3.1715</v>
      </c>
      <c r="O1587" s="184">
        <v>4.1836000000000002</v>
      </c>
      <c r="P1587" s="184">
        <v>5.0130999999999997</v>
      </c>
      <c r="Q1587" s="184">
        <v>6.4713000000000003</v>
      </c>
      <c r="R1587" s="184">
        <v>3.3603999999999998</v>
      </c>
      <c r="S1587" s="120" t="s">
        <v>1996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1276</v>
      </c>
      <c r="B1588" s="180" t="s">
        <v>1314</v>
      </c>
      <c r="C1588" s="180">
        <v>118058</v>
      </c>
      <c r="D1588" s="183">
        <v>44530</v>
      </c>
      <c r="E1588" s="184">
        <v>2601.2635</v>
      </c>
      <c r="F1588" s="184">
        <v>3.1362999999999999</v>
      </c>
      <c r="G1588" s="184">
        <v>3.1196999999999999</v>
      </c>
      <c r="H1588" s="184">
        <v>3.1109</v>
      </c>
      <c r="I1588" s="184">
        <v>3.2366000000000001</v>
      </c>
      <c r="J1588" s="184">
        <v>3.1897000000000002</v>
      </c>
      <c r="K1588" s="184">
        <v>3.0985</v>
      </c>
      <c r="L1588" s="184">
        <v>3.0777999999999999</v>
      </c>
      <c r="M1588" s="184">
        <v>3.0972</v>
      </c>
      <c r="N1588" s="184">
        <v>3.0684</v>
      </c>
      <c r="O1588" s="184">
        <v>3.7879</v>
      </c>
      <c r="P1588" s="184">
        <v>4.4381000000000004</v>
      </c>
      <c r="Q1588" s="184">
        <v>6.5720999999999998</v>
      </c>
      <c r="R1588" s="184">
        <v>3.1421000000000001</v>
      </c>
      <c r="S1588" s="120" t="s">
        <v>1996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1276</v>
      </c>
      <c r="B1589" s="180" t="s">
        <v>1315</v>
      </c>
      <c r="C1589" s="180">
        <v>147515</v>
      </c>
      <c r="D1589" s="183">
        <v>44530</v>
      </c>
      <c r="E1589" s="184">
        <v>1089.4829999999999</v>
      </c>
      <c r="F1589" s="184">
        <v>3.2768000000000002</v>
      </c>
      <c r="G1589" s="184">
        <v>3.2528000000000001</v>
      </c>
      <c r="H1589" s="184">
        <v>3.2397999999999998</v>
      </c>
      <c r="I1589" s="184">
        <v>3.4203000000000001</v>
      </c>
      <c r="J1589" s="184">
        <v>3.3361000000000001</v>
      </c>
      <c r="K1589" s="184">
        <v>3.2282000000000002</v>
      </c>
      <c r="L1589" s="184">
        <v>3.2073999999999998</v>
      </c>
      <c r="M1589" s="184">
        <v>3.2159</v>
      </c>
      <c r="N1589" s="184">
        <v>3.1819999999999999</v>
      </c>
      <c r="O1589" s="184"/>
      <c r="P1589" s="184"/>
      <c r="Q1589" s="184">
        <v>3.6541000000000001</v>
      </c>
      <c r="R1589" s="184">
        <v>3.3666999999999998</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1276</v>
      </c>
      <c r="B1590" s="180" t="s">
        <v>1316</v>
      </c>
      <c r="C1590" s="180">
        <v>147519</v>
      </c>
      <c r="D1590" s="183">
        <v>44530</v>
      </c>
      <c r="E1590" s="184">
        <v>1086.1224999999999</v>
      </c>
      <c r="F1590" s="184">
        <v>3.1490999999999998</v>
      </c>
      <c r="G1590" s="184">
        <v>3.1227999999999998</v>
      </c>
      <c r="H1590" s="184">
        <v>3.1099000000000001</v>
      </c>
      <c r="I1590" s="184">
        <v>3.2900999999999998</v>
      </c>
      <c r="J1590" s="184">
        <v>3.2056</v>
      </c>
      <c r="K1590" s="184">
        <v>3.097</v>
      </c>
      <c r="L1590" s="184">
        <v>3.0752000000000002</v>
      </c>
      <c r="M1590" s="184">
        <v>3.0825999999999998</v>
      </c>
      <c r="N1590" s="184">
        <v>3.0478000000000001</v>
      </c>
      <c r="O1590" s="184"/>
      <c r="P1590" s="184"/>
      <c r="Q1590" s="184">
        <v>3.5194000000000001</v>
      </c>
      <c r="R1590" s="184">
        <v>3.2323</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1276</v>
      </c>
      <c r="B1591" s="180" t="s">
        <v>1317</v>
      </c>
      <c r="C1591" s="180">
        <v>147564</v>
      </c>
      <c r="D1591" s="183">
        <v>44530</v>
      </c>
      <c r="E1591" s="184">
        <v>1087.9136000000001</v>
      </c>
      <c r="F1591" s="184">
        <v>3.2949999999999999</v>
      </c>
      <c r="G1591" s="184">
        <v>3.2541000000000002</v>
      </c>
      <c r="H1591" s="184">
        <v>3.2515999999999998</v>
      </c>
      <c r="I1591" s="184">
        <v>3.4091</v>
      </c>
      <c r="J1591" s="184">
        <v>3.3502000000000001</v>
      </c>
      <c r="K1591" s="184">
        <v>3.2473999999999998</v>
      </c>
      <c r="L1591" s="184">
        <v>3.2263000000000002</v>
      </c>
      <c r="M1591" s="184">
        <v>3.2382</v>
      </c>
      <c r="N1591" s="184">
        <v>3.2029999999999998</v>
      </c>
      <c r="O1591" s="184"/>
      <c r="P1591" s="184"/>
      <c r="Q1591" s="184">
        <v>3.6366000000000001</v>
      </c>
      <c r="R1591" s="184">
        <v>3.3671000000000002</v>
      </c>
      <c r="S1591" s="120" t="s">
        <v>1996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1276</v>
      </c>
      <c r="B1592" s="180" t="s">
        <v>1318</v>
      </c>
      <c r="C1592" s="180">
        <v>147565</v>
      </c>
      <c r="D1592" s="183">
        <v>44530</v>
      </c>
      <c r="E1592" s="184">
        <v>1085.2983999999999</v>
      </c>
      <c r="F1592" s="184">
        <v>3.1884999999999999</v>
      </c>
      <c r="G1592" s="184">
        <v>3.1532</v>
      </c>
      <c r="H1592" s="184">
        <v>3.1511999999999998</v>
      </c>
      <c r="I1592" s="184">
        <v>3.3068</v>
      </c>
      <c r="J1592" s="184">
        <v>3.2406000000000001</v>
      </c>
      <c r="K1592" s="184">
        <v>3.1408</v>
      </c>
      <c r="L1592" s="184">
        <v>3.1198000000000001</v>
      </c>
      <c r="M1592" s="184">
        <v>3.1324999999999998</v>
      </c>
      <c r="N1592" s="184">
        <v>3.0973999999999999</v>
      </c>
      <c r="O1592" s="184"/>
      <c r="P1592" s="184"/>
      <c r="Q1592" s="184">
        <v>3.5310000000000001</v>
      </c>
      <c r="R1592" s="184">
        <v>3.2614000000000001</v>
      </c>
      <c r="S1592" s="120" t="s">
        <v>1996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1276</v>
      </c>
      <c r="B1593" s="180" t="s">
        <v>1319</v>
      </c>
      <c r="C1593" s="180">
        <v>147736</v>
      </c>
      <c r="D1593" s="183">
        <v>44530</v>
      </c>
      <c r="E1593" s="184">
        <v>1077.0859</v>
      </c>
      <c r="F1593" s="184">
        <v>3.2806000000000002</v>
      </c>
      <c r="G1593" s="184">
        <v>3.2442000000000002</v>
      </c>
      <c r="H1593" s="184">
        <v>3.2566999999999999</v>
      </c>
      <c r="I1593" s="184">
        <v>3.3391000000000002</v>
      </c>
      <c r="J1593" s="184">
        <v>3.3066</v>
      </c>
      <c r="K1593" s="184">
        <v>3.2302</v>
      </c>
      <c r="L1593" s="184">
        <v>3.2237</v>
      </c>
      <c r="M1593" s="184">
        <v>3.2421000000000002</v>
      </c>
      <c r="N1593" s="184">
        <v>3.2240000000000002</v>
      </c>
      <c r="O1593" s="184"/>
      <c r="P1593" s="184"/>
      <c r="Q1593" s="184">
        <v>3.5499000000000001</v>
      </c>
      <c r="R1593" s="184">
        <v>3.4613999999999998</v>
      </c>
      <c r="S1593" s="120" t="s">
        <v>1996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1276</v>
      </c>
      <c r="B1594" s="180" t="s">
        <v>1320</v>
      </c>
      <c r="C1594" s="180">
        <v>147739</v>
      </c>
      <c r="D1594" s="183">
        <v>44530</v>
      </c>
      <c r="E1594" s="184">
        <v>1074.8443</v>
      </c>
      <c r="F1594" s="184">
        <v>3.1958000000000002</v>
      </c>
      <c r="G1594" s="184">
        <v>3.1566999999999998</v>
      </c>
      <c r="H1594" s="184">
        <v>3.1596000000000002</v>
      </c>
      <c r="I1594" s="184">
        <v>3.2465999999999999</v>
      </c>
      <c r="J1594" s="184">
        <v>3.2164000000000001</v>
      </c>
      <c r="K1594" s="184">
        <v>3.1406000000000001</v>
      </c>
      <c r="L1594" s="184">
        <v>3.1341999999999999</v>
      </c>
      <c r="M1594" s="184">
        <v>3.1486000000000001</v>
      </c>
      <c r="N1594" s="184">
        <v>3.1286999999999998</v>
      </c>
      <c r="O1594" s="184"/>
      <c r="P1594" s="184"/>
      <c r="Q1594" s="184">
        <v>3.4485999999999999</v>
      </c>
      <c r="R1594" s="184">
        <v>3.3611</v>
      </c>
      <c r="S1594" s="120" t="s">
        <v>1996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1276</v>
      </c>
      <c r="B1595" s="180" t="s">
        <v>1321</v>
      </c>
      <c r="C1595" s="180">
        <v>145810</v>
      </c>
      <c r="D1595" s="183">
        <v>44530</v>
      </c>
      <c r="E1595" s="184">
        <v>112.8237</v>
      </c>
      <c r="F1595" s="184">
        <v>3.2677999999999998</v>
      </c>
      <c r="G1595" s="184">
        <v>3.2201</v>
      </c>
      <c r="H1595" s="184">
        <v>3.2185999999999999</v>
      </c>
      <c r="I1595" s="184">
        <v>3.4245000000000001</v>
      </c>
      <c r="J1595" s="184">
        <v>3.3521000000000001</v>
      </c>
      <c r="K1595" s="184">
        <v>3.2073999999999998</v>
      </c>
      <c r="L1595" s="184">
        <v>3.1766999999999999</v>
      </c>
      <c r="M1595" s="184">
        <v>3.1856</v>
      </c>
      <c r="N1595" s="184">
        <v>3.1560999999999999</v>
      </c>
      <c r="O1595" s="184"/>
      <c r="P1595" s="184"/>
      <c r="Q1595" s="184">
        <v>4.1699000000000002</v>
      </c>
      <c r="R1595" s="184">
        <v>3.3742000000000001</v>
      </c>
      <c r="S1595" s="120" t="s">
        <v>1996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1276</v>
      </c>
      <c r="B1596" s="180" t="s">
        <v>1322</v>
      </c>
      <c r="C1596" s="180">
        <v>145811</v>
      </c>
      <c r="D1596" s="183">
        <v>44530</v>
      </c>
      <c r="E1596" s="184">
        <v>112.50579999999999</v>
      </c>
      <c r="F1596" s="184">
        <v>3.1797</v>
      </c>
      <c r="G1596" s="184">
        <v>3.1318000000000001</v>
      </c>
      <c r="H1596" s="184">
        <v>3.1303000000000001</v>
      </c>
      <c r="I1596" s="184">
        <v>3.3342999999999998</v>
      </c>
      <c r="J1596" s="184">
        <v>3.2616999999999998</v>
      </c>
      <c r="K1596" s="184">
        <v>3.1168999999999998</v>
      </c>
      <c r="L1596" s="184">
        <v>3.0851999999999999</v>
      </c>
      <c r="M1596" s="184">
        <v>3.0933999999999999</v>
      </c>
      <c r="N1596" s="184">
        <v>3.0632000000000001</v>
      </c>
      <c r="O1596" s="184"/>
      <c r="P1596" s="184"/>
      <c r="Q1596" s="184">
        <v>4.0704000000000002</v>
      </c>
      <c r="R1596" s="184">
        <v>3.2778</v>
      </c>
      <c r="S1596" s="120" t="s">
        <v>1996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1276</v>
      </c>
      <c r="B1597" s="180" t="s">
        <v>1323</v>
      </c>
      <c r="C1597" s="180">
        <v>147606</v>
      </c>
      <c r="D1597" s="183">
        <v>44530</v>
      </c>
      <c r="E1597" s="184">
        <v>1085.0399</v>
      </c>
      <c r="F1597" s="184">
        <v>3.2498</v>
      </c>
      <c r="G1597" s="184">
        <v>3.2414999999999998</v>
      </c>
      <c r="H1597" s="184">
        <v>3.2303999999999999</v>
      </c>
      <c r="I1597" s="184">
        <v>3.3412999999999999</v>
      </c>
      <c r="J1597" s="184">
        <v>3.3283</v>
      </c>
      <c r="K1597" s="184">
        <v>3.2406999999999999</v>
      </c>
      <c r="L1597" s="184">
        <v>3.2349999999999999</v>
      </c>
      <c r="M1597" s="184">
        <v>3.2458999999999998</v>
      </c>
      <c r="N1597" s="184">
        <v>3.2181999999999999</v>
      </c>
      <c r="O1597" s="184"/>
      <c r="P1597" s="184"/>
      <c r="Q1597" s="184">
        <v>3.6724000000000001</v>
      </c>
      <c r="R1597" s="184">
        <v>3.4668000000000001</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1276</v>
      </c>
      <c r="B1598" s="180" t="s">
        <v>1324</v>
      </c>
      <c r="C1598" s="180">
        <v>147600</v>
      </c>
      <c r="D1598" s="183">
        <v>44530</v>
      </c>
      <c r="E1598" s="184">
        <v>1082.8342</v>
      </c>
      <c r="F1598" s="184">
        <v>3.1991999999999998</v>
      </c>
      <c r="G1598" s="184">
        <v>3.1918000000000002</v>
      </c>
      <c r="H1598" s="184">
        <v>3.1810999999999998</v>
      </c>
      <c r="I1598" s="184">
        <v>3.2913999999999999</v>
      </c>
      <c r="J1598" s="184">
        <v>3.2782</v>
      </c>
      <c r="K1598" s="184">
        <v>3.1901999999999999</v>
      </c>
      <c r="L1598" s="184">
        <v>3.1840999999999999</v>
      </c>
      <c r="M1598" s="184">
        <v>3.1888000000000001</v>
      </c>
      <c r="N1598" s="184">
        <v>3.1494</v>
      </c>
      <c r="O1598" s="184"/>
      <c r="P1598" s="184"/>
      <c r="Q1598" s="184">
        <v>3.5792000000000002</v>
      </c>
      <c r="R1598" s="184">
        <v>3.3774999999999999</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1276</v>
      </c>
      <c r="B1599" s="180" t="s">
        <v>1325</v>
      </c>
      <c r="C1599" s="180">
        <v>119833</v>
      </c>
      <c r="D1599" s="183">
        <v>44530</v>
      </c>
      <c r="E1599" s="184">
        <v>3422.9947000000002</v>
      </c>
      <c r="F1599" s="184">
        <v>3.2738999999999998</v>
      </c>
      <c r="G1599" s="184">
        <v>3.2214999999999998</v>
      </c>
      <c r="H1599" s="184">
        <v>3.1960000000000002</v>
      </c>
      <c r="I1599" s="184">
        <v>3.323</v>
      </c>
      <c r="J1599" s="184">
        <v>3.282</v>
      </c>
      <c r="K1599" s="184">
        <v>3.1852999999999998</v>
      </c>
      <c r="L1599" s="184">
        <v>3.1663999999999999</v>
      </c>
      <c r="M1599" s="184">
        <v>3.1858</v>
      </c>
      <c r="N1599" s="184">
        <v>3.153</v>
      </c>
      <c r="O1599" s="184">
        <v>4.1559999999999997</v>
      </c>
      <c r="P1599" s="184">
        <v>4.9035000000000002</v>
      </c>
      <c r="Q1599" s="184">
        <v>6.3654000000000002</v>
      </c>
      <c r="R1599" s="184">
        <v>3.335</v>
      </c>
      <c r="S1599" s="120" t="s">
        <v>1996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1276</v>
      </c>
      <c r="B1600" s="180" t="s">
        <v>1326</v>
      </c>
      <c r="C1600" s="180">
        <v>101206</v>
      </c>
      <c r="D1600" s="183">
        <v>44530</v>
      </c>
      <c r="E1600" s="184">
        <v>3388.2260000000001</v>
      </c>
      <c r="F1600" s="184">
        <v>3.1932999999999998</v>
      </c>
      <c r="G1600" s="184">
        <v>3.1414</v>
      </c>
      <c r="H1600" s="184">
        <v>3.1158999999999999</v>
      </c>
      <c r="I1600" s="184">
        <v>3.2422</v>
      </c>
      <c r="J1600" s="184">
        <v>3.2014999999999998</v>
      </c>
      <c r="K1600" s="184">
        <v>3.1046</v>
      </c>
      <c r="L1600" s="184">
        <v>3.09</v>
      </c>
      <c r="M1600" s="184">
        <v>3.1105</v>
      </c>
      <c r="N1600" s="184">
        <v>3.0781000000000001</v>
      </c>
      <c r="O1600" s="184">
        <v>4.0838000000000001</v>
      </c>
      <c r="P1600" s="184">
        <v>4.8209</v>
      </c>
      <c r="Q1600" s="184">
        <v>6.5631000000000004</v>
      </c>
      <c r="R1600" s="184">
        <v>3.2612000000000001</v>
      </c>
      <c r="S1600" s="120" t="s">
        <v>1996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1276</v>
      </c>
      <c r="B1601" s="180" t="s">
        <v>1327</v>
      </c>
      <c r="C1601" s="180">
        <v>146963</v>
      </c>
      <c r="D1601" s="183">
        <v>44530</v>
      </c>
      <c r="E1601" s="184">
        <v>1117.4437</v>
      </c>
      <c r="F1601" s="184">
        <v>3.2471000000000001</v>
      </c>
      <c r="G1601" s="184">
        <v>3.2052</v>
      </c>
      <c r="H1601" s="184">
        <v>3.1926999999999999</v>
      </c>
      <c r="I1601" s="184">
        <v>3.2831000000000001</v>
      </c>
      <c r="J1601" s="184">
        <v>3.2482000000000002</v>
      </c>
      <c r="K1601" s="184">
        <v>3.1652</v>
      </c>
      <c r="L1601" s="184">
        <v>3.1377999999999999</v>
      </c>
      <c r="M1601" s="184">
        <v>3.1545000000000001</v>
      </c>
      <c r="N1601" s="184">
        <v>3.1276000000000002</v>
      </c>
      <c r="O1601" s="184"/>
      <c r="P1601" s="184"/>
      <c r="Q1601" s="184">
        <v>4.1962999999999999</v>
      </c>
      <c r="R1601" s="184">
        <v>3.3517999999999999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1276</v>
      </c>
      <c r="B1602" s="180" t="s">
        <v>1328</v>
      </c>
      <c r="C1602" s="180">
        <v>146959</v>
      </c>
      <c r="D1602" s="183">
        <v>44530</v>
      </c>
      <c r="E1602" s="184">
        <v>1114.2405000000001</v>
      </c>
      <c r="F1602" s="184">
        <v>3.1318999999999999</v>
      </c>
      <c r="G1602" s="184">
        <v>3.0909</v>
      </c>
      <c r="H1602" s="184">
        <v>3.0796000000000001</v>
      </c>
      <c r="I1602" s="184">
        <v>3.1697000000000002</v>
      </c>
      <c r="J1602" s="184">
        <v>3.1347999999999998</v>
      </c>
      <c r="K1602" s="184">
        <v>3.0512000000000001</v>
      </c>
      <c r="L1602" s="184">
        <v>3.0228999999999999</v>
      </c>
      <c r="M1602" s="184">
        <v>3.0354000000000001</v>
      </c>
      <c r="N1602" s="184">
        <v>3.0118</v>
      </c>
      <c r="O1602" s="184"/>
      <c r="P1602" s="184"/>
      <c r="Q1602" s="184">
        <v>4.0856000000000003</v>
      </c>
      <c r="R1602" s="184">
        <v>3.2408999999999999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1276</v>
      </c>
      <c r="B1603" s="180" t="s">
        <v>1329</v>
      </c>
      <c r="C1603" s="180">
        <v>146980</v>
      </c>
      <c r="D1603" s="183">
        <v>44530</v>
      </c>
      <c r="E1603" s="184">
        <v>1108.9722999999999</v>
      </c>
      <c r="F1603" s="184">
        <v>3.2126000000000001</v>
      </c>
      <c r="G1603" s="184">
        <v>3.1825000000000001</v>
      </c>
      <c r="H1603" s="184">
        <v>3.1625000000000001</v>
      </c>
      <c r="I1603" s="184">
        <v>3.3439999999999999</v>
      </c>
      <c r="J1603" s="184">
        <v>3.2726000000000002</v>
      </c>
      <c r="K1603" s="184">
        <v>3.1772</v>
      </c>
      <c r="L1603" s="184">
        <v>3.1631</v>
      </c>
      <c r="M1603" s="184">
        <v>3.1977000000000002</v>
      </c>
      <c r="N1603" s="184">
        <v>3.1718999999999999</v>
      </c>
      <c r="O1603" s="184"/>
      <c r="P1603" s="184"/>
      <c r="Q1603" s="184">
        <v>3.9186999999999999</v>
      </c>
      <c r="R1603" s="184">
        <v>3.3586999999999998</v>
      </c>
      <c r="S1603" s="120" t="s">
        <v>1996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1276</v>
      </c>
      <c r="B1604" s="180" t="s">
        <v>1330</v>
      </c>
      <c r="C1604" s="180">
        <v>146977</v>
      </c>
      <c r="D1604" s="183">
        <v>44530</v>
      </c>
      <c r="E1604" s="184">
        <v>1105.8467000000001</v>
      </c>
      <c r="F1604" s="184">
        <v>3.1095000000000002</v>
      </c>
      <c r="G1604" s="184">
        <v>3.0825</v>
      </c>
      <c r="H1604" s="184">
        <v>3.0623999999999998</v>
      </c>
      <c r="I1604" s="184">
        <v>3.2437999999999998</v>
      </c>
      <c r="J1604" s="184">
        <v>3.1722000000000001</v>
      </c>
      <c r="K1604" s="184">
        <v>3.0764</v>
      </c>
      <c r="L1604" s="184">
        <v>3.0615000000000001</v>
      </c>
      <c r="M1604" s="184">
        <v>3.0813999999999999</v>
      </c>
      <c r="N1604" s="184">
        <v>3.0581</v>
      </c>
      <c r="O1604" s="184"/>
      <c r="P1604" s="184"/>
      <c r="Q1604" s="184">
        <v>3.8094999999999999</v>
      </c>
      <c r="R1604" s="184">
        <v>3.2494000000000001</v>
      </c>
      <c r="S1604" s="120" t="s">
        <v>1996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1276</v>
      </c>
      <c r="B1605" s="180" t="s">
        <v>1331</v>
      </c>
      <c r="C1605" s="180">
        <v>147003</v>
      </c>
      <c r="D1605" s="183">
        <v>44530</v>
      </c>
      <c r="E1605" s="184">
        <v>1106.8010999999999</v>
      </c>
      <c r="F1605" s="184">
        <v>3.2486000000000002</v>
      </c>
      <c r="G1605" s="184">
        <v>3.2261000000000002</v>
      </c>
      <c r="H1605" s="184">
        <v>3.1833999999999998</v>
      </c>
      <c r="I1605" s="184">
        <v>3.3902999999999999</v>
      </c>
      <c r="J1605" s="184">
        <v>3.3323999999999998</v>
      </c>
      <c r="K1605" s="184">
        <v>3.2033999999999998</v>
      </c>
      <c r="L1605" s="184">
        <v>3.1741000000000001</v>
      </c>
      <c r="M1605" s="184">
        <v>3.1814</v>
      </c>
      <c r="N1605" s="184">
        <v>3.1545000000000001</v>
      </c>
      <c r="O1605" s="184"/>
      <c r="P1605" s="184"/>
      <c r="Q1605" s="184">
        <v>3.8494000000000002</v>
      </c>
      <c r="R1605" s="184">
        <v>3.3151999999999999</v>
      </c>
      <c r="S1605" s="120" t="s">
        <v>1996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1276</v>
      </c>
      <c r="B1606" s="180" t="s">
        <v>1332</v>
      </c>
      <c r="C1606" s="180">
        <v>146997</v>
      </c>
      <c r="D1606" s="183">
        <v>44530</v>
      </c>
      <c r="E1606" s="184">
        <v>1103.8849</v>
      </c>
      <c r="F1606" s="184">
        <v>3.1480999999999999</v>
      </c>
      <c r="G1606" s="184">
        <v>3.1265999999999998</v>
      </c>
      <c r="H1606" s="184">
        <v>3.0834999999999999</v>
      </c>
      <c r="I1606" s="184">
        <v>3.2907999999999999</v>
      </c>
      <c r="J1606" s="184">
        <v>3.2326000000000001</v>
      </c>
      <c r="K1606" s="184">
        <v>3.1027</v>
      </c>
      <c r="L1606" s="184">
        <v>3.0766</v>
      </c>
      <c r="M1606" s="184">
        <v>3.0827</v>
      </c>
      <c r="N1606" s="184">
        <v>3.0560999999999998</v>
      </c>
      <c r="O1606" s="184"/>
      <c r="P1606" s="184"/>
      <c r="Q1606" s="184">
        <v>3.7473999999999998</v>
      </c>
      <c r="R1606" s="184">
        <v>3.2141000000000002</v>
      </c>
      <c r="S1606" s="120" t="s">
        <v>1996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1276</v>
      </c>
      <c r="B1607" s="180" t="s">
        <v>1333</v>
      </c>
      <c r="C1607" s="180">
        <v>120785</v>
      </c>
      <c r="D1607" s="183">
        <v>44530</v>
      </c>
      <c r="E1607" s="184">
        <v>2877.6653999999999</v>
      </c>
      <c r="F1607" s="184">
        <v>3.2829000000000002</v>
      </c>
      <c r="G1607" s="184">
        <v>3.2323</v>
      </c>
      <c r="H1607" s="184">
        <v>3.2143999999999999</v>
      </c>
      <c r="I1607" s="184">
        <v>3.3473999999999999</v>
      </c>
      <c r="J1607" s="184">
        <v>3.3090000000000002</v>
      </c>
      <c r="K1607" s="184">
        <v>3.2111000000000001</v>
      </c>
      <c r="L1607" s="184">
        <v>3.1806999999999999</v>
      </c>
      <c r="M1607" s="184">
        <v>3.1907999999999999</v>
      </c>
      <c r="N1607" s="184">
        <v>3.1627999999999998</v>
      </c>
      <c r="O1607" s="184">
        <v>4.1860999999999997</v>
      </c>
      <c r="P1607" s="184">
        <v>4.6066000000000003</v>
      </c>
      <c r="Q1607" s="184">
        <v>6.4638999999999998</v>
      </c>
      <c r="R1607" s="184">
        <v>3.3654000000000002</v>
      </c>
      <c r="S1607" s="120" t="s">
        <v>1996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1276</v>
      </c>
      <c r="B1608" s="180" t="s">
        <v>1334</v>
      </c>
      <c r="C1608" s="180">
        <v>100814</v>
      </c>
      <c r="D1608" s="183">
        <v>44530</v>
      </c>
      <c r="E1608" s="184">
        <v>2852.0434</v>
      </c>
      <c r="F1608" s="184">
        <v>3.2227999999999999</v>
      </c>
      <c r="G1608" s="184">
        <v>3.1720999999999999</v>
      </c>
      <c r="H1608" s="184">
        <v>3.1539999999999999</v>
      </c>
      <c r="I1608" s="184">
        <v>3.2871999999999999</v>
      </c>
      <c r="J1608" s="184">
        <v>3.2486999999999999</v>
      </c>
      <c r="K1608" s="184">
        <v>3.1505000000000001</v>
      </c>
      <c r="L1608" s="184">
        <v>3.1196999999999999</v>
      </c>
      <c r="M1608" s="184">
        <v>3.1294</v>
      </c>
      <c r="N1608" s="184">
        <v>3.101</v>
      </c>
      <c r="O1608" s="184">
        <v>4.1158999999999999</v>
      </c>
      <c r="P1608" s="184">
        <v>4.508</v>
      </c>
      <c r="Q1608" s="184">
        <v>5.9989999999999997</v>
      </c>
      <c r="R1608" s="184">
        <v>3.3003999999999998</v>
      </c>
      <c r="S1608" s="120" t="s">
        <v>1996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1276</v>
      </c>
      <c r="B1609" s="180" t="s">
        <v>1335</v>
      </c>
      <c r="C1609" s="180">
        <v>147593</v>
      </c>
      <c r="D1609" s="183">
        <v>44530</v>
      </c>
      <c r="E1609" s="184">
        <v>1080.9526000000001</v>
      </c>
      <c r="F1609" s="184">
        <v>3.0493999999999999</v>
      </c>
      <c r="G1609" s="184">
        <v>3.0160999999999998</v>
      </c>
      <c r="H1609" s="184">
        <v>3.0041000000000002</v>
      </c>
      <c r="I1609" s="184">
        <v>3.1305000000000001</v>
      </c>
      <c r="J1609" s="184">
        <v>3.0870000000000002</v>
      </c>
      <c r="K1609" s="184">
        <v>2.9941</v>
      </c>
      <c r="L1609" s="184">
        <v>3.0868000000000002</v>
      </c>
      <c r="M1609" s="184">
        <v>3.0895000000000001</v>
      </c>
      <c r="N1609" s="184">
        <v>3.0611999999999999</v>
      </c>
      <c r="O1609" s="184"/>
      <c r="P1609" s="184"/>
      <c r="Q1609" s="184">
        <v>3.4824999999999999</v>
      </c>
      <c r="R1609" s="184">
        <v>3.2360000000000002</v>
      </c>
      <c r="S1609" s="120" t="s">
        <v>1996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1276</v>
      </c>
      <c r="B1610" s="180" t="s">
        <v>1336</v>
      </c>
      <c r="C1610" s="180">
        <v>147590</v>
      </c>
      <c r="D1610" s="183">
        <v>44530</v>
      </c>
      <c r="E1610" s="184">
        <v>1079.3834999999999</v>
      </c>
      <c r="F1610" s="184">
        <v>2.976</v>
      </c>
      <c r="G1610" s="184">
        <v>2.9449000000000001</v>
      </c>
      <c r="H1610" s="184">
        <v>2.9140999999999999</v>
      </c>
      <c r="I1610" s="184">
        <v>3.0283000000000002</v>
      </c>
      <c r="J1610" s="184">
        <v>3.0013999999999998</v>
      </c>
      <c r="K1610" s="184">
        <v>2.9224000000000001</v>
      </c>
      <c r="L1610" s="184">
        <v>3.0093000000000001</v>
      </c>
      <c r="M1610" s="184">
        <v>3.0148000000000001</v>
      </c>
      <c r="N1610" s="184">
        <v>2.9878</v>
      </c>
      <c r="O1610" s="184"/>
      <c r="P1610" s="184"/>
      <c r="Q1610" s="184">
        <v>3.4163999999999999</v>
      </c>
      <c r="R1610" s="184">
        <v>3.1684999999999999</v>
      </c>
      <c r="S1610" s="120" t="s">
        <v>1996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3.2029949999999991</v>
      </c>
      <c r="G1611" s="186">
        <v>3.1695700000000002</v>
      </c>
      <c r="H1611" s="186">
        <v>3.1568083333333332</v>
      </c>
      <c r="I1611" s="186">
        <v>3.3134016666666666</v>
      </c>
      <c r="J1611" s="186">
        <v>3.2539016666666671</v>
      </c>
      <c r="K1611" s="186">
        <v>3.1499916666666667</v>
      </c>
      <c r="L1611" s="186">
        <v>3.1306000000000003</v>
      </c>
      <c r="M1611" s="186">
        <v>3.1433599999999995</v>
      </c>
      <c r="N1611" s="186">
        <v>3.1168716666666665</v>
      </c>
      <c r="O1611" s="186">
        <v>4.0947916666666657</v>
      </c>
      <c r="P1611" s="186">
        <v>4.7493625000000002</v>
      </c>
      <c r="Q1611" s="186">
        <v>4.0836033333333335</v>
      </c>
      <c r="R1611" s="186">
        <v>3.3090629629629627</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3.2132000000000001</v>
      </c>
      <c r="G1612" s="186">
        <v>3.1812499999999999</v>
      </c>
      <c r="H1612" s="186">
        <v>3.1610500000000004</v>
      </c>
      <c r="I1612" s="186">
        <v>3.3202499999999997</v>
      </c>
      <c r="J1612" s="186">
        <v>3.2620499999999999</v>
      </c>
      <c r="K1612" s="186">
        <v>3.1608000000000001</v>
      </c>
      <c r="L1612" s="186">
        <v>3.1353</v>
      </c>
      <c r="M1612" s="186">
        <v>3.1498999999999997</v>
      </c>
      <c r="N1612" s="186">
        <v>3.1240999999999999</v>
      </c>
      <c r="O1612" s="186">
        <v>4.1254499999999998</v>
      </c>
      <c r="P1612" s="186">
        <v>4.8149999999999995</v>
      </c>
      <c r="Q1612" s="186">
        <v>3.8101500000000001</v>
      </c>
      <c r="R1612" s="186">
        <v>3.3212000000000002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1337</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1338</v>
      </c>
      <c r="B1615" s="180" t="s">
        <v>1339</v>
      </c>
      <c r="C1615" s="180">
        <v>100058</v>
      </c>
      <c r="D1615" s="183">
        <v>44530</v>
      </c>
      <c r="E1615" s="184">
        <v>65.972700000000003</v>
      </c>
      <c r="F1615" s="184">
        <v>20.703600000000002</v>
      </c>
      <c r="G1615" s="184">
        <v>6.6024000000000003</v>
      </c>
      <c r="H1615" s="184">
        <v>12.6767</v>
      </c>
      <c r="I1615" s="184">
        <v>10.0845</v>
      </c>
      <c r="J1615" s="184">
        <v>8.5526999999999997</v>
      </c>
      <c r="K1615" s="184">
        <v>4.9611999999999998</v>
      </c>
      <c r="L1615" s="184">
        <v>5.7904999999999998</v>
      </c>
      <c r="M1615" s="184">
        <v>7.8516000000000004</v>
      </c>
      <c r="N1615" s="184">
        <v>4.1273</v>
      </c>
      <c r="O1615" s="184">
        <v>9.5251000000000001</v>
      </c>
      <c r="P1615" s="184">
        <v>6.7988</v>
      </c>
      <c r="Q1615" s="184">
        <v>8.8895</v>
      </c>
      <c r="R1615" s="184">
        <v>7.6833999999999998</v>
      </c>
      <c r="S1615" s="120" t="s">
        <v>1998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1338</v>
      </c>
      <c r="B1616" s="180" t="s">
        <v>1940</v>
      </c>
      <c r="C1616" s="180">
        <v>119605</v>
      </c>
      <c r="D1616" s="183">
        <v>44530</v>
      </c>
      <c r="E1616" s="184">
        <v>69.256399999999999</v>
      </c>
      <c r="F1616" s="184">
        <v>21.357099999999999</v>
      </c>
      <c r="G1616" s="184">
        <v>7.2656000000000001</v>
      </c>
      <c r="H1616" s="184">
        <v>13.3377</v>
      </c>
      <c r="I1616" s="184">
        <v>10.738899999999999</v>
      </c>
      <c r="J1616" s="184">
        <v>9.2078000000000007</v>
      </c>
      <c r="K1616" s="184">
        <v>5.6196999999999999</v>
      </c>
      <c r="L1616" s="184">
        <v>6.4604999999999997</v>
      </c>
      <c r="M1616" s="184">
        <v>8.5606000000000009</v>
      </c>
      <c r="N1616" s="184">
        <v>4.8090999999999999</v>
      </c>
      <c r="O1616" s="184">
        <v>10.2026</v>
      </c>
      <c r="P1616" s="184">
        <v>7.4256000000000002</v>
      </c>
      <c r="Q1616" s="184">
        <v>9.7667999999999999</v>
      </c>
      <c r="R1616" s="184">
        <v>8.3587000000000007</v>
      </c>
      <c r="S1616" s="120" t="s">
        <v>1998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1338</v>
      </c>
      <c r="B1617" s="180" t="s">
        <v>1340</v>
      </c>
      <c r="C1617" s="180"/>
      <c r="D1617" s="183">
        <v>44530</v>
      </c>
      <c r="E1617" s="184">
        <v>69.256399999999999</v>
      </c>
      <c r="F1617" s="184">
        <v>21.357099999999999</v>
      </c>
      <c r="G1617" s="184">
        <v>7.2656000000000001</v>
      </c>
      <c r="H1617" s="184">
        <v>13.3377</v>
      </c>
      <c r="I1617" s="184">
        <v>10.738899999999999</v>
      </c>
      <c r="J1617" s="184">
        <v>9.2078000000000007</v>
      </c>
      <c r="K1617" s="184">
        <v>5.6196999999999999</v>
      </c>
      <c r="L1617" s="184">
        <v>6.4604999999999997</v>
      </c>
      <c r="M1617" s="184">
        <v>8.5606000000000009</v>
      </c>
      <c r="N1617" s="184">
        <v>4.8090999999999999</v>
      </c>
      <c r="O1617" s="184">
        <v>10.2026</v>
      </c>
      <c r="P1617" s="184">
        <v>7.4256000000000002</v>
      </c>
      <c r="Q1617" s="184">
        <v>9.7667999999999999</v>
      </c>
      <c r="R1617" s="184">
        <v>8.3587000000000007</v>
      </c>
      <c r="S1617" s="120" t="s">
        <v>1998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1338</v>
      </c>
      <c r="B1618" s="180" t="s">
        <v>1341</v>
      </c>
      <c r="C1618" s="180">
        <v>120447</v>
      </c>
      <c r="D1618" s="183">
        <v>44530</v>
      </c>
      <c r="E1618" s="184">
        <v>21.411999999999999</v>
      </c>
      <c r="F1618" s="184">
        <v>42.6661</v>
      </c>
      <c r="G1618" s="184">
        <v>12.204599999999999</v>
      </c>
      <c r="H1618" s="184">
        <v>16.881799999999998</v>
      </c>
      <c r="I1618" s="184">
        <v>11.2872</v>
      </c>
      <c r="J1618" s="184">
        <v>9.1447000000000003</v>
      </c>
      <c r="K1618" s="184">
        <v>5.5994999999999999</v>
      </c>
      <c r="L1618" s="184">
        <v>4.8929999999999998</v>
      </c>
      <c r="M1618" s="184">
        <v>5.9259000000000004</v>
      </c>
      <c r="N1618" s="184">
        <v>3.9346000000000001</v>
      </c>
      <c r="O1618" s="184">
        <v>10.468999999999999</v>
      </c>
      <c r="P1618" s="184">
        <v>6.8605999999999998</v>
      </c>
      <c r="Q1618" s="184">
        <v>8.1053999999999995</v>
      </c>
      <c r="R1618" s="184">
        <v>8.5182000000000002</v>
      </c>
      <c r="S1618" s="120" t="s">
        <v>1995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1338</v>
      </c>
      <c r="B1619" s="180" t="s">
        <v>1342</v>
      </c>
      <c r="C1619" s="180">
        <v>116471</v>
      </c>
      <c r="D1619" s="183">
        <v>44530</v>
      </c>
      <c r="E1619" s="184">
        <v>20.4468</v>
      </c>
      <c r="F1619" s="184">
        <v>42.177500000000002</v>
      </c>
      <c r="G1619" s="184">
        <v>11.6181</v>
      </c>
      <c r="H1619" s="184">
        <v>16.2697</v>
      </c>
      <c r="I1619" s="184">
        <v>10.6906</v>
      </c>
      <c r="J1619" s="184">
        <v>8.5427999999999997</v>
      </c>
      <c r="K1619" s="184">
        <v>4.9885000000000002</v>
      </c>
      <c r="L1619" s="184">
        <v>4.2766999999999999</v>
      </c>
      <c r="M1619" s="184">
        <v>5.2971000000000004</v>
      </c>
      <c r="N1619" s="184">
        <v>3.3104</v>
      </c>
      <c r="O1619" s="184">
        <v>9.9009</v>
      </c>
      <c r="P1619" s="184">
        <v>6.3080999999999996</v>
      </c>
      <c r="Q1619" s="184">
        <v>7.5232999999999999</v>
      </c>
      <c r="R1619" s="184">
        <v>7.9264999999999999</v>
      </c>
      <c r="S1619" s="120" t="s">
        <v>1995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1338</v>
      </c>
      <c r="B1620" s="180" t="s">
        <v>1343</v>
      </c>
      <c r="C1620" s="180">
        <v>101187</v>
      </c>
      <c r="D1620" s="183">
        <v>44530</v>
      </c>
      <c r="E1620" s="184">
        <v>34.278199999999998</v>
      </c>
      <c r="F1620" s="184">
        <v>13.4216</v>
      </c>
      <c r="G1620" s="184">
        <v>3.7017000000000002</v>
      </c>
      <c r="H1620" s="184">
        <v>14.950200000000001</v>
      </c>
      <c r="I1620" s="184">
        <v>9.8026</v>
      </c>
      <c r="J1620" s="184">
        <v>8.0795999999999992</v>
      </c>
      <c r="K1620" s="184">
        <v>4.0903999999999998</v>
      </c>
      <c r="L1620" s="184">
        <v>4.3788999999999998</v>
      </c>
      <c r="M1620" s="184">
        <v>6.4043999999999999</v>
      </c>
      <c r="N1620" s="184">
        <v>2.6387</v>
      </c>
      <c r="O1620" s="184">
        <v>7.5831999999999997</v>
      </c>
      <c r="P1620" s="184">
        <v>5.2347999999999999</v>
      </c>
      <c r="Q1620" s="184">
        <v>6.4499000000000004</v>
      </c>
      <c r="R1620" s="184">
        <v>5.9425999999999997</v>
      </c>
      <c r="S1620" s="120" t="s">
        <v>1998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1338</v>
      </c>
      <c r="B1621" s="180" t="s">
        <v>1344</v>
      </c>
      <c r="C1621" s="180">
        <v>119341</v>
      </c>
      <c r="D1621" s="183">
        <v>44530</v>
      </c>
      <c r="E1621" s="184">
        <v>36.991199999999999</v>
      </c>
      <c r="F1621" s="184">
        <v>14.3131</v>
      </c>
      <c r="G1621" s="184">
        <v>4.4671000000000003</v>
      </c>
      <c r="H1621" s="184">
        <v>15.722</v>
      </c>
      <c r="I1621" s="184">
        <v>10.5724</v>
      </c>
      <c r="J1621" s="184">
        <v>8.85</v>
      </c>
      <c r="K1621" s="184">
        <v>4.8582999999999998</v>
      </c>
      <c r="L1621" s="184">
        <v>5.1463000000000001</v>
      </c>
      <c r="M1621" s="184">
        <v>7.2007000000000003</v>
      </c>
      <c r="N1621" s="184">
        <v>3.4245999999999999</v>
      </c>
      <c r="O1621" s="184">
        <v>8.4091000000000005</v>
      </c>
      <c r="P1621" s="184">
        <v>6.0791000000000004</v>
      </c>
      <c r="Q1621" s="184">
        <v>8.4059000000000008</v>
      </c>
      <c r="R1621" s="184">
        <v>6.7690999999999999</v>
      </c>
      <c r="S1621" s="120" t="s">
        <v>1998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1338</v>
      </c>
      <c r="B1622" s="180" t="s">
        <v>2021</v>
      </c>
      <c r="C1622" s="180">
        <v>118299</v>
      </c>
      <c r="D1622" s="183">
        <v>44530</v>
      </c>
      <c r="E1622" s="184">
        <v>64.599500000000006</v>
      </c>
      <c r="F1622" s="184">
        <v>16.392900000000001</v>
      </c>
      <c r="G1622" s="184">
        <v>6.7994000000000003</v>
      </c>
      <c r="H1622" s="184">
        <v>9.8580000000000005</v>
      </c>
      <c r="I1622" s="184">
        <v>6.4855999999999998</v>
      </c>
      <c r="J1622" s="184">
        <v>6.1867999999999999</v>
      </c>
      <c r="K1622" s="184">
        <v>4.7123999999999997</v>
      </c>
      <c r="L1622" s="184">
        <v>4.2335000000000003</v>
      </c>
      <c r="M1622" s="184">
        <v>5.0608000000000004</v>
      </c>
      <c r="N1622" s="184">
        <v>2.9506999999999999</v>
      </c>
      <c r="O1622" s="184">
        <v>8.3888999999999996</v>
      </c>
      <c r="P1622" s="184">
        <v>6.2157</v>
      </c>
      <c r="Q1622" s="184">
        <v>8.7969000000000008</v>
      </c>
      <c r="R1622" s="184">
        <v>6.6928000000000001</v>
      </c>
      <c r="S1622" s="120" t="s">
        <v>1998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1338</v>
      </c>
      <c r="B1623" s="180" t="s">
        <v>2022</v>
      </c>
      <c r="C1623" s="180">
        <v>100597</v>
      </c>
      <c r="D1623" s="183">
        <v>44530</v>
      </c>
      <c r="E1623" s="184">
        <v>61.505200000000002</v>
      </c>
      <c r="F1623" s="184">
        <v>15.7331</v>
      </c>
      <c r="G1623" s="184">
        <v>6.1909000000000001</v>
      </c>
      <c r="H1623" s="184">
        <v>9.2401999999999997</v>
      </c>
      <c r="I1623" s="184">
        <v>5.8714000000000004</v>
      </c>
      <c r="J1623" s="184">
        <v>5.5327999999999999</v>
      </c>
      <c r="K1623" s="184">
        <v>3.9958999999999998</v>
      </c>
      <c r="L1623" s="184">
        <v>3.4895999999999998</v>
      </c>
      <c r="M1623" s="184">
        <v>4.3108000000000004</v>
      </c>
      <c r="N1623" s="184">
        <v>2.1869999999999998</v>
      </c>
      <c r="O1623" s="184">
        <v>7.6425000000000001</v>
      </c>
      <c r="P1623" s="184">
        <v>5.5212000000000003</v>
      </c>
      <c r="Q1623" s="184">
        <v>8.6332000000000004</v>
      </c>
      <c r="R1623" s="184">
        <v>5.9382000000000001</v>
      </c>
      <c r="S1623" s="120" t="s">
        <v>1998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1338</v>
      </c>
      <c r="B1624" s="180" t="s">
        <v>1345</v>
      </c>
      <c r="C1624" s="180">
        <v>119099</v>
      </c>
      <c r="D1624" s="183">
        <v>44530</v>
      </c>
      <c r="E1624" s="184">
        <v>79.721900000000005</v>
      </c>
      <c r="F1624" s="184">
        <v>11.632899999999999</v>
      </c>
      <c r="G1624" s="184">
        <v>4.3287000000000004</v>
      </c>
      <c r="H1624" s="184">
        <v>11.6617</v>
      </c>
      <c r="I1624" s="184">
        <v>8.8531999999999993</v>
      </c>
      <c r="J1624" s="184">
        <v>8.4579000000000004</v>
      </c>
      <c r="K1624" s="184">
        <v>5.6853999999999996</v>
      </c>
      <c r="L1624" s="184">
        <v>5.5457999999999998</v>
      </c>
      <c r="M1624" s="184">
        <v>7.0759999999999996</v>
      </c>
      <c r="N1624" s="184">
        <v>4.1973000000000003</v>
      </c>
      <c r="O1624" s="184">
        <v>10.770099999999999</v>
      </c>
      <c r="P1624" s="184">
        <v>7.6045999999999996</v>
      </c>
      <c r="Q1624" s="184">
        <v>8.8610000000000007</v>
      </c>
      <c r="R1624" s="184">
        <v>8.7288999999999994</v>
      </c>
      <c r="S1624" s="120" t="s">
        <v>1998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1338</v>
      </c>
      <c r="B1625" s="180" t="s">
        <v>1346</v>
      </c>
      <c r="C1625" s="180">
        <v>100084</v>
      </c>
      <c r="D1625" s="183">
        <v>44530</v>
      </c>
      <c r="E1625" s="184">
        <v>76.363200000000006</v>
      </c>
      <c r="F1625" s="184">
        <v>11.092499999999999</v>
      </c>
      <c r="G1625" s="184">
        <v>3.7776000000000001</v>
      </c>
      <c r="H1625" s="184">
        <v>11.1127</v>
      </c>
      <c r="I1625" s="184">
        <v>8.3021999999999991</v>
      </c>
      <c r="J1625" s="184">
        <v>7.9066999999999998</v>
      </c>
      <c r="K1625" s="184">
        <v>5.1539999999999999</v>
      </c>
      <c r="L1625" s="184">
        <v>5.0193000000000003</v>
      </c>
      <c r="M1625" s="184">
        <v>6.5297999999999998</v>
      </c>
      <c r="N1625" s="184">
        <v>3.6545999999999998</v>
      </c>
      <c r="O1625" s="184">
        <v>10.145200000000001</v>
      </c>
      <c r="P1625" s="184">
        <v>6.8944999999999999</v>
      </c>
      <c r="Q1625" s="184">
        <v>9.5970999999999993</v>
      </c>
      <c r="R1625" s="184">
        <v>8.1365999999999996</v>
      </c>
      <c r="S1625" s="120" t="s">
        <v>1998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1338</v>
      </c>
      <c r="B1626" s="180" t="s">
        <v>1347</v>
      </c>
      <c r="C1626" s="180">
        <v>140298</v>
      </c>
      <c r="D1626" s="183">
        <v>44530</v>
      </c>
      <c r="E1626" s="184">
        <v>20.6203</v>
      </c>
      <c r="F1626" s="184">
        <v>9.9153000000000002</v>
      </c>
      <c r="G1626" s="184">
        <v>4.4717000000000002</v>
      </c>
      <c r="H1626" s="184">
        <v>12.750500000000001</v>
      </c>
      <c r="I1626" s="184">
        <v>8.4605999999999995</v>
      </c>
      <c r="J1626" s="184">
        <v>7.5560999999999998</v>
      </c>
      <c r="K1626" s="184">
        <v>7.0076999999999998</v>
      </c>
      <c r="L1626" s="184">
        <v>5.3445</v>
      </c>
      <c r="M1626" s="184">
        <v>8.3521000000000001</v>
      </c>
      <c r="N1626" s="184">
        <v>5.5007000000000001</v>
      </c>
      <c r="O1626" s="184">
        <v>10.684200000000001</v>
      </c>
      <c r="P1626" s="184">
        <v>8.3008000000000006</v>
      </c>
      <c r="Q1626" s="184">
        <v>9.7220999999999993</v>
      </c>
      <c r="R1626" s="184">
        <v>9.3602000000000007</v>
      </c>
      <c r="S1626" s="120" t="s">
        <v>1998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1338</v>
      </c>
      <c r="B1627" s="180" t="s">
        <v>1348</v>
      </c>
      <c r="C1627" s="180">
        <v>140297</v>
      </c>
      <c r="D1627" s="183">
        <v>44530</v>
      </c>
      <c r="E1627" s="184">
        <v>19.8443</v>
      </c>
      <c r="F1627" s="184">
        <v>9.1989000000000001</v>
      </c>
      <c r="G1627" s="184">
        <v>3.8182</v>
      </c>
      <c r="H1627" s="184">
        <v>12.062200000000001</v>
      </c>
      <c r="I1627" s="184">
        <v>7.8010000000000002</v>
      </c>
      <c r="J1627" s="184">
        <v>6.8986999999999998</v>
      </c>
      <c r="K1627" s="184">
        <v>6.3083999999999998</v>
      </c>
      <c r="L1627" s="184">
        <v>4.6081000000000003</v>
      </c>
      <c r="M1627" s="184">
        <v>7.5655000000000001</v>
      </c>
      <c r="N1627" s="184">
        <v>4.7845000000000004</v>
      </c>
      <c r="O1627" s="184">
        <v>10.092599999999999</v>
      </c>
      <c r="P1627" s="184">
        <v>7.7442000000000002</v>
      </c>
      <c r="Q1627" s="184">
        <v>9.1838999999999995</v>
      </c>
      <c r="R1627" s="184">
        <v>8.7493999999999996</v>
      </c>
      <c r="S1627" s="120" t="s">
        <v>1998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1338</v>
      </c>
      <c r="B1628" s="180" t="s">
        <v>1349</v>
      </c>
      <c r="C1628" s="180">
        <v>100493</v>
      </c>
      <c r="D1628" s="183">
        <v>44530</v>
      </c>
      <c r="E1628" s="184">
        <v>48.636000000000003</v>
      </c>
      <c r="F1628" s="184">
        <v>16.743200000000002</v>
      </c>
      <c r="G1628" s="184">
        <v>6.6653000000000002</v>
      </c>
      <c r="H1628" s="184">
        <v>11.906000000000001</v>
      </c>
      <c r="I1628" s="184">
        <v>8.2813999999999997</v>
      </c>
      <c r="J1628" s="184">
        <v>5.4054000000000002</v>
      </c>
      <c r="K1628" s="184">
        <v>3.5423</v>
      </c>
      <c r="L1628" s="184">
        <v>3.9912999999999998</v>
      </c>
      <c r="M1628" s="184">
        <v>5.7390999999999996</v>
      </c>
      <c r="N1628" s="184">
        <v>2.6949000000000001</v>
      </c>
      <c r="O1628" s="184">
        <v>6.9863</v>
      </c>
      <c r="P1628" s="184">
        <v>3.6377000000000002</v>
      </c>
      <c r="Q1628" s="184">
        <v>8.2324000000000002</v>
      </c>
      <c r="R1628" s="184">
        <v>5.1797000000000004</v>
      </c>
      <c r="S1628" s="120" t="s">
        <v>1998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1338</v>
      </c>
      <c r="B1629" s="180" t="s">
        <v>1350</v>
      </c>
      <c r="C1629" s="180">
        <v>118498</v>
      </c>
      <c r="D1629" s="183">
        <v>44530</v>
      </c>
      <c r="E1629" s="184">
        <v>52.364199999999997</v>
      </c>
      <c r="F1629" s="184">
        <v>17.0855</v>
      </c>
      <c r="G1629" s="184">
        <v>7.1154000000000002</v>
      </c>
      <c r="H1629" s="184">
        <v>12.3569</v>
      </c>
      <c r="I1629" s="184">
        <v>8.7422000000000004</v>
      </c>
      <c r="J1629" s="184">
        <v>5.8632999999999997</v>
      </c>
      <c r="K1629" s="184">
        <v>4.0033000000000003</v>
      </c>
      <c r="L1629" s="184">
        <v>4.4519000000000002</v>
      </c>
      <c r="M1629" s="184">
        <v>6.1990999999999996</v>
      </c>
      <c r="N1629" s="184">
        <v>3.1478999999999999</v>
      </c>
      <c r="O1629" s="184">
        <v>7.5571000000000002</v>
      </c>
      <c r="P1629" s="184">
        <v>4.3708</v>
      </c>
      <c r="Q1629" s="184">
        <v>7.7891000000000004</v>
      </c>
      <c r="R1629" s="184">
        <v>5.6818</v>
      </c>
      <c r="S1629" s="120" t="s">
        <v>1998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1338</v>
      </c>
      <c r="B1630" s="180" t="s">
        <v>1351</v>
      </c>
      <c r="C1630" s="180">
        <v>101083</v>
      </c>
      <c r="D1630" s="183">
        <v>44530</v>
      </c>
      <c r="E1630" s="184">
        <v>45.077800000000003</v>
      </c>
      <c r="F1630" s="184">
        <v>28.361899999999999</v>
      </c>
      <c r="G1630" s="184">
        <v>9.3211999999999993</v>
      </c>
      <c r="H1630" s="184">
        <v>15.8141</v>
      </c>
      <c r="I1630" s="184">
        <v>12.5937</v>
      </c>
      <c r="J1630" s="184">
        <v>11.2562</v>
      </c>
      <c r="K1630" s="184">
        <v>5.7302</v>
      </c>
      <c r="L1630" s="184">
        <v>5.3163</v>
      </c>
      <c r="M1630" s="184">
        <v>6.4241000000000001</v>
      </c>
      <c r="N1630" s="184">
        <v>3.2951000000000001</v>
      </c>
      <c r="O1630" s="184">
        <v>7.6702000000000004</v>
      </c>
      <c r="P1630" s="184">
        <v>5.0313999999999997</v>
      </c>
      <c r="Q1630" s="184">
        <v>7.6745000000000001</v>
      </c>
      <c r="R1630" s="184">
        <v>6.5679999999999996</v>
      </c>
      <c r="S1630" s="120" t="s">
        <v>1998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1338</v>
      </c>
      <c r="B1631" s="180" t="s">
        <v>1352</v>
      </c>
      <c r="C1631" s="180">
        <v>119116</v>
      </c>
      <c r="D1631" s="183">
        <v>44530</v>
      </c>
      <c r="E1631" s="184">
        <v>46.724299999999999</v>
      </c>
      <c r="F1631" s="184">
        <v>28.848299999999998</v>
      </c>
      <c r="G1631" s="184">
        <v>9.7751999999999999</v>
      </c>
      <c r="H1631" s="184">
        <v>16.276800000000001</v>
      </c>
      <c r="I1631" s="184">
        <v>13.049300000000001</v>
      </c>
      <c r="J1631" s="184">
        <v>11.714700000000001</v>
      </c>
      <c r="K1631" s="184">
        <v>6.1943999999999999</v>
      </c>
      <c r="L1631" s="184">
        <v>5.7832999999999997</v>
      </c>
      <c r="M1631" s="184">
        <v>6.8917000000000002</v>
      </c>
      <c r="N1631" s="184">
        <v>3.7642000000000002</v>
      </c>
      <c r="O1631" s="184">
        <v>8.1191999999999993</v>
      </c>
      <c r="P1631" s="184">
        <v>5.4588000000000001</v>
      </c>
      <c r="Q1631" s="184">
        <v>8.3543000000000003</v>
      </c>
      <c r="R1631" s="184">
        <v>7.0435999999999996</v>
      </c>
      <c r="S1631" s="120" t="s">
        <v>1998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1338</v>
      </c>
      <c r="B1632" s="180" t="s">
        <v>1353</v>
      </c>
      <c r="C1632" s="180">
        <v>100369</v>
      </c>
      <c r="D1632" s="183">
        <v>44530</v>
      </c>
      <c r="E1632" s="184">
        <v>81.619699999999995</v>
      </c>
      <c r="F1632" s="184">
        <v>34.287399999999998</v>
      </c>
      <c r="G1632" s="184">
        <v>13.4132</v>
      </c>
      <c r="H1632" s="184">
        <v>13.6175</v>
      </c>
      <c r="I1632" s="184">
        <v>11.047599999999999</v>
      </c>
      <c r="J1632" s="184">
        <v>13.617100000000001</v>
      </c>
      <c r="K1632" s="184">
        <v>9.3726000000000003</v>
      </c>
      <c r="L1632" s="184">
        <v>7.4202000000000004</v>
      </c>
      <c r="M1632" s="184">
        <v>7.8369</v>
      </c>
      <c r="N1632" s="184">
        <v>5.2655000000000003</v>
      </c>
      <c r="O1632" s="184">
        <v>9.8673000000000002</v>
      </c>
      <c r="P1632" s="184">
        <v>6.6909999999999998</v>
      </c>
      <c r="Q1632" s="184">
        <v>9.8727999999999998</v>
      </c>
      <c r="R1632" s="184">
        <v>9.1302000000000003</v>
      </c>
      <c r="S1632" s="120" t="s">
        <v>1998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1338</v>
      </c>
      <c r="B1633" s="180" t="s">
        <v>1354</v>
      </c>
      <c r="C1633" s="180">
        <v>120590</v>
      </c>
      <c r="D1633" s="183">
        <v>44530</v>
      </c>
      <c r="E1633" s="184">
        <v>86.252200000000002</v>
      </c>
      <c r="F1633" s="184">
        <v>34.903199999999998</v>
      </c>
      <c r="G1633" s="184">
        <v>14.028700000000001</v>
      </c>
      <c r="H1633" s="184">
        <v>14.2333</v>
      </c>
      <c r="I1633" s="184">
        <v>11.662100000000001</v>
      </c>
      <c r="J1633" s="184">
        <v>14.2342</v>
      </c>
      <c r="K1633" s="184">
        <v>9.9977</v>
      </c>
      <c r="L1633" s="184">
        <v>8.0543999999999993</v>
      </c>
      <c r="M1633" s="184">
        <v>8.4847999999999999</v>
      </c>
      <c r="N1633" s="184">
        <v>5.9099000000000004</v>
      </c>
      <c r="O1633" s="184">
        <v>10.458600000000001</v>
      </c>
      <c r="P1633" s="184">
        <v>7.2725999999999997</v>
      </c>
      <c r="Q1633" s="184">
        <v>9.3149999999999995</v>
      </c>
      <c r="R1633" s="184">
        <v>9.7302</v>
      </c>
      <c r="S1633" s="120" t="s">
        <v>1998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1338</v>
      </c>
      <c r="B1634" s="180" t="s">
        <v>1355</v>
      </c>
      <c r="C1634" s="180">
        <v>118030</v>
      </c>
      <c r="D1634" s="183">
        <v>44530</v>
      </c>
      <c r="E1634" s="184">
        <v>17.568100000000001</v>
      </c>
      <c r="F1634" s="184">
        <v>25.780799999999999</v>
      </c>
      <c r="G1634" s="184">
        <v>7.7457000000000003</v>
      </c>
      <c r="H1634" s="184">
        <v>18.437100000000001</v>
      </c>
      <c r="I1634" s="184">
        <v>12.3009</v>
      </c>
      <c r="J1634" s="184">
        <v>10.9335</v>
      </c>
      <c r="K1634" s="184">
        <v>3.4211999999999998</v>
      </c>
      <c r="L1634" s="184">
        <v>2.8845999999999998</v>
      </c>
      <c r="M1634" s="184">
        <v>5.6971999999999996</v>
      </c>
      <c r="N1634" s="184">
        <v>2.6341000000000001</v>
      </c>
      <c r="O1634" s="184">
        <v>6.5758000000000001</v>
      </c>
      <c r="P1634" s="184">
        <v>3.7282000000000002</v>
      </c>
      <c r="Q1634" s="184">
        <v>6.5000999999999998</v>
      </c>
      <c r="R1634" s="184">
        <v>5.032</v>
      </c>
      <c r="S1634" s="120" t="s">
        <v>1998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1338</v>
      </c>
      <c r="B1635" s="180" t="s">
        <v>1356</v>
      </c>
      <c r="C1635" s="180">
        <v>118341</v>
      </c>
      <c r="D1635" s="183">
        <v>44530</v>
      </c>
      <c r="E1635" s="184">
        <v>18.6709</v>
      </c>
      <c r="F1635" s="184">
        <v>26.410399999999999</v>
      </c>
      <c r="G1635" s="184">
        <v>8.5117999999999991</v>
      </c>
      <c r="H1635" s="184">
        <v>19.200700000000001</v>
      </c>
      <c r="I1635" s="184">
        <v>13.065300000000001</v>
      </c>
      <c r="J1635" s="184">
        <v>11.7079</v>
      </c>
      <c r="K1635" s="184">
        <v>4.1981000000000002</v>
      </c>
      <c r="L1635" s="184">
        <v>3.6669999999999998</v>
      </c>
      <c r="M1635" s="184">
        <v>6.5045000000000002</v>
      </c>
      <c r="N1635" s="184">
        <v>3.4243999999999999</v>
      </c>
      <c r="O1635" s="184">
        <v>7.4276</v>
      </c>
      <c r="P1635" s="184">
        <v>4.6595000000000004</v>
      </c>
      <c r="Q1635" s="184">
        <v>7.1798000000000002</v>
      </c>
      <c r="R1635" s="184">
        <v>5.9089</v>
      </c>
      <c r="S1635" s="120" t="s">
        <v>1998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1338</v>
      </c>
      <c r="B1636" s="180" t="s">
        <v>1357</v>
      </c>
      <c r="C1636" s="180">
        <v>118464</v>
      </c>
      <c r="D1636" s="183">
        <v>44530</v>
      </c>
      <c r="E1636" s="184">
        <v>30.170999999999999</v>
      </c>
      <c r="F1636" s="184">
        <v>9.6806999999999999</v>
      </c>
      <c r="G1636" s="184">
        <v>4.7507999999999999</v>
      </c>
      <c r="H1636" s="184">
        <v>6.6795999999999998</v>
      </c>
      <c r="I1636" s="184">
        <v>6.3581000000000003</v>
      </c>
      <c r="J1636" s="184">
        <v>7.8261000000000003</v>
      </c>
      <c r="K1636" s="184">
        <v>4.5837000000000003</v>
      </c>
      <c r="L1636" s="184">
        <v>4.8521000000000001</v>
      </c>
      <c r="M1636" s="184">
        <v>6.9093</v>
      </c>
      <c r="N1636" s="184">
        <v>3.4148999999999998</v>
      </c>
      <c r="O1636" s="184">
        <v>10.9778</v>
      </c>
      <c r="P1636" s="184">
        <v>7.9347000000000003</v>
      </c>
      <c r="Q1636" s="184">
        <v>9.7682000000000002</v>
      </c>
      <c r="R1636" s="184">
        <v>8.7601999999999993</v>
      </c>
      <c r="S1636" s="120" t="s">
        <v>1998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1338</v>
      </c>
      <c r="B1637" s="180" t="s">
        <v>1358</v>
      </c>
      <c r="C1637" s="180">
        <v>111525</v>
      </c>
      <c r="D1637" s="183">
        <v>44530</v>
      </c>
      <c r="E1637" s="184">
        <v>28.540500000000002</v>
      </c>
      <c r="F1637" s="184">
        <v>9.0823</v>
      </c>
      <c r="G1637" s="184">
        <v>4.1262999999999996</v>
      </c>
      <c r="H1637" s="184">
        <v>6.0542999999999996</v>
      </c>
      <c r="I1637" s="184">
        <v>5.7401999999999997</v>
      </c>
      <c r="J1637" s="184">
        <v>7.1989000000000001</v>
      </c>
      <c r="K1637" s="184">
        <v>3.9563000000000001</v>
      </c>
      <c r="L1637" s="184">
        <v>4.2183000000000002</v>
      </c>
      <c r="M1637" s="184">
        <v>6.2569999999999997</v>
      </c>
      <c r="N1637" s="184">
        <v>2.7728999999999999</v>
      </c>
      <c r="O1637" s="184">
        <v>10.3256</v>
      </c>
      <c r="P1637" s="184">
        <v>7.3032000000000004</v>
      </c>
      <c r="Q1637" s="184">
        <v>8.4085999999999999</v>
      </c>
      <c r="R1637" s="184">
        <v>8.0917999999999992</v>
      </c>
      <c r="S1637" s="120" t="s">
        <v>1998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1338</v>
      </c>
      <c r="B1638" s="180" t="s">
        <v>1941</v>
      </c>
      <c r="C1638" s="180">
        <v>148789</v>
      </c>
      <c r="D1638" s="183">
        <v>44530</v>
      </c>
      <c r="E1638" s="184">
        <v>10.521599999999999</v>
      </c>
      <c r="F1638" s="184">
        <v>10.757199999999999</v>
      </c>
      <c r="G1638" s="184">
        <v>6.5091000000000001</v>
      </c>
      <c r="H1638" s="184">
        <v>15.6576</v>
      </c>
      <c r="I1638" s="184">
        <v>10.5738</v>
      </c>
      <c r="J1638" s="184">
        <v>10.215999999999999</v>
      </c>
      <c r="K1638" s="184">
        <v>5.6097999999999999</v>
      </c>
      <c r="L1638" s="184">
        <v>6.3023999999999996</v>
      </c>
      <c r="M1638" s="184"/>
      <c r="N1638" s="184"/>
      <c r="O1638" s="184"/>
      <c r="P1638" s="184"/>
      <c r="Q1638" s="184">
        <v>7.5548999999999999</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1338</v>
      </c>
      <c r="B1639" s="180" t="s">
        <v>1942</v>
      </c>
      <c r="C1639" s="180">
        <v>148786</v>
      </c>
      <c r="D1639" s="183">
        <v>44530</v>
      </c>
      <c r="E1639" s="184">
        <v>10.5037</v>
      </c>
      <c r="F1639" s="184">
        <v>10.775600000000001</v>
      </c>
      <c r="G1639" s="184">
        <v>6.2591999999999999</v>
      </c>
      <c r="H1639" s="184">
        <v>15.3848</v>
      </c>
      <c r="I1639" s="184">
        <v>10.316599999999999</v>
      </c>
      <c r="J1639" s="184">
        <v>9.9682999999999993</v>
      </c>
      <c r="K1639" s="184">
        <v>5.3555000000000001</v>
      </c>
      <c r="L1639" s="184">
        <v>6.0450999999999997</v>
      </c>
      <c r="M1639" s="184"/>
      <c r="N1639" s="184"/>
      <c r="O1639" s="184"/>
      <c r="P1639" s="184"/>
      <c r="Q1639" s="184">
        <v>7.2957000000000001</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1338</v>
      </c>
      <c r="B1640" s="180" t="s">
        <v>1943</v>
      </c>
      <c r="C1640" s="180">
        <v>148792</v>
      </c>
      <c r="D1640" s="183">
        <v>44530</v>
      </c>
      <c r="E1640" s="184">
        <v>10.534700000000001</v>
      </c>
      <c r="F1640" s="184">
        <v>40.235300000000002</v>
      </c>
      <c r="G1640" s="184">
        <v>10.3193</v>
      </c>
      <c r="H1640" s="184">
        <v>19.973700000000001</v>
      </c>
      <c r="I1640" s="184">
        <v>13.757899999999999</v>
      </c>
      <c r="J1640" s="184">
        <v>11.317500000000001</v>
      </c>
      <c r="K1640" s="184">
        <v>6.0448000000000004</v>
      </c>
      <c r="L1640" s="184">
        <v>6.4749999999999996</v>
      </c>
      <c r="M1640" s="184"/>
      <c r="N1640" s="184"/>
      <c r="O1640" s="184"/>
      <c r="P1640" s="184"/>
      <c r="Q1640" s="184">
        <v>7.7446999999999999</v>
      </c>
      <c r="R1640" s="184"/>
      <c r="S1640" s="120" t="s">
        <v>1995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1338</v>
      </c>
      <c r="B1641" s="180" t="s">
        <v>1944</v>
      </c>
      <c r="C1641" s="180">
        <v>148790</v>
      </c>
      <c r="D1641" s="183">
        <v>44530</v>
      </c>
      <c r="E1641" s="184">
        <v>10.516299999999999</v>
      </c>
      <c r="F1641" s="184">
        <v>40.305799999999998</v>
      </c>
      <c r="G1641" s="184">
        <v>10.0764</v>
      </c>
      <c r="H1641" s="184">
        <v>19.759</v>
      </c>
      <c r="I1641" s="184">
        <v>13.506600000000001</v>
      </c>
      <c r="J1641" s="184">
        <v>11.071999999999999</v>
      </c>
      <c r="K1641" s="184">
        <v>5.7912999999999997</v>
      </c>
      <c r="L1641" s="184">
        <v>6.2142999999999997</v>
      </c>
      <c r="M1641" s="184"/>
      <c r="N1641" s="184"/>
      <c r="O1641" s="184"/>
      <c r="P1641" s="184"/>
      <c r="Q1641" s="184">
        <v>7.4782000000000002</v>
      </c>
      <c r="R1641" s="184"/>
      <c r="S1641" s="120" t="s">
        <v>1995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1338</v>
      </c>
      <c r="B1642" s="180" t="s">
        <v>1359</v>
      </c>
      <c r="C1642" s="180">
        <v>107477</v>
      </c>
      <c r="D1642" s="183">
        <v>44530</v>
      </c>
      <c r="E1642" s="184">
        <v>2285.5086999999999</v>
      </c>
      <c r="F1642" s="184">
        <v>19.345400000000001</v>
      </c>
      <c r="G1642" s="184">
        <v>6.3357999999999999</v>
      </c>
      <c r="H1642" s="184">
        <v>14.9314</v>
      </c>
      <c r="I1642" s="184">
        <v>7.8651999999999997</v>
      </c>
      <c r="J1642" s="184">
        <v>10.87</v>
      </c>
      <c r="K1642" s="184">
        <v>4.6379999999999999</v>
      </c>
      <c r="L1642" s="184">
        <v>2.6063000000000001</v>
      </c>
      <c r="M1642" s="184">
        <v>3.9232999999999998</v>
      </c>
      <c r="N1642" s="184">
        <v>1.2441</v>
      </c>
      <c r="O1642" s="184">
        <v>6.7941000000000003</v>
      </c>
      <c r="P1642" s="184">
        <v>4.5884999999999998</v>
      </c>
      <c r="Q1642" s="184">
        <v>6.1651999999999996</v>
      </c>
      <c r="R1642" s="184">
        <v>4.3883999999999999</v>
      </c>
      <c r="S1642" s="120" t="s">
        <v>1998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1338</v>
      </c>
      <c r="B1643" s="180" t="s">
        <v>1360</v>
      </c>
      <c r="C1643" s="180">
        <v>120520</v>
      </c>
      <c r="D1643" s="183">
        <v>44530</v>
      </c>
      <c r="E1643" s="184">
        <v>2459.6810999999998</v>
      </c>
      <c r="F1643" s="184">
        <v>20.113900000000001</v>
      </c>
      <c r="G1643" s="184">
        <v>7.1064999999999996</v>
      </c>
      <c r="H1643" s="184">
        <v>15.7037</v>
      </c>
      <c r="I1643" s="184">
        <v>8.6377000000000006</v>
      </c>
      <c r="J1643" s="184">
        <v>11.6478</v>
      </c>
      <c r="K1643" s="184">
        <v>5.4177999999999997</v>
      </c>
      <c r="L1643" s="184">
        <v>3.3881000000000001</v>
      </c>
      <c r="M1643" s="184">
        <v>4.7192999999999996</v>
      </c>
      <c r="N1643" s="184">
        <v>2.0272000000000001</v>
      </c>
      <c r="O1643" s="184">
        <v>7.6361999999999997</v>
      </c>
      <c r="P1643" s="184">
        <v>5.3985000000000003</v>
      </c>
      <c r="Q1643" s="184">
        <v>7.9333</v>
      </c>
      <c r="R1643" s="184">
        <v>5.2314999999999996</v>
      </c>
      <c r="S1643" s="120" t="s">
        <v>1998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1338</v>
      </c>
      <c r="B1644" s="180" t="s">
        <v>1945</v>
      </c>
      <c r="C1644" s="180">
        <v>119759</v>
      </c>
      <c r="D1644" s="183">
        <v>44530</v>
      </c>
      <c r="E1644" s="184">
        <v>86.031000000000006</v>
      </c>
      <c r="F1644" s="184">
        <v>34.525399999999998</v>
      </c>
      <c r="G1644" s="184">
        <v>4.6268000000000002</v>
      </c>
      <c r="H1644" s="184">
        <v>8.3957999999999995</v>
      </c>
      <c r="I1644" s="184">
        <v>7.0252999999999997</v>
      </c>
      <c r="J1644" s="184">
        <v>6.4787999999999997</v>
      </c>
      <c r="K1644" s="184">
        <v>5.5377000000000001</v>
      </c>
      <c r="L1644" s="184">
        <v>6.431</v>
      </c>
      <c r="M1644" s="184">
        <v>7.6466000000000003</v>
      </c>
      <c r="N1644" s="184">
        <v>4.7348999999999997</v>
      </c>
      <c r="O1644" s="184">
        <v>10.3711</v>
      </c>
      <c r="P1644" s="184">
        <v>7.1443000000000003</v>
      </c>
      <c r="Q1644" s="184">
        <v>8.9939</v>
      </c>
      <c r="R1644" s="184">
        <v>9.0490999999999993</v>
      </c>
      <c r="S1644" s="120" t="s">
        <v>1998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1338</v>
      </c>
      <c r="B1645" s="180" t="s">
        <v>1361</v>
      </c>
      <c r="C1645" s="180">
        <v>119757</v>
      </c>
      <c r="D1645" s="183">
        <v>44530</v>
      </c>
      <c r="E1645" s="184">
        <v>88.108800000000002</v>
      </c>
      <c r="F1645" s="184">
        <v>34.499099999999999</v>
      </c>
      <c r="G1645" s="184">
        <v>4.6212999999999997</v>
      </c>
      <c r="H1645" s="184">
        <v>8.3933999999999997</v>
      </c>
      <c r="I1645" s="184">
        <v>7.0228000000000002</v>
      </c>
      <c r="J1645" s="184">
        <v>6.4782999999999999</v>
      </c>
      <c r="K1645" s="184">
        <v>5.5377000000000001</v>
      </c>
      <c r="L1645" s="184">
        <v>6.4309000000000003</v>
      </c>
      <c r="M1645" s="184">
        <v>7.6464999999999996</v>
      </c>
      <c r="N1645" s="184">
        <v>4.7358000000000002</v>
      </c>
      <c r="O1645" s="184">
        <v>10.3714</v>
      </c>
      <c r="P1645" s="184">
        <v>7.1483999999999996</v>
      </c>
      <c r="Q1645" s="184">
        <v>9.0312000000000001</v>
      </c>
      <c r="R1645" s="184">
        <v>9.0494000000000003</v>
      </c>
      <c r="S1645" s="120" t="s">
        <v>1998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1338</v>
      </c>
      <c r="B1646" s="180" t="s">
        <v>1362</v>
      </c>
      <c r="C1646" s="180">
        <v>100265</v>
      </c>
      <c r="D1646" s="183">
        <v>44530</v>
      </c>
      <c r="E1646" s="184">
        <v>78.690799999999996</v>
      </c>
      <c r="F1646" s="184">
        <v>33.473599999999998</v>
      </c>
      <c r="G1646" s="184">
        <v>3.6425999999999998</v>
      </c>
      <c r="H1646" s="184">
        <v>7.4386999999999999</v>
      </c>
      <c r="I1646" s="184">
        <v>5.9806999999999997</v>
      </c>
      <c r="J1646" s="184">
        <v>5.3387000000000002</v>
      </c>
      <c r="K1646" s="184">
        <v>4.4481999999999999</v>
      </c>
      <c r="L1646" s="184">
        <v>5.3743999999999996</v>
      </c>
      <c r="M1646" s="184">
        <v>6.5739000000000001</v>
      </c>
      <c r="N1646" s="184">
        <v>3.6728999999999998</v>
      </c>
      <c r="O1646" s="184">
        <v>9.2575000000000003</v>
      </c>
      <c r="P1646" s="184">
        <v>6.0628000000000002</v>
      </c>
      <c r="Q1646" s="184">
        <v>9.4108000000000001</v>
      </c>
      <c r="R1646" s="184">
        <v>7.9455999999999998</v>
      </c>
      <c r="S1646" s="120" t="s">
        <v>1998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1338</v>
      </c>
      <c r="B1647" s="180" t="s">
        <v>1363</v>
      </c>
      <c r="C1647" s="180">
        <v>119425</v>
      </c>
      <c r="D1647" s="183">
        <v>44530</v>
      </c>
      <c r="E1647" s="184">
        <v>60.381300000000003</v>
      </c>
      <c r="F1647" s="184">
        <v>5.9249999999999998</v>
      </c>
      <c r="G1647" s="184">
        <v>4.2031999999999998</v>
      </c>
      <c r="H1647" s="184">
        <v>6.7098000000000004</v>
      </c>
      <c r="I1647" s="184">
        <v>4.9748999999999999</v>
      </c>
      <c r="J1647" s="184">
        <v>5.8785999999999996</v>
      </c>
      <c r="K1647" s="184">
        <v>4.0556999999999999</v>
      </c>
      <c r="L1647" s="184">
        <v>4.4292999999999996</v>
      </c>
      <c r="M1647" s="184">
        <v>6.1821000000000002</v>
      </c>
      <c r="N1647" s="184">
        <v>2.6705000000000001</v>
      </c>
      <c r="O1647" s="184">
        <v>8.7612000000000005</v>
      </c>
      <c r="P1647" s="184">
        <v>6.2869999999999999</v>
      </c>
      <c r="Q1647" s="184">
        <v>9.6217000000000006</v>
      </c>
      <c r="R1647" s="184">
        <v>7.4894999999999996</v>
      </c>
      <c r="S1647" s="120" t="s">
        <v>1998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1338</v>
      </c>
      <c r="B1648" s="180" t="s">
        <v>1364</v>
      </c>
      <c r="C1648" s="180">
        <v>112429</v>
      </c>
      <c r="D1648" s="183">
        <v>44530</v>
      </c>
      <c r="E1648" s="184">
        <v>54.990600000000001</v>
      </c>
      <c r="F1648" s="184">
        <v>4.6467999999999998</v>
      </c>
      <c r="G1648" s="184">
        <v>2.9878999999999998</v>
      </c>
      <c r="H1648" s="184">
        <v>5.5053999999999998</v>
      </c>
      <c r="I1648" s="184">
        <v>3.7650999999999999</v>
      </c>
      <c r="J1648" s="184">
        <v>4.6715</v>
      </c>
      <c r="K1648" s="184">
        <v>2.8448000000000002</v>
      </c>
      <c r="L1648" s="184">
        <v>3.2061000000000002</v>
      </c>
      <c r="M1648" s="184">
        <v>4.9253</v>
      </c>
      <c r="N1648" s="184">
        <v>1.4461999999999999</v>
      </c>
      <c r="O1648" s="184">
        <v>7.4584000000000001</v>
      </c>
      <c r="P1648" s="184">
        <v>4.9194000000000004</v>
      </c>
      <c r="Q1648" s="184">
        <v>8.1768000000000001</v>
      </c>
      <c r="R1648" s="184">
        <v>6.2103000000000002</v>
      </c>
      <c r="S1648" s="120" t="s">
        <v>1998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1338</v>
      </c>
      <c r="B1649" s="180" t="s">
        <v>1365</v>
      </c>
      <c r="C1649" s="180">
        <v>120282</v>
      </c>
      <c r="D1649" s="183">
        <v>44530</v>
      </c>
      <c r="E1649" s="184">
        <v>52.682000000000002</v>
      </c>
      <c r="F1649" s="184">
        <v>10.3955</v>
      </c>
      <c r="G1649" s="184">
        <v>4.5923999999999996</v>
      </c>
      <c r="H1649" s="184">
        <v>7.0765000000000002</v>
      </c>
      <c r="I1649" s="184">
        <v>5.6589</v>
      </c>
      <c r="J1649" s="184">
        <v>5.2004000000000001</v>
      </c>
      <c r="K1649" s="184">
        <v>2.3658999999999999</v>
      </c>
      <c r="L1649" s="184">
        <v>2.7195</v>
      </c>
      <c r="M1649" s="184">
        <v>4.8612000000000002</v>
      </c>
      <c r="N1649" s="184">
        <v>2.9849000000000001</v>
      </c>
      <c r="O1649" s="184">
        <v>9.3228000000000009</v>
      </c>
      <c r="P1649" s="184">
        <v>6.9867999999999997</v>
      </c>
      <c r="Q1649" s="184">
        <v>8.1714000000000002</v>
      </c>
      <c r="R1649" s="184">
        <v>7.0296000000000003</v>
      </c>
      <c r="S1649" s="120" t="s">
        <v>1998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1338</v>
      </c>
      <c r="B1650" s="180" t="s">
        <v>1366</v>
      </c>
      <c r="C1650" s="180">
        <v>100317</v>
      </c>
      <c r="D1650" s="183">
        <v>44530</v>
      </c>
      <c r="E1650" s="184">
        <v>49.0702</v>
      </c>
      <c r="F1650" s="184">
        <v>9.6723999999999997</v>
      </c>
      <c r="G1650" s="184">
        <v>3.8696000000000002</v>
      </c>
      <c r="H1650" s="184">
        <v>6.3516000000000004</v>
      </c>
      <c r="I1650" s="184">
        <v>4.9345999999999997</v>
      </c>
      <c r="J1650" s="184">
        <v>4.4782000000000002</v>
      </c>
      <c r="K1650" s="184">
        <v>1.6424000000000001</v>
      </c>
      <c r="L1650" s="184">
        <v>1.9916</v>
      </c>
      <c r="M1650" s="184">
        <v>4.117</v>
      </c>
      <c r="N1650" s="184">
        <v>2.2467000000000001</v>
      </c>
      <c r="O1650" s="184">
        <v>8.5086999999999993</v>
      </c>
      <c r="P1650" s="184">
        <v>6.1247999999999996</v>
      </c>
      <c r="Q1650" s="184">
        <v>7.4912999999999998</v>
      </c>
      <c r="R1650" s="184">
        <v>6.2030000000000003</v>
      </c>
      <c r="S1650" s="120" t="s">
        <v>1998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1338</v>
      </c>
      <c r="B1651" s="180" t="s">
        <v>1946</v>
      </c>
      <c r="C1651" s="180"/>
      <c r="D1651" s="183"/>
      <c r="E1651" s="184"/>
      <c r="F1651" s="184"/>
      <c r="G1651" s="184"/>
      <c r="H1651" s="184"/>
      <c r="I1651" s="184"/>
      <c r="J1651" s="184"/>
      <c r="K1651" s="184"/>
      <c r="L1651" s="184"/>
      <c r="M1651" s="184"/>
      <c r="N1651" s="184"/>
      <c r="O1651" s="184"/>
      <c r="P1651" s="184"/>
      <c r="Q1651" s="184"/>
      <c r="R1651" s="184"/>
      <c r="S1651" s="120" t="s">
        <v>1995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1338</v>
      </c>
      <c r="B1652" s="180" t="s">
        <v>1367</v>
      </c>
      <c r="C1652" s="180">
        <v>109720</v>
      </c>
      <c r="D1652" s="183">
        <v>44530</v>
      </c>
      <c r="E1652" s="184">
        <v>31.074400000000001</v>
      </c>
      <c r="F1652" s="184">
        <v>19.038499999999999</v>
      </c>
      <c r="G1652" s="184">
        <v>4.8183999999999996</v>
      </c>
      <c r="H1652" s="184">
        <v>10.559200000000001</v>
      </c>
      <c r="I1652" s="184">
        <v>8.0203000000000007</v>
      </c>
      <c r="J1652" s="184">
        <v>8.3787000000000003</v>
      </c>
      <c r="K1652" s="184">
        <v>5.0819000000000001</v>
      </c>
      <c r="L1652" s="184">
        <v>4.2907000000000002</v>
      </c>
      <c r="M1652" s="184">
        <v>6.2632000000000003</v>
      </c>
      <c r="N1652" s="184">
        <v>2.7368000000000001</v>
      </c>
      <c r="O1652" s="184">
        <v>9.2492999999999999</v>
      </c>
      <c r="P1652" s="184">
        <v>6.8379000000000003</v>
      </c>
      <c r="Q1652" s="184">
        <v>8.9111999999999991</v>
      </c>
      <c r="R1652" s="184">
        <v>6.8268000000000004</v>
      </c>
      <c r="S1652" s="120" t="s">
        <v>1998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1338</v>
      </c>
      <c r="B1653" s="180" t="s">
        <v>1947</v>
      </c>
      <c r="C1653" s="180">
        <v>118672</v>
      </c>
      <c r="D1653" s="183">
        <v>44530</v>
      </c>
      <c r="E1653" s="184">
        <v>33.990400000000001</v>
      </c>
      <c r="F1653" s="184">
        <v>20.091699999999999</v>
      </c>
      <c r="G1653" s="184">
        <v>5.7755000000000001</v>
      </c>
      <c r="H1653" s="184">
        <v>11.5154</v>
      </c>
      <c r="I1653" s="184">
        <v>8.9896999999999991</v>
      </c>
      <c r="J1653" s="184">
        <v>9.3444000000000003</v>
      </c>
      <c r="K1653" s="184">
        <v>6.0542999999999996</v>
      </c>
      <c r="L1653" s="184">
        <v>5.2746000000000004</v>
      </c>
      <c r="M1653" s="184">
        <v>7.2762000000000002</v>
      </c>
      <c r="N1653" s="184">
        <v>3.7332999999999998</v>
      </c>
      <c r="O1653" s="184">
        <v>10.277200000000001</v>
      </c>
      <c r="P1653" s="184">
        <v>7.8987999999999996</v>
      </c>
      <c r="Q1653" s="184">
        <v>10.125299999999999</v>
      </c>
      <c r="R1653" s="184">
        <v>7.8521999999999998</v>
      </c>
      <c r="S1653" s="120" t="s">
        <v>1998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1338</v>
      </c>
      <c r="B1654" s="180" t="s">
        <v>1368</v>
      </c>
      <c r="C1654" s="180">
        <v>118673</v>
      </c>
      <c r="D1654" s="183">
        <v>44530</v>
      </c>
      <c r="E1654" s="184">
        <v>34.0822</v>
      </c>
      <c r="F1654" s="184">
        <v>20.037600000000001</v>
      </c>
      <c r="G1654" s="184">
        <v>5.7599</v>
      </c>
      <c r="H1654" s="184">
        <v>11.515000000000001</v>
      </c>
      <c r="I1654" s="184">
        <v>8.9808000000000003</v>
      </c>
      <c r="J1654" s="184">
        <v>9.3429000000000002</v>
      </c>
      <c r="K1654" s="184">
        <v>6.0533000000000001</v>
      </c>
      <c r="L1654" s="184">
        <v>5.2739000000000003</v>
      </c>
      <c r="M1654" s="184">
        <v>7.2760999999999996</v>
      </c>
      <c r="N1654" s="184">
        <v>3.7332999999999998</v>
      </c>
      <c r="O1654" s="184">
        <v>10.279</v>
      </c>
      <c r="P1654" s="184">
        <v>7.8996000000000004</v>
      </c>
      <c r="Q1654" s="184">
        <v>10.4594</v>
      </c>
      <c r="R1654" s="184">
        <v>7.8524000000000003</v>
      </c>
      <c r="S1654" s="120" t="s">
        <v>1998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1338</v>
      </c>
      <c r="B1655" s="180" t="s">
        <v>1369</v>
      </c>
      <c r="C1655" s="180">
        <v>138470</v>
      </c>
      <c r="D1655" s="183">
        <v>44530</v>
      </c>
      <c r="E1655" s="184">
        <v>24.6707</v>
      </c>
      <c r="F1655" s="184">
        <v>19.243500000000001</v>
      </c>
      <c r="G1655" s="184">
        <v>5.9218000000000002</v>
      </c>
      <c r="H1655" s="184">
        <v>10.504300000000001</v>
      </c>
      <c r="I1655" s="184">
        <v>6.5579000000000001</v>
      </c>
      <c r="J1655" s="184">
        <v>5.2111999999999998</v>
      </c>
      <c r="K1655" s="184">
        <v>4.0681000000000003</v>
      </c>
      <c r="L1655" s="184">
        <v>3.9119999999999999</v>
      </c>
      <c r="M1655" s="184">
        <v>6.0096999999999996</v>
      </c>
      <c r="N1655" s="184">
        <v>3.3527999999999998</v>
      </c>
      <c r="O1655" s="184">
        <v>8.0881000000000007</v>
      </c>
      <c r="P1655" s="184">
        <v>6.1543000000000001</v>
      </c>
      <c r="Q1655" s="184">
        <v>7.1356999999999999</v>
      </c>
      <c r="R1655" s="184">
        <v>6.2607999999999997</v>
      </c>
      <c r="S1655" s="120" t="s">
        <v>1998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1338</v>
      </c>
      <c r="B1656" s="180" t="s">
        <v>1370</v>
      </c>
      <c r="C1656" s="180">
        <v>138472</v>
      </c>
      <c r="D1656" s="183">
        <v>44530</v>
      </c>
      <c r="E1656" s="184">
        <v>25.7392</v>
      </c>
      <c r="F1656" s="184">
        <v>20.4316</v>
      </c>
      <c r="G1656" s="184">
        <v>7.0603999999999996</v>
      </c>
      <c r="H1656" s="184">
        <v>11.654199999999999</v>
      </c>
      <c r="I1656" s="184">
        <v>7.7209000000000003</v>
      </c>
      <c r="J1656" s="184">
        <v>6.3723999999999998</v>
      </c>
      <c r="K1656" s="184">
        <v>5.2365000000000004</v>
      </c>
      <c r="L1656" s="184">
        <v>5.0743999999999998</v>
      </c>
      <c r="M1656" s="184">
        <v>7.2093999999999996</v>
      </c>
      <c r="N1656" s="184">
        <v>4.5468000000000002</v>
      </c>
      <c r="O1656" s="184">
        <v>8.9852000000000007</v>
      </c>
      <c r="P1656" s="184">
        <v>6.8613</v>
      </c>
      <c r="Q1656" s="184">
        <v>8.2615999999999996</v>
      </c>
      <c r="R1656" s="184">
        <v>7.3029999999999999</v>
      </c>
      <c r="S1656" s="120" t="s">
        <v>1998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1338</v>
      </c>
      <c r="B1657" s="180" t="s">
        <v>1371</v>
      </c>
      <c r="C1657" s="180">
        <v>119707</v>
      </c>
      <c r="D1657" s="183">
        <v>44530</v>
      </c>
      <c r="E1657" s="184">
        <v>54.0379</v>
      </c>
      <c r="F1657" s="184">
        <v>8.6478000000000002</v>
      </c>
      <c r="G1657" s="184">
        <v>4.3249000000000004</v>
      </c>
      <c r="H1657" s="184">
        <v>5.5929000000000002</v>
      </c>
      <c r="I1657" s="184">
        <v>5.8703000000000003</v>
      </c>
      <c r="J1657" s="184">
        <v>6.7028999999999996</v>
      </c>
      <c r="K1657" s="184">
        <v>4.3659999999999997</v>
      </c>
      <c r="L1657" s="184">
        <v>4.4085000000000001</v>
      </c>
      <c r="M1657" s="184">
        <v>5.8029999999999999</v>
      </c>
      <c r="N1657" s="184">
        <v>3.7233999999999998</v>
      </c>
      <c r="O1657" s="184">
        <v>10.2128</v>
      </c>
      <c r="P1657" s="184">
        <v>7.4166999999999996</v>
      </c>
      <c r="Q1657" s="184">
        <v>9.9898000000000007</v>
      </c>
      <c r="R1657" s="184">
        <v>8.0425000000000004</v>
      </c>
      <c r="S1657" s="120" t="s">
        <v>1998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1338</v>
      </c>
      <c r="B1658" s="180" t="s">
        <v>1372</v>
      </c>
      <c r="C1658" s="180">
        <v>101001</v>
      </c>
      <c r="D1658" s="183">
        <v>44530</v>
      </c>
      <c r="E1658" s="184">
        <v>51.9071</v>
      </c>
      <c r="F1658" s="184">
        <v>8.1586999999999996</v>
      </c>
      <c r="G1658" s="184">
        <v>3.8515000000000001</v>
      </c>
      <c r="H1658" s="184">
        <v>5.1081000000000003</v>
      </c>
      <c r="I1658" s="184">
        <v>5.3903999999999996</v>
      </c>
      <c r="J1658" s="184">
        <v>6.2217000000000002</v>
      </c>
      <c r="K1658" s="184">
        <v>3.8814000000000002</v>
      </c>
      <c r="L1658" s="184">
        <v>3.9184999999999999</v>
      </c>
      <c r="M1658" s="184">
        <v>5.3033999999999999</v>
      </c>
      <c r="N1658" s="184">
        <v>3.2271999999999998</v>
      </c>
      <c r="O1658" s="184">
        <v>9.7077000000000009</v>
      </c>
      <c r="P1658" s="184">
        <v>6.8810000000000002</v>
      </c>
      <c r="Q1658" s="184">
        <v>8.1778999999999993</v>
      </c>
      <c r="R1658" s="184">
        <v>7.5347999999999997</v>
      </c>
      <c r="S1658" s="120" t="s">
        <v>1998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1338</v>
      </c>
      <c r="B1659" s="180" t="s">
        <v>1373</v>
      </c>
      <c r="C1659" s="180">
        <v>119953</v>
      </c>
      <c r="D1659" s="183">
        <v>44530</v>
      </c>
      <c r="E1659" s="184">
        <v>68.351799999999997</v>
      </c>
      <c r="F1659" s="184">
        <v>21.372599999999998</v>
      </c>
      <c r="G1659" s="184">
        <v>7.6425999999999998</v>
      </c>
      <c r="H1659" s="184">
        <v>15.632</v>
      </c>
      <c r="I1659" s="184">
        <v>11.224</v>
      </c>
      <c r="J1659" s="184">
        <v>10.8065</v>
      </c>
      <c r="K1659" s="184">
        <v>5.0576999999999996</v>
      </c>
      <c r="L1659" s="184">
        <v>4.5899000000000001</v>
      </c>
      <c r="M1659" s="184">
        <v>6.1006</v>
      </c>
      <c r="N1659" s="184">
        <v>2.4605000000000001</v>
      </c>
      <c r="O1659" s="184">
        <v>8.1035000000000004</v>
      </c>
      <c r="P1659" s="184">
        <v>6.1242000000000001</v>
      </c>
      <c r="Q1659" s="184">
        <v>8.6859000000000002</v>
      </c>
      <c r="R1659" s="184">
        <v>6.0488</v>
      </c>
      <c r="S1659" s="120" t="s">
        <v>1998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1338</v>
      </c>
      <c r="B1660" s="180" t="s">
        <v>1374</v>
      </c>
      <c r="C1660" s="180">
        <v>101042</v>
      </c>
      <c r="D1660" s="183">
        <v>44530</v>
      </c>
      <c r="E1660" s="184">
        <v>63.224200000000003</v>
      </c>
      <c r="F1660" s="184">
        <v>20.679400000000001</v>
      </c>
      <c r="G1660" s="184">
        <v>6.9619</v>
      </c>
      <c r="H1660" s="184">
        <v>14.962199999999999</v>
      </c>
      <c r="I1660" s="184">
        <v>10.5496</v>
      </c>
      <c r="J1660" s="184">
        <v>10.130800000000001</v>
      </c>
      <c r="K1660" s="184">
        <v>4.3083</v>
      </c>
      <c r="L1660" s="184">
        <v>3.7833999999999999</v>
      </c>
      <c r="M1660" s="184">
        <v>5.2123999999999997</v>
      </c>
      <c r="N1660" s="184">
        <v>1.575</v>
      </c>
      <c r="O1660" s="184">
        <v>7.2621000000000002</v>
      </c>
      <c r="P1660" s="184">
        <v>5.1574</v>
      </c>
      <c r="Q1660" s="184">
        <v>8.6393000000000004</v>
      </c>
      <c r="R1660" s="184">
        <v>5.2301000000000002</v>
      </c>
      <c r="S1660" s="120" t="s">
        <v>1998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1338</v>
      </c>
      <c r="B1661" s="180" t="s">
        <v>1375</v>
      </c>
      <c r="C1661" s="180">
        <v>120792</v>
      </c>
      <c r="D1661" s="183">
        <v>44530</v>
      </c>
      <c r="E1661" s="184">
        <v>51.937100000000001</v>
      </c>
      <c r="F1661" s="184">
        <v>13.5686</v>
      </c>
      <c r="G1661" s="184">
        <v>1.7747999999999999</v>
      </c>
      <c r="H1661" s="184">
        <v>4.8536000000000001</v>
      </c>
      <c r="I1661" s="184">
        <v>5.1353</v>
      </c>
      <c r="J1661" s="184">
        <v>4.7789999999999999</v>
      </c>
      <c r="K1661" s="184">
        <v>3.6128999999999998</v>
      </c>
      <c r="L1661" s="184">
        <v>4.5170000000000003</v>
      </c>
      <c r="M1661" s="184">
        <v>5.5144000000000002</v>
      </c>
      <c r="N1661" s="184">
        <v>3.2113999999999998</v>
      </c>
      <c r="O1661" s="184">
        <v>9.1080000000000005</v>
      </c>
      <c r="P1661" s="184">
        <v>6.9480000000000004</v>
      </c>
      <c r="Q1661" s="184">
        <v>9.1265999999999998</v>
      </c>
      <c r="R1661" s="184">
        <v>6.6257000000000001</v>
      </c>
      <c r="S1661" s="120" t="s">
        <v>1998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1338</v>
      </c>
      <c r="B1662" s="180" t="s">
        <v>1376</v>
      </c>
      <c r="C1662" s="180">
        <v>102510</v>
      </c>
      <c r="D1662" s="183">
        <v>44530</v>
      </c>
      <c r="E1662" s="184">
        <v>50.647300000000001</v>
      </c>
      <c r="F1662" s="184">
        <v>13.2652</v>
      </c>
      <c r="G1662" s="184">
        <v>1.4956</v>
      </c>
      <c r="H1662" s="184">
        <v>4.5750999999999999</v>
      </c>
      <c r="I1662" s="184">
        <v>4.8529</v>
      </c>
      <c r="J1662" s="184">
        <v>4.4970999999999997</v>
      </c>
      <c r="K1662" s="184">
        <v>3.3302999999999998</v>
      </c>
      <c r="L1662" s="184">
        <v>4.2308000000000003</v>
      </c>
      <c r="M1662" s="184">
        <v>5.2176999999999998</v>
      </c>
      <c r="N1662" s="184">
        <v>2.9133</v>
      </c>
      <c r="O1662" s="184">
        <v>8.7985000000000007</v>
      </c>
      <c r="P1662" s="184">
        <v>6.6544999999999996</v>
      </c>
      <c r="Q1662" s="184">
        <v>8.5066000000000006</v>
      </c>
      <c r="R1662" s="184">
        <v>6.3197000000000001</v>
      </c>
      <c r="S1662" s="120" t="s">
        <v>1998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20.007480851063832</v>
      </c>
      <c r="G1663" s="186">
        <v>6.3511191489361725</v>
      </c>
      <c r="H1663" s="186">
        <v>11.961506382978724</v>
      </c>
      <c r="I1663" s="186">
        <v>8.7200446808510623</v>
      </c>
      <c r="J1663" s="186">
        <v>8.2826680851063834</v>
      </c>
      <c r="K1663" s="186">
        <v>4.9774723404255337</v>
      </c>
      <c r="L1663" s="186">
        <v>4.8334957446808513</v>
      </c>
      <c r="M1663" s="186">
        <v>6.3586255813953505</v>
      </c>
      <c r="N1663" s="186">
        <v>3.4332418604651163</v>
      </c>
      <c r="O1663" s="186">
        <v>9.0356813953488366</v>
      </c>
      <c r="P1663" s="186">
        <v>6.3719930232558122</v>
      </c>
      <c r="Q1663" s="186">
        <v>8.5081914893617014</v>
      </c>
      <c r="R1663" s="186">
        <v>7.227509302325581</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19.243500000000001</v>
      </c>
      <c r="G1664" s="186">
        <v>6.1909000000000001</v>
      </c>
      <c r="H1664" s="186">
        <v>12.062200000000001</v>
      </c>
      <c r="I1664" s="186">
        <v>8.6377000000000006</v>
      </c>
      <c r="J1664" s="186">
        <v>8.3787000000000003</v>
      </c>
      <c r="K1664" s="186">
        <v>4.9885000000000002</v>
      </c>
      <c r="L1664" s="186">
        <v>4.6081000000000003</v>
      </c>
      <c r="M1664" s="186">
        <v>6.2632000000000003</v>
      </c>
      <c r="N1664" s="186">
        <v>3.3527999999999998</v>
      </c>
      <c r="O1664" s="186">
        <v>9.2492999999999999</v>
      </c>
      <c r="P1664" s="186">
        <v>6.6909999999999998</v>
      </c>
      <c r="Q1664" s="186">
        <v>8.5066000000000006</v>
      </c>
      <c r="R1664" s="186">
        <v>7.3029999999999999</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1377</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1378</v>
      </c>
      <c r="B1667" s="180" t="s">
        <v>1379</v>
      </c>
      <c r="C1667" s="180">
        <v>101844</v>
      </c>
      <c r="D1667" s="183">
        <v>44530</v>
      </c>
      <c r="E1667" s="184">
        <v>37.819099999999999</v>
      </c>
      <c r="F1667" s="184">
        <v>6.0812999999999997</v>
      </c>
      <c r="G1667" s="184">
        <v>3.0653000000000001</v>
      </c>
      <c r="H1667" s="184">
        <v>2.4001000000000001</v>
      </c>
      <c r="I1667" s="184">
        <v>3.5897000000000001</v>
      </c>
      <c r="J1667" s="184">
        <v>4.1985999999999999</v>
      </c>
      <c r="K1667" s="184">
        <v>2.9805000000000001</v>
      </c>
      <c r="L1667" s="184">
        <v>4.3041</v>
      </c>
      <c r="M1667" s="184">
        <v>5.5060000000000002</v>
      </c>
      <c r="N1667" s="184">
        <v>4.0812999999999997</v>
      </c>
      <c r="O1667" s="184">
        <v>8.0471000000000004</v>
      </c>
      <c r="P1667" s="184">
        <v>6.8545999999999996</v>
      </c>
      <c r="Q1667" s="184">
        <v>7.4238999999999997</v>
      </c>
      <c r="R1667" s="184">
        <v>7.1501000000000001</v>
      </c>
      <c r="S1667" s="120" t="s">
        <v>1997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1378</v>
      </c>
      <c r="B1668" s="180" t="s">
        <v>1380</v>
      </c>
      <c r="C1668" s="180">
        <v>119498</v>
      </c>
      <c r="D1668" s="183">
        <v>44530</v>
      </c>
      <c r="E1668" s="184">
        <v>39.951700000000002</v>
      </c>
      <c r="F1668" s="184">
        <v>6.7618999999999998</v>
      </c>
      <c r="G1668" s="184">
        <v>3.7702</v>
      </c>
      <c r="H1668" s="184">
        <v>3.0950000000000002</v>
      </c>
      <c r="I1668" s="184">
        <v>4.2945000000000002</v>
      </c>
      <c r="J1668" s="184">
        <v>4.9001999999999999</v>
      </c>
      <c r="K1668" s="184">
        <v>3.6854</v>
      </c>
      <c r="L1668" s="184">
        <v>5.0198999999999998</v>
      </c>
      <c r="M1668" s="184">
        <v>6.1901000000000002</v>
      </c>
      <c r="N1668" s="184">
        <v>4.7866</v>
      </c>
      <c r="O1668" s="184">
        <v>8.7886000000000006</v>
      </c>
      <c r="P1668" s="184">
        <v>7.5898000000000003</v>
      </c>
      <c r="Q1668" s="184">
        <v>9.2142999999999997</v>
      </c>
      <c r="R1668" s="184">
        <v>7.8891</v>
      </c>
      <c r="S1668" s="120" t="s">
        <v>1997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1378</v>
      </c>
      <c r="B1669" s="180" t="s">
        <v>1381</v>
      </c>
      <c r="C1669" s="180">
        <v>120510</v>
      </c>
      <c r="D1669" s="183">
        <v>44530</v>
      </c>
      <c r="E1669" s="184">
        <v>26.314900000000002</v>
      </c>
      <c r="F1669" s="184">
        <v>9.2956000000000003</v>
      </c>
      <c r="G1669" s="184">
        <v>3.9201000000000001</v>
      </c>
      <c r="H1669" s="184">
        <v>4.6010999999999997</v>
      </c>
      <c r="I1669" s="184">
        <v>4.6349999999999998</v>
      </c>
      <c r="J1669" s="184">
        <v>4.9715999999999996</v>
      </c>
      <c r="K1669" s="184">
        <v>3.7054</v>
      </c>
      <c r="L1669" s="184">
        <v>4.6444000000000001</v>
      </c>
      <c r="M1669" s="184">
        <v>5.4550999999999998</v>
      </c>
      <c r="N1669" s="184">
        <v>4.3795000000000002</v>
      </c>
      <c r="O1669" s="184">
        <v>8.7248999999999999</v>
      </c>
      <c r="P1669" s="184">
        <v>7.7167000000000003</v>
      </c>
      <c r="Q1669" s="184">
        <v>8.6826000000000008</v>
      </c>
      <c r="R1669" s="184">
        <v>7.5151000000000003</v>
      </c>
      <c r="S1669" s="120" t="s">
        <v>1995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1378</v>
      </c>
      <c r="B1670" s="180" t="s">
        <v>1382</v>
      </c>
      <c r="C1670" s="180">
        <v>112354</v>
      </c>
      <c r="D1670" s="183">
        <v>44530</v>
      </c>
      <c r="E1670" s="184">
        <v>24.638100000000001</v>
      </c>
      <c r="F1670" s="184">
        <v>8.5944000000000003</v>
      </c>
      <c r="G1670" s="184">
        <v>3.2233000000000001</v>
      </c>
      <c r="H1670" s="184">
        <v>3.9182000000000001</v>
      </c>
      <c r="I1670" s="184">
        <v>3.9424000000000001</v>
      </c>
      <c r="J1670" s="184">
        <v>4.2797999999999998</v>
      </c>
      <c r="K1670" s="184">
        <v>3.0097</v>
      </c>
      <c r="L1670" s="184">
        <v>3.9388000000000001</v>
      </c>
      <c r="M1670" s="184">
        <v>4.7457000000000003</v>
      </c>
      <c r="N1670" s="184">
        <v>3.6629999999999998</v>
      </c>
      <c r="O1670" s="184">
        <v>8.0073000000000008</v>
      </c>
      <c r="P1670" s="184">
        <v>6.9916999999999998</v>
      </c>
      <c r="Q1670" s="184">
        <v>7.8973000000000004</v>
      </c>
      <c r="R1670" s="184">
        <v>6.7798999999999996</v>
      </c>
      <c r="S1670" s="120" t="s">
        <v>1995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1378</v>
      </c>
      <c r="B1671" s="180" t="s">
        <v>1383</v>
      </c>
      <c r="C1671" s="180">
        <v>113036</v>
      </c>
      <c r="D1671" s="183">
        <v>44530</v>
      </c>
      <c r="E1671" s="184">
        <v>23.526</v>
      </c>
      <c r="F1671" s="184">
        <v>7.6037999999999997</v>
      </c>
      <c r="G1671" s="184">
        <v>3.6474000000000002</v>
      </c>
      <c r="H1671" s="184">
        <v>3.9260000000000002</v>
      </c>
      <c r="I1671" s="184">
        <v>4.1178999999999997</v>
      </c>
      <c r="J1671" s="184">
        <v>4.1067</v>
      </c>
      <c r="K1671" s="184">
        <v>2.8090000000000002</v>
      </c>
      <c r="L1671" s="184">
        <v>3.5739000000000001</v>
      </c>
      <c r="M1671" s="184">
        <v>4.9146000000000001</v>
      </c>
      <c r="N1671" s="184">
        <v>3.7906</v>
      </c>
      <c r="O1671" s="184">
        <v>6.9217000000000004</v>
      </c>
      <c r="P1671" s="184">
        <v>6.9687000000000001</v>
      </c>
      <c r="Q1671" s="184">
        <v>7.7739000000000003</v>
      </c>
      <c r="R1671" s="184">
        <v>5.6269</v>
      </c>
      <c r="S1671" s="120" t="s">
        <v>1997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1378</v>
      </c>
      <c r="B1672" s="180" t="s">
        <v>1384</v>
      </c>
      <c r="C1672" s="180">
        <v>119400</v>
      </c>
      <c r="D1672" s="183">
        <v>44530</v>
      </c>
      <c r="E1672" s="184">
        <v>24.924099999999999</v>
      </c>
      <c r="F1672" s="184">
        <v>8.2027000000000001</v>
      </c>
      <c r="G1672" s="184">
        <v>4.3221999999999996</v>
      </c>
      <c r="H1672" s="184">
        <v>4.5857000000000001</v>
      </c>
      <c r="I1672" s="184">
        <v>4.7892000000000001</v>
      </c>
      <c r="J1672" s="184">
        <v>4.7839999999999998</v>
      </c>
      <c r="K1672" s="184">
        <v>3.4990999999999999</v>
      </c>
      <c r="L1672" s="184">
        <v>4.2866</v>
      </c>
      <c r="M1672" s="184">
        <v>5.6760999999999999</v>
      </c>
      <c r="N1672" s="184">
        <v>4.5603999999999996</v>
      </c>
      <c r="O1672" s="184">
        <v>7.6725000000000003</v>
      </c>
      <c r="P1672" s="184">
        <v>7.7295999999999996</v>
      </c>
      <c r="Q1672" s="184">
        <v>8.5534999999999997</v>
      </c>
      <c r="R1672" s="184">
        <v>6.3981000000000003</v>
      </c>
      <c r="S1672" s="120" t="s">
        <v>1997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1378</v>
      </c>
      <c r="B1673" s="180" t="s">
        <v>1385</v>
      </c>
      <c r="C1673" s="180">
        <v>117953</v>
      </c>
      <c r="D1673" s="183">
        <v>44530</v>
      </c>
      <c r="E1673" s="184">
        <v>25.269500000000001</v>
      </c>
      <c r="F1673" s="184">
        <v>7.8015999999999996</v>
      </c>
      <c r="G1673" s="184">
        <v>5.0945</v>
      </c>
      <c r="H1673" s="184">
        <v>3.6962000000000002</v>
      </c>
      <c r="I1673" s="184">
        <v>4.3922999999999996</v>
      </c>
      <c r="J1673" s="184">
        <v>4.4863</v>
      </c>
      <c r="K1673" s="184">
        <v>2.6823999999999999</v>
      </c>
      <c r="L1673" s="184">
        <v>3.6659000000000002</v>
      </c>
      <c r="M1673" s="184">
        <v>5.1258999999999997</v>
      </c>
      <c r="N1673" s="184">
        <v>3.4575</v>
      </c>
      <c r="O1673" s="184">
        <v>7.0795000000000003</v>
      </c>
      <c r="P1673" s="184">
        <v>6.4580000000000002</v>
      </c>
      <c r="Q1673" s="184">
        <v>5.5293999999999999</v>
      </c>
      <c r="R1673" s="184">
        <v>6.7073</v>
      </c>
      <c r="S1673" s="120" t="s">
        <v>1997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1378</v>
      </c>
      <c r="B1674" s="180" t="s">
        <v>1386</v>
      </c>
      <c r="C1674" s="180">
        <v>120131</v>
      </c>
      <c r="D1674" s="183">
        <v>44530</v>
      </c>
      <c r="E1674" s="184">
        <v>26.7027</v>
      </c>
      <c r="F1674" s="184">
        <v>8.6135000000000002</v>
      </c>
      <c r="G1674" s="184">
        <v>5.7788000000000004</v>
      </c>
      <c r="H1674" s="184">
        <v>4.3973000000000004</v>
      </c>
      <c r="I1674" s="184">
        <v>5.0772000000000004</v>
      </c>
      <c r="J1674" s="184">
        <v>5.1706000000000003</v>
      </c>
      <c r="K1674" s="184">
        <v>3.3714</v>
      </c>
      <c r="L1674" s="184">
        <v>4.3723999999999998</v>
      </c>
      <c r="M1674" s="184">
        <v>5.8506</v>
      </c>
      <c r="N1674" s="184">
        <v>4.1814999999999998</v>
      </c>
      <c r="O1674" s="184">
        <v>7.8913000000000002</v>
      </c>
      <c r="P1674" s="184">
        <v>7.1772999999999998</v>
      </c>
      <c r="Q1674" s="184">
        <v>8.2690000000000001</v>
      </c>
      <c r="R1674" s="184">
        <v>7.4691000000000001</v>
      </c>
      <c r="S1674" s="120" t="s">
        <v>1997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1378</v>
      </c>
      <c r="B1675" s="180" t="s">
        <v>1387</v>
      </c>
      <c r="C1675" s="180">
        <v>119382</v>
      </c>
      <c r="D1675" s="183">
        <v>44530</v>
      </c>
      <c r="E1675" s="184">
        <v>18.6906</v>
      </c>
      <c r="F1675" s="184">
        <v>7.6177000000000001</v>
      </c>
      <c r="G1675" s="184">
        <v>5.2268999999999997</v>
      </c>
      <c r="H1675" s="184">
        <v>5.2779999999999996</v>
      </c>
      <c r="I1675" s="184">
        <v>3.8976000000000002</v>
      </c>
      <c r="J1675" s="184">
        <v>4.0972999999999997</v>
      </c>
      <c r="K1675" s="184">
        <v>2.2069999999999999</v>
      </c>
      <c r="L1675" s="184">
        <v>2.9293</v>
      </c>
      <c r="M1675" s="184">
        <v>4.2191999999999998</v>
      </c>
      <c r="N1675" s="184">
        <v>3.6842000000000001</v>
      </c>
      <c r="O1675" s="184">
        <v>-3.3317000000000001</v>
      </c>
      <c r="P1675" s="184">
        <v>0.4854</v>
      </c>
      <c r="Q1675" s="184">
        <v>4.5777999999999999</v>
      </c>
      <c r="R1675" s="184">
        <v>1.5535000000000001</v>
      </c>
      <c r="S1675" s="120" t="s">
        <v>1997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1378</v>
      </c>
      <c r="B1676" s="180" t="s">
        <v>1388</v>
      </c>
      <c r="C1676" s="180">
        <v>111585</v>
      </c>
      <c r="D1676" s="183">
        <v>44530</v>
      </c>
      <c r="E1676" s="184">
        <v>17.482099999999999</v>
      </c>
      <c r="F1676" s="184">
        <v>7.5178000000000003</v>
      </c>
      <c r="G1676" s="184">
        <v>5.0136000000000003</v>
      </c>
      <c r="H1676" s="184">
        <v>5.0156999999999998</v>
      </c>
      <c r="I1676" s="184">
        <v>3.629</v>
      </c>
      <c r="J1676" s="184">
        <v>3.8231000000000002</v>
      </c>
      <c r="K1676" s="184">
        <v>1.9293</v>
      </c>
      <c r="L1676" s="184">
        <v>2.6530999999999998</v>
      </c>
      <c r="M1676" s="184">
        <v>3.8668999999999998</v>
      </c>
      <c r="N1676" s="184">
        <v>3.2713999999999999</v>
      </c>
      <c r="O1676" s="184">
        <v>-3.8111000000000002</v>
      </c>
      <c r="P1676" s="184">
        <v>-0.1149</v>
      </c>
      <c r="Q1676" s="184">
        <v>4.4047000000000001</v>
      </c>
      <c r="R1676" s="184">
        <v>1.0677000000000001</v>
      </c>
      <c r="S1676" s="120" t="s">
        <v>1997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1378</v>
      </c>
      <c r="B1677" s="180" t="s">
        <v>1389</v>
      </c>
      <c r="C1677" s="180">
        <v>118320</v>
      </c>
      <c r="D1677" s="183">
        <v>44530</v>
      </c>
      <c r="E1677" s="184">
        <v>22.186</v>
      </c>
      <c r="F1677" s="184">
        <v>6.5819000000000001</v>
      </c>
      <c r="G1677" s="184">
        <v>3.9500999999999999</v>
      </c>
      <c r="H1677" s="184">
        <v>4.8696000000000002</v>
      </c>
      <c r="I1677" s="184">
        <v>3.9073000000000002</v>
      </c>
      <c r="J1677" s="184">
        <v>4.6666999999999996</v>
      </c>
      <c r="K1677" s="184">
        <v>2.5430000000000001</v>
      </c>
      <c r="L1677" s="184">
        <v>3.6259000000000001</v>
      </c>
      <c r="M1677" s="184">
        <v>4.6733000000000002</v>
      </c>
      <c r="N1677" s="184">
        <v>3.5531999999999999</v>
      </c>
      <c r="O1677" s="184">
        <v>7.6835000000000004</v>
      </c>
      <c r="P1677" s="184">
        <v>7.2211999999999996</v>
      </c>
      <c r="Q1677" s="184">
        <v>7.6553000000000004</v>
      </c>
      <c r="R1677" s="184">
        <v>6.5113000000000003</v>
      </c>
      <c r="S1677" s="120" t="s">
        <v>1997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1378</v>
      </c>
      <c r="B1678" s="180" t="s">
        <v>1390</v>
      </c>
      <c r="C1678" s="180">
        <v>115077</v>
      </c>
      <c r="D1678" s="183">
        <v>44530</v>
      </c>
      <c r="E1678" s="184">
        <v>20.780799999999999</v>
      </c>
      <c r="F1678" s="184">
        <v>5.9728000000000003</v>
      </c>
      <c r="G1678" s="184">
        <v>3.9537</v>
      </c>
      <c r="H1678" s="184">
        <v>4.5959000000000003</v>
      </c>
      <c r="I1678" s="184">
        <v>3.4672999999999998</v>
      </c>
      <c r="J1678" s="184">
        <v>4.1371000000000002</v>
      </c>
      <c r="K1678" s="184">
        <v>1.9473</v>
      </c>
      <c r="L1678" s="184">
        <v>2.9969999999999999</v>
      </c>
      <c r="M1678" s="184">
        <v>4.0273000000000003</v>
      </c>
      <c r="N1678" s="184">
        <v>2.9079000000000002</v>
      </c>
      <c r="O1678" s="184">
        <v>6.9757999999999996</v>
      </c>
      <c r="P1678" s="184">
        <v>6.4672000000000001</v>
      </c>
      <c r="Q1678" s="184">
        <v>7.1383000000000001</v>
      </c>
      <c r="R1678" s="184">
        <v>5.8409000000000004</v>
      </c>
      <c r="S1678" s="120" t="s">
        <v>1997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1378</v>
      </c>
      <c r="B1679" s="180" t="s">
        <v>1391</v>
      </c>
      <c r="C1679" s="180">
        <v>119226</v>
      </c>
      <c r="D1679" s="183">
        <v>44530</v>
      </c>
      <c r="E1679" s="184">
        <v>40.067</v>
      </c>
      <c r="F1679" s="184">
        <v>5.8311999999999999</v>
      </c>
      <c r="G1679" s="184">
        <v>5.2866999999999997</v>
      </c>
      <c r="H1679" s="184">
        <v>3.5421999999999998</v>
      </c>
      <c r="I1679" s="184">
        <v>3.8252000000000002</v>
      </c>
      <c r="J1679" s="184">
        <v>4.4870000000000001</v>
      </c>
      <c r="K1679" s="184">
        <v>2.3978000000000002</v>
      </c>
      <c r="L1679" s="184">
        <v>3.9068000000000001</v>
      </c>
      <c r="M1679" s="184">
        <v>5.1128999999999998</v>
      </c>
      <c r="N1679" s="184">
        <v>3.5733000000000001</v>
      </c>
      <c r="O1679" s="184">
        <v>8.0545000000000009</v>
      </c>
      <c r="P1679" s="184">
        <v>7.1984000000000004</v>
      </c>
      <c r="Q1679" s="184">
        <v>8.3706999999999994</v>
      </c>
      <c r="R1679" s="184">
        <v>6.6916000000000002</v>
      </c>
      <c r="S1679" s="120" t="s">
        <v>1997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1378</v>
      </c>
      <c r="B1680" s="180" t="s">
        <v>1392</v>
      </c>
      <c r="C1680" s="180">
        <v>101304</v>
      </c>
      <c r="D1680" s="183">
        <v>44530</v>
      </c>
      <c r="E1680" s="184">
        <v>37.696599999999997</v>
      </c>
      <c r="F1680" s="184">
        <v>5.3262</v>
      </c>
      <c r="G1680" s="184">
        <v>4.6985000000000001</v>
      </c>
      <c r="H1680" s="184">
        <v>2.9479000000000002</v>
      </c>
      <c r="I1680" s="184">
        <v>3.2269000000000001</v>
      </c>
      <c r="J1680" s="184">
        <v>3.8862000000000001</v>
      </c>
      <c r="K1680" s="184">
        <v>1.7835000000000001</v>
      </c>
      <c r="L1680" s="184">
        <v>3.2707000000000002</v>
      </c>
      <c r="M1680" s="184">
        <v>4.4598000000000004</v>
      </c>
      <c r="N1680" s="184">
        <v>2.9100999999999999</v>
      </c>
      <c r="O1680" s="184">
        <v>7.3269000000000002</v>
      </c>
      <c r="P1680" s="184">
        <v>6.4257999999999997</v>
      </c>
      <c r="Q1680" s="184">
        <v>7.141</v>
      </c>
      <c r="R1680" s="184">
        <v>6.0125000000000002</v>
      </c>
      <c r="S1680" s="120" t="s">
        <v>1997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1378</v>
      </c>
      <c r="B1681" s="180" t="s">
        <v>1393</v>
      </c>
      <c r="C1681" s="180">
        <v>140251</v>
      </c>
      <c r="D1681" s="183"/>
      <c r="E1681" s="184"/>
      <c r="F1681" s="184"/>
      <c r="G1681" s="184"/>
      <c r="H1681" s="184"/>
      <c r="I1681" s="184"/>
      <c r="J1681" s="184"/>
      <c r="K1681" s="184"/>
      <c r="L1681" s="184"/>
      <c r="M1681" s="184"/>
      <c r="N1681" s="184"/>
      <c r="O1681" s="184"/>
      <c r="P1681" s="184"/>
      <c r="Q1681" s="184"/>
      <c r="R1681" s="184"/>
      <c r="S1681" s="120" t="s">
        <v>1996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1378</v>
      </c>
      <c r="B1682" s="180" t="s">
        <v>1394</v>
      </c>
      <c r="C1682" s="180">
        <v>140244</v>
      </c>
      <c r="D1682" s="183"/>
      <c r="E1682" s="184"/>
      <c r="F1682" s="184"/>
      <c r="G1682" s="184"/>
      <c r="H1682" s="184"/>
      <c r="I1682" s="184"/>
      <c r="J1682" s="184"/>
      <c r="K1682" s="184"/>
      <c r="L1682" s="184"/>
      <c r="M1682" s="184"/>
      <c r="N1682" s="184"/>
      <c r="O1682" s="184"/>
      <c r="P1682" s="184"/>
      <c r="Q1682" s="184"/>
      <c r="R1682" s="184"/>
      <c r="S1682" s="120" t="s">
        <v>1996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1378</v>
      </c>
      <c r="B1683" s="180" t="s">
        <v>1395</v>
      </c>
      <c r="C1683" s="180">
        <v>148002</v>
      </c>
      <c r="D1683" s="183"/>
      <c r="E1683" s="184"/>
      <c r="F1683" s="184"/>
      <c r="G1683" s="184"/>
      <c r="H1683" s="184"/>
      <c r="I1683" s="184"/>
      <c r="J1683" s="184"/>
      <c r="K1683" s="184"/>
      <c r="L1683" s="184"/>
      <c r="M1683" s="184"/>
      <c r="N1683" s="184"/>
      <c r="O1683" s="184"/>
      <c r="P1683" s="184"/>
      <c r="Q1683" s="184"/>
      <c r="R1683" s="184"/>
      <c r="S1683" s="120" t="s">
        <v>1997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1378</v>
      </c>
      <c r="B1684" s="180" t="s">
        <v>1396</v>
      </c>
      <c r="C1684" s="180">
        <v>148010</v>
      </c>
      <c r="D1684" s="183"/>
      <c r="E1684" s="184"/>
      <c r="F1684" s="184"/>
      <c r="G1684" s="184"/>
      <c r="H1684" s="184"/>
      <c r="I1684" s="184"/>
      <c r="J1684" s="184"/>
      <c r="K1684" s="184"/>
      <c r="L1684" s="184"/>
      <c r="M1684" s="184"/>
      <c r="N1684" s="184"/>
      <c r="O1684" s="184"/>
      <c r="P1684" s="184"/>
      <c r="Q1684" s="184"/>
      <c r="R1684" s="184"/>
      <c r="S1684" s="120" t="s">
        <v>1997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1378</v>
      </c>
      <c r="B1685" s="180" t="s">
        <v>1397</v>
      </c>
      <c r="C1685" s="180">
        <v>148015</v>
      </c>
      <c r="D1685" s="183"/>
      <c r="E1685" s="184"/>
      <c r="F1685" s="184"/>
      <c r="G1685" s="184"/>
      <c r="H1685" s="184"/>
      <c r="I1685" s="184"/>
      <c r="J1685" s="184"/>
      <c r="K1685" s="184"/>
      <c r="L1685" s="184"/>
      <c r="M1685" s="184"/>
      <c r="N1685" s="184"/>
      <c r="O1685" s="184"/>
      <c r="P1685" s="184"/>
      <c r="Q1685" s="184"/>
      <c r="R1685" s="184"/>
      <c r="S1685" s="120" t="s">
        <v>1997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1378</v>
      </c>
      <c r="B1686" s="180" t="s">
        <v>1398</v>
      </c>
      <c r="C1686" s="180">
        <v>148318</v>
      </c>
      <c r="D1686" s="183"/>
      <c r="E1686" s="184"/>
      <c r="F1686" s="184"/>
      <c r="G1686" s="184"/>
      <c r="H1686" s="184"/>
      <c r="I1686" s="184"/>
      <c r="J1686" s="184"/>
      <c r="K1686" s="184"/>
      <c r="L1686" s="184"/>
      <c r="M1686" s="184"/>
      <c r="N1686" s="184"/>
      <c r="O1686" s="184"/>
      <c r="P1686" s="184"/>
      <c r="Q1686" s="184"/>
      <c r="R1686" s="184"/>
      <c r="S1686" s="120" t="s">
        <v>1997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1378</v>
      </c>
      <c r="B1687" s="180" t="s">
        <v>1399</v>
      </c>
      <c r="C1687" s="180">
        <v>148313</v>
      </c>
      <c r="D1687" s="183"/>
      <c r="E1687" s="184"/>
      <c r="F1687" s="184"/>
      <c r="G1687" s="184"/>
      <c r="H1687" s="184"/>
      <c r="I1687" s="184"/>
      <c r="J1687" s="184"/>
      <c r="K1687" s="184"/>
      <c r="L1687" s="184"/>
      <c r="M1687" s="184"/>
      <c r="N1687" s="184"/>
      <c r="O1687" s="184"/>
      <c r="P1687" s="184"/>
      <c r="Q1687" s="184"/>
      <c r="R1687" s="184"/>
      <c r="S1687" s="120" t="s">
        <v>1997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1378</v>
      </c>
      <c r="B1688" s="180" t="s">
        <v>1400</v>
      </c>
      <c r="C1688" s="180">
        <v>101232</v>
      </c>
      <c r="D1688" s="183">
        <v>44530</v>
      </c>
      <c r="E1688" s="184">
        <v>4432.53413654619</v>
      </c>
      <c r="F1688" s="184">
        <v>3.08</v>
      </c>
      <c r="G1688" s="184">
        <v>8.2402999999999995</v>
      </c>
      <c r="H1688" s="184">
        <v>10.868399999999999</v>
      </c>
      <c r="I1688" s="184">
        <v>10.692399999999999</v>
      </c>
      <c r="J1688" s="184">
        <v>8.2172000000000001</v>
      </c>
      <c r="K1688" s="184">
        <v>39.153700000000001</v>
      </c>
      <c r="L1688" s="184">
        <v>15.3515</v>
      </c>
      <c r="M1688" s="184">
        <v>16.3278</v>
      </c>
      <c r="N1688" s="184">
        <v>16.9603</v>
      </c>
      <c r="O1688" s="184">
        <v>4.7544000000000004</v>
      </c>
      <c r="P1688" s="184">
        <v>5.9856999999999996</v>
      </c>
      <c r="Q1688" s="184">
        <v>7.7920999999999996</v>
      </c>
      <c r="R1688" s="184">
        <v>3.7401</v>
      </c>
      <c r="S1688" s="120" t="s">
        <v>1997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1378</v>
      </c>
      <c r="B1689" s="180" t="s">
        <v>1401</v>
      </c>
      <c r="C1689" s="180">
        <v>118565</v>
      </c>
      <c r="D1689" s="183">
        <v>44530</v>
      </c>
      <c r="E1689" s="184">
        <v>4700.2453999999998</v>
      </c>
      <c r="F1689" s="184">
        <v>3.0800999999999998</v>
      </c>
      <c r="G1689" s="184">
        <v>8.2402999999999995</v>
      </c>
      <c r="H1689" s="184">
        <v>10.868399999999999</v>
      </c>
      <c r="I1689" s="184">
        <v>10.692399999999999</v>
      </c>
      <c r="J1689" s="184">
        <v>8.2172000000000001</v>
      </c>
      <c r="K1689" s="184">
        <v>39.153700000000001</v>
      </c>
      <c r="L1689" s="184">
        <v>15.3514</v>
      </c>
      <c r="M1689" s="184">
        <v>16.3049</v>
      </c>
      <c r="N1689" s="184">
        <v>17.159700000000001</v>
      </c>
      <c r="O1689" s="184">
        <v>5.3411999999999997</v>
      </c>
      <c r="P1689" s="184">
        <v>6.6398000000000001</v>
      </c>
      <c r="Q1689" s="184">
        <v>8.3254000000000001</v>
      </c>
      <c r="R1689" s="184">
        <v>4.2083000000000004</v>
      </c>
      <c r="S1689" s="120" t="s">
        <v>1997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1378</v>
      </c>
      <c r="B1690" s="180" t="s">
        <v>1402</v>
      </c>
      <c r="C1690" s="180">
        <v>113047</v>
      </c>
      <c r="D1690" s="183">
        <v>44530</v>
      </c>
      <c r="E1690" s="184">
        <v>25.459</v>
      </c>
      <c r="F1690" s="184">
        <v>11.9034</v>
      </c>
      <c r="G1690" s="184">
        <v>4.5541999999999998</v>
      </c>
      <c r="H1690" s="184">
        <v>4.9200999999999997</v>
      </c>
      <c r="I1690" s="184">
        <v>5.0274999999999999</v>
      </c>
      <c r="J1690" s="184">
        <v>5.3520000000000003</v>
      </c>
      <c r="K1690" s="184">
        <v>3.7231999999999998</v>
      </c>
      <c r="L1690" s="184">
        <v>4.5465999999999998</v>
      </c>
      <c r="M1690" s="184">
        <v>5.7241</v>
      </c>
      <c r="N1690" s="184">
        <v>4.1966999999999999</v>
      </c>
      <c r="O1690" s="184">
        <v>8.3904999999999994</v>
      </c>
      <c r="P1690" s="184">
        <v>7.5782999999999996</v>
      </c>
      <c r="Q1690" s="184">
        <v>8.5106000000000002</v>
      </c>
      <c r="R1690" s="184">
        <v>7.4157999999999999</v>
      </c>
      <c r="S1690" s="120" t="s">
        <v>1997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1378</v>
      </c>
      <c r="B1691" s="180" t="s">
        <v>1403</v>
      </c>
      <c r="C1691" s="180">
        <v>119016</v>
      </c>
      <c r="D1691" s="183">
        <v>44530</v>
      </c>
      <c r="E1691" s="184">
        <v>25.942</v>
      </c>
      <c r="F1691" s="184">
        <v>12.244899999999999</v>
      </c>
      <c r="G1691" s="184">
        <v>5.0327000000000002</v>
      </c>
      <c r="H1691" s="184">
        <v>5.4325999999999999</v>
      </c>
      <c r="I1691" s="184">
        <v>5.5190000000000001</v>
      </c>
      <c r="J1691" s="184">
        <v>5.8556999999999997</v>
      </c>
      <c r="K1691" s="184">
        <v>4.2460000000000004</v>
      </c>
      <c r="L1691" s="184">
        <v>5.0815000000000001</v>
      </c>
      <c r="M1691" s="184">
        <v>6.2630999999999997</v>
      </c>
      <c r="N1691" s="184">
        <v>4.7358000000000002</v>
      </c>
      <c r="O1691" s="184">
        <v>8.7539999999999996</v>
      </c>
      <c r="P1691" s="184">
        <v>7.8593999999999999</v>
      </c>
      <c r="Q1691" s="184">
        <v>8.5829000000000004</v>
      </c>
      <c r="R1691" s="184">
        <v>7.8745000000000003</v>
      </c>
      <c r="S1691" s="120" t="s">
        <v>1997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1378</v>
      </c>
      <c r="B1692" s="180" t="s">
        <v>1404</v>
      </c>
      <c r="C1692" s="180">
        <v>101599</v>
      </c>
      <c r="D1692" s="183">
        <v>44530</v>
      </c>
      <c r="E1692" s="184">
        <v>31.9282</v>
      </c>
      <c r="F1692" s="184">
        <v>10.291600000000001</v>
      </c>
      <c r="G1692" s="184">
        <v>5.8625999999999996</v>
      </c>
      <c r="H1692" s="184">
        <v>5.8695000000000004</v>
      </c>
      <c r="I1692" s="184">
        <v>4.9988000000000001</v>
      </c>
      <c r="J1692" s="184">
        <v>4.7388000000000003</v>
      </c>
      <c r="K1692" s="184">
        <v>2.12</v>
      </c>
      <c r="L1692" s="184">
        <v>3.1436000000000002</v>
      </c>
      <c r="M1692" s="184">
        <v>4.6885000000000003</v>
      </c>
      <c r="N1692" s="184">
        <v>3.0743999999999998</v>
      </c>
      <c r="O1692" s="184">
        <v>2.8151999999999999</v>
      </c>
      <c r="P1692" s="184">
        <v>3.6716000000000002</v>
      </c>
      <c r="Q1692" s="184">
        <v>6.3052000000000001</v>
      </c>
      <c r="R1692" s="184">
        <v>4.1894</v>
      </c>
      <c r="S1692" s="120" t="s">
        <v>1997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1378</v>
      </c>
      <c r="B1693" s="180" t="s">
        <v>1405</v>
      </c>
      <c r="C1693" s="180">
        <v>120062</v>
      </c>
      <c r="D1693" s="183">
        <v>44530</v>
      </c>
      <c r="E1693" s="184">
        <v>34.657699999999998</v>
      </c>
      <c r="F1693" s="184">
        <v>10.7454</v>
      </c>
      <c r="G1693" s="184">
        <v>6.3497000000000003</v>
      </c>
      <c r="H1693" s="184">
        <v>6.3567999999999998</v>
      </c>
      <c r="I1693" s="184">
        <v>5.4878999999999998</v>
      </c>
      <c r="J1693" s="184">
        <v>5.2934999999999999</v>
      </c>
      <c r="K1693" s="184">
        <v>2.9651000000000001</v>
      </c>
      <c r="L1693" s="184">
        <v>4.0976999999999997</v>
      </c>
      <c r="M1693" s="184">
        <v>5.7110000000000003</v>
      </c>
      <c r="N1693" s="184">
        <v>4.1078000000000001</v>
      </c>
      <c r="O1693" s="184">
        <v>3.8248000000000002</v>
      </c>
      <c r="P1693" s="184">
        <v>4.6708999999999996</v>
      </c>
      <c r="Q1693" s="184">
        <v>6.8162000000000003</v>
      </c>
      <c r="R1693" s="184">
        <v>5.2274000000000003</v>
      </c>
      <c r="S1693" s="120" t="s">
        <v>1997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1378</v>
      </c>
      <c r="B1694" s="180" t="s">
        <v>1406</v>
      </c>
      <c r="C1694" s="180">
        <v>101758</v>
      </c>
      <c r="D1694" s="183">
        <v>44530</v>
      </c>
      <c r="E1694" s="184">
        <v>47.450800000000001</v>
      </c>
      <c r="F1694" s="184">
        <v>8.3094000000000001</v>
      </c>
      <c r="G1694" s="184">
        <v>2.1736</v>
      </c>
      <c r="H1694" s="184">
        <v>2.9137</v>
      </c>
      <c r="I1694" s="184">
        <v>3.2511999999999999</v>
      </c>
      <c r="J1694" s="184">
        <v>4.0189000000000004</v>
      </c>
      <c r="K1694" s="184">
        <v>4.1311</v>
      </c>
      <c r="L1694" s="184">
        <v>4.4614000000000003</v>
      </c>
      <c r="M1694" s="184">
        <v>5.3418999999999999</v>
      </c>
      <c r="N1694" s="184">
        <v>4.2346000000000004</v>
      </c>
      <c r="O1694" s="184">
        <v>8.2965999999999998</v>
      </c>
      <c r="P1694" s="184">
        <v>7.0366</v>
      </c>
      <c r="Q1694" s="184">
        <v>8.0495999999999999</v>
      </c>
      <c r="R1694" s="184">
        <v>7.3315000000000001</v>
      </c>
      <c r="S1694" s="120" t="s">
        <v>1997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1378</v>
      </c>
      <c r="B1695" s="180" t="s">
        <v>1407</v>
      </c>
      <c r="C1695" s="180">
        <v>120754</v>
      </c>
      <c r="D1695" s="183">
        <v>44530</v>
      </c>
      <c r="E1695" s="184">
        <v>50.558100000000003</v>
      </c>
      <c r="F1695" s="184">
        <v>9.0986999999999991</v>
      </c>
      <c r="G1695" s="184">
        <v>2.9428999999999998</v>
      </c>
      <c r="H1695" s="184">
        <v>3.6844999999999999</v>
      </c>
      <c r="I1695" s="184">
        <v>4.0129000000000001</v>
      </c>
      <c r="J1695" s="184">
        <v>4.7824999999999998</v>
      </c>
      <c r="K1695" s="184">
        <v>4.8998999999999997</v>
      </c>
      <c r="L1695" s="184">
        <v>5.2398999999999996</v>
      </c>
      <c r="M1695" s="184">
        <v>6.1344000000000003</v>
      </c>
      <c r="N1695" s="184">
        <v>5.0294999999999996</v>
      </c>
      <c r="O1695" s="184">
        <v>9.1121999999999996</v>
      </c>
      <c r="P1695" s="184">
        <v>7.8936999999999999</v>
      </c>
      <c r="Q1695" s="184">
        <v>9.0030999999999999</v>
      </c>
      <c r="R1695" s="184">
        <v>8.1463000000000001</v>
      </c>
      <c r="S1695" s="120" t="s">
        <v>1997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1378</v>
      </c>
      <c r="B1696" s="180" t="s">
        <v>1408</v>
      </c>
      <c r="C1696" s="180">
        <v>115005</v>
      </c>
      <c r="D1696" s="183">
        <v>44530</v>
      </c>
      <c r="E1696" s="184">
        <v>22.299099999999999</v>
      </c>
      <c r="F1696" s="184">
        <v>4.5837000000000003</v>
      </c>
      <c r="G1696" s="184">
        <v>3.1520000000000001</v>
      </c>
      <c r="H1696" s="184">
        <v>9.5814000000000004</v>
      </c>
      <c r="I1696" s="184">
        <v>7.4454000000000002</v>
      </c>
      <c r="J1696" s="184">
        <v>6.5696000000000003</v>
      </c>
      <c r="K1696" s="184">
        <v>36.373199999999997</v>
      </c>
      <c r="L1696" s="184">
        <v>20.544499999999999</v>
      </c>
      <c r="M1696" s="184">
        <v>16.886800000000001</v>
      </c>
      <c r="N1696" s="184">
        <v>12.2818</v>
      </c>
      <c r="O1696" s="184">
        <v>7.5037000000000003</v>
      </c>
      <c r="P1696" s="184">
        <v>6.6999000000000004</v>
      </c>
      <c r="Q1696" s="184">
        <v>7.7839999999999998</v>
      </c>
      <c r="R1696" s="184">
        <v>10.957800000000001</v>
      </c>
      <c r="S1696" s="120" t="s">
        <v>1997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1378</v>
      </c>
      <c r="B1697" s="180" t="s">
        <v>1409</v>
      </c>
      <c r="C1697" s="180">
        <v>118349</v>
      </c>
      <c r="D1697" s="183">
        <v>44530</v>
      </c>
      <c r="E1697" s="184">
        <v>23.9405</v>
      </c>
      <c r="F1697" s="184">
        <v>5.0319000000000003</v>
      </c>
      <c r="G1697" s="184">
        <v>3.6223999999999998</v>
      </c>
      <c r="H1697" s="184">
        <v>10.0382</v>
      </c>
      <c r="I1697" s="184">
        <v>7.9082999999999997</v>
      </c>
      <c r="J1697" s="184">
        <v>7.0373000000000001</v>
      </c>
      <c r="K1697" s="184">
        <v>36.878500000000003</v>
      </c>
      <c r="L1697" s="184">
        <v>21.0472</v>
      </c>
      <c r="M1697" s="184">
        <v>17.3889</v>
      </c>
      <c r="N1697" s="184">
        <v>12.7624</v>
      </c>
      <c r="O1697" s="184">
        <v>8.1468000000000007</v>
      </c>
      <c r="P1697" s="184">
        <v>7.5894000000000004</v>
      </c>
      <c r="Q1697" s="184">
        <v>8.3099000000000007</v>
      </c>
      <c r="R1697" s="184">
        <v>11.5465</v>
      </c>
      <c r="S1697" s="120" t="s">
        <v>1997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1378</v>
      </c>
      <c r="B1698" s="180" t="s">
        <v>1410</v>
      </c>
      <c r="C1698" s="180">
        <v>118407</v>
      </c>
      <c r="D1698" s="183">
        <v>44530</v>
      </c>
      <c r="E1698" s="184">
        <v>48.451700000000002</v>
      </c>
      <c r="F1698" s="184">
        <v>11.755699999999999</v>
      </c>
      <c r="G1698" s="184">
        <v>5.6722999999999999</v>
      </c>
      <c r="H1698" s="184">
        <v>6.6917</v>
      </c>
      <c r="I1698" s="184">
        <v>5.9162999999999997</v>
      </c>
      <c r="J1698" s="184">
        <v>6.2323000000000004</v>
      </c>
      <c r="K1698" s="184">
        <v>3.6983999999999999</v>
      </c>
      <c r="L1698" s="184">
        <v>4.4433999999999996</v>
      </c>
      <c r="M1698" s="184">
        <v>5.585</v>
      </c>
      <c r="N1698" s="184">
        <v>3.9607000000000001</v>
      </c>
      <c r="O1698" s="184">
        <v>8.3597000000000001</v>
      </c>
      <c r="P1698" s="184">
        <v>7.4972000000000003</v>
      </c>
      <c r="Q1698" s="184">
        <v>8.4151000000000007</v>
      </c>
      <c r="R1698" s="184">
        <v>6.9932999999999996</v>
      </c>
      <c r="S1698" s="120" t="s">
        <v>1996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1378</v>
      </c>
      <c r="B1699" s="180" t="s">
        <v>1411</v>
      </c>
      <c r="C1699" s="180">
        <v>108768</v>
      </c>
      <c r="D1699" s="183">
        <v>44530</v>
      </c>
      <c r="E1699" s="184">
        <v>46.031199999999998</v>
      </c>
      <c r="F1699" s="184">
        <v>11.263199999999999</v>
      </c>
      <c r="G1699" s="184">
        <v>5.1966999999999999</v>
      </c>
      <c r="H1699" s="184">
        <v>6.2035999999999998</v>
      </c>
      <c r="I1699" s="184">
        <v>5.4372999999999996</v>
      </c>
      <c r="J1699" s="184">
        <v>5.7529000000000003</v>
      </c>
      <c r="K1699" s="184">
        <v>3.2157</v>
      </c>
      <c r="L1699" s="184">
        <v>3.9479000000000002</v>
      </c>
      <c r="M1699" s="184">
        <v>5.0801999999999996</v>
      </c>
      <c r="N1699" s="184">
        <v>3.4516</v>
      </c>
      <c r="O1699" s="184">
        <v>7.8219000000000003</v>
      </c>
      <c r="P1699" s="184">
        <v>6.9591000000000003</v>
      </c>
      <c r="Q1699" s="184">
        <v>7.5502000000000002</v>
      </c>
      <c r="R1699" s="184">
        <v>6.4564000000000004</v>
      </c>
      <c r="S1699" s="120" t="s">
        <v>1996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1378</v>
      </c>
      <c r="B1700" s="180" t="s">
        <v>1412</v>
      </c>
      <c r="C1700" s="180">
        <v>123708</v>
      </c>
      <c r="D1700" s="183">
        <v>44530</v>
      </c>
      <c r="E1700" s="184">
        <v>1734.1960999999999</v>
      </c>
      <c r="F1700" s="184">
        <v>-0.45669999999999999</v>
      </c>
      <c r="G1700" s="184">
        <v>3.6547000000000001</v>
      </c>
      <c r="H1700" s="184">
        <v>6.742</v>
      </c>
      <c r="I1700" s="184">
        <v>4.9882</v>
      </c>
      <c r="J1700" s="184">
        <v>4.5012999999999996</v>
      </c>
      <c r="K1700" s="184">
        <v>2.4935999999999998</v>
      </c>
      <c r="L1700" s="184">
        <v>3.1153</v>
      </c>
      <c r="M1700" s="184">
        <v>3.9296000000000002</v>
      </c>
      <c r="N1700" s="184">
        <v>2.5198999999999998</v>
      </c>
      <c r="O1700" s="184">
        <v>4.9612999999999996</v>
      </c>
      <c r="P1700" s="184">
        <v>5.4488000000000003</v>
      </c>
      <c r="Q1700" s="184">
        <v>6.9276999999999997</v>
      </c>
      <c r="R1700" s="184">
        <v>4.5885999999999996</v>
      </c>
      <c r="S1700" s="120" t="s">
        <v>1997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1378</v>
      </c>
      <c r="B1701" s="180" t="s">
        <v>1413</v>
      </c>
      <c r="C1701" s="180">
        <v>123704</v>
      </c>
      <c r="D1701" s="183">
        <v>44530</v>
      </c>
      <c r="E1701" s="184">
        <v>1911.8551</v>
      </c>
      <c r="F1701" s="184">
        <v>0.84</v>
      </c>
      <c r="G1701" s="184">
        <v>4.9545000000000003</v>
      </c>
      <c r="H1701" s="184">
        <v>8.0435999999999996</v>
      </c>
      <c r="I1701" s="184">
        <v>6.2910000000000004</v>
      </c>
      <c r="J1701" s="184">
        <v>5.8075000000000001</v>
      </c>
      <c r="K1701" s="184">
        <v>3.8043</v>
      </c>
      <c r="L1701" s="184">
        <v>4.4397000000000002</v>
      </c>
      <c r="M1701" s="184">
        <v>5.2760999999999996</v>
      </c>
      <c r="N1701" s="184">
        <v>3.8908</v>
      </c>
      <c r="O1701" s="184">
        <v>6.2397999999999998</v>
      </c>
      <c r="P1701" s="184">
        <v>6.6635</v>
      </c>
      <c r="Q1701" s="184">
        <v>8.1798000000000002</v>
      </c>
      <c r="R1701" s="184">
        <v>5.9386000000000001</v>
      </c>
      <c r="S1701" s="120" t="s">
        <v>1997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1378</v>
      </c>
      <c r="B1702" s="180" t="s">
        <v>1414</v>
      </c>
      <c r="C1702" s="180">
        <v>105185</v>
      </c>
      <c r="D1702" s="183">
        <v>44530</v>
      </c>
      <c r="E1702" s="184">
        <v>2899.7085999999999</v>
      </c>
      <c r="F1702" s="184">
        <v>9.4884000000000004</v>
      </c>
      <c r="G1702" s="184">
        <v>4.2137000000000002</v>
      </c>
      <c r="H1702" s="184">
        <v>4.6078000000000001</v>
      </c>
      <c r="I1702" s="184">
        <v>3.8782000000000001</v>
      </c>
      <c r="J1702" s="184">
        <v>4.3756000000000004</v>
      </c>
      <c r="K1702" s="184">
        <v>1.7485999999999999</v>
      </c>
      <c r="L1702" s="184">
        <v>3.0436999999999999</v>
      </c>
      <c r="M1702" s="184">
        <v>4.4390000000000001</v>
      </c>
      <c r="N1702" s="184">
        <v>2.7061000000000002</v>
      </c>
      <c r="O1702" s="184">
        <v>7.3057999999999996</v>
      </c>
      <c r="P1702" s="184">
        <v>6.1482999999999999</v>
      </c>
      <c r="Q1702" s="184">
        <v>7.5117000000000003</v>
      </c>
      <c r="R1702" s="184">
        <v>5.9268000000000001</v>
      </c>
      <c r="S1702" s="120" t="s">
        <v>1997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1378</v>
      </c>
      <c r="B1703" s="180" t="s">
        <v>1415</v>
      </c>
      <c r="C1703" s="180">
        <v>120560</v>
      </c>
      <c r="D1703" s="183">
        <v>44530</v>
      </c>
      <c r="E1703" s="184">
        <v>3126.9476</v>
      </c>
      <c r="F1703" s="184">
        <v>10.337999999999999</v>
      </c>
      <c r="G1703" s="184">
        <v>5.0644</v>
      </c>
      <c r="H1703" s="184">
        <v>5.4588999999999999</v>
      </c>
      <c r="I1703" s="184">
        <v>4.7300000000000004</v>
      </c>
      <c r="J1703" s="184">
        <v>5.2298999999999998</v>
      </c>
      <c r="K1703" s="184">
        <v>2.6036999999999999</v>
      </c>
      <c r="L1703" s="184">
        <v>3.9089</v>
      </c>
      <c r="M1703" s="184">
        <v>5.3205999999999998</v>
      </c>
      <c r="N1703" s="184">
        <v>3.5831</v>
      </c>
      <c r="O1703" s="184">
        <v>8.2202000000000002</v>
      </c>
      <c r="P1703" s="184">
        <v>7.0054999999999996</v>
      </c>
      <c r="Q1703" s="184">
        <v>8.0922999999999998</v>
      </c>
      <c r="R1703" s="184">
        <v>6.8299000000000003</v>
      </c>
      <c r="S1703" s="120" t="s">
        <v>1997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1378</v>
      </c>
      <c r="B1704" s="180" t="s">
        <v>1416</v>
      </c>
      <c r="C1704" s="180">
        <v>101521</v>
      </c>
      <c r="D1704" s="183"/>
      <c r="E1704" s="184"/>
      <c r="F1704" s="184"/>
      <c r="G1704" s="184"/>
      <c r="H1704" s="184"/>
      <c r="I1704" s="184"/>
      <c r="J1704" s="184"/>
      <c r="K1704" s="184"/>
      <c r="L1704" s="184"/>
      <c r="M1704" s="184"/>
      <c r="N1704" s="184"/>
      <c r="O1704" s="184"/>
      <c r="P1704" s="184"/>
      <c r="Q1704" s="184"/>
      <c r="R1704" s="184"/>
      <c r="S1704" s="120" t="s">
        <v>1997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1378</v>
      </c>
      <c r="B1705" s="180" t="s">
        <v>1417</v>
      </c>
      <c r="C1705" s="180">
        <v>120471</v>
      </c>
      <c r="D1705" s="183"/>
      <c r="E1705" s="184"/>
      <c r="F1705" s="184"/>
      <c r="G1705" s="184"/>
      <c r="H1705" s="184"/>
      <c r="I1705" s="184"/>
      <c r="J1705" s="184"/>
      <c r="K1705" s="184"/>
      <c r="L1705" s="184"/>
      <c r="M1705" s="184"/>
      <c r="N1705" s="184"/>
      <c r="O1705" s="184"/>
      <c r="P1705" s="184"/>
      <c r="Q1705" s="184"/>
      <c r="R1705" s="184"/>
      <c r="S1705" s="120" t="s">
        <v>1997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1378</v>
      </c>
      <c r="B1706" s="180" t="s">
        <v>1418</v>
      </c>
      <c r="C1706" s="180">
        <v>101373</v>
      </c>
      <c r="D1706" s="183">
        <v>44530</v>
      </c>
      <c r="E1706" s="184">
        <v>42.223799999999997</v>
      </c>
      <c r="F1706" s="184">
        <v>4.9279999999999999</v>
      </c>
      <c r="G1706" s="184">
        <v>1.5563</v>
      </c>
      <c r="H1706" s="184">
        <v>2.6934999999999998</v>
      </c>
      <c r="I1706" s="184">
        <v>2.9548000000000001</v>
      </c>
      <c r="J1706" s="184">
        <v>3.2073999999999998</v>
      </c>
      <c r="K1706" s="184">
        <v>3.2368000000000001</v>
      </c>
      <c r="L1706" s="184">
        <v>4.3676000000000004</v>
      </c>
      <c r="M1706" s="184">
        <v>5.2495000000000003</v>
      </c>
      <c r="N1706" s="184">
        <v>3.4794</v>
      </c>
      <c r="O1706" s="184">
        <v>7.8623000000000003</v>
      </c>
      <c r="P1706" s="184">
        <v>6.7690999999999999</v>
      </c>
      <c r="Q1706" s="184">
        <v>7.6280000000000001</v>
      </c>
      <c r="R1706" s="184">
        <v>6.5907</v>
      </c>
      <c r="S1706" s="120" t="s">
        <v>1996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1378</v>
      </c>
      <c r="B1707" s="180" t="s">
        <v>1419</v>
      </c>
      <c r="C1707" s="180">
        <v>119739</v>
      </c>
      <c r="D1707" s="183">
        <v>44530</v>
      </c>
      <c r="E1707" s="184">
        <v>45.1828</v>
      </c>
      <c r="F1707" s="184">
        <v>5.8173000000000004</v>
      </c>
      <c r="G1707" s="184">
        <v>2.3837000000000002</v>
      </c>
      <c r="H1707" s="184">
        <v>3.5222000000000002</v>
      </c>
      <c r="I1707" s="184">
        <v>3.7791999999999999</v>
      </c>
      <c r="J1707" s="184">
        <v>4.0331999999999999</v>
      </c>
      <c r="K1707" s="184">
        <v>4.0671999999999997</v>
      </c>
      <c r="L1707" s="184">
        <v>5.2102000000000004</v>
      </c>
      <c r="M1707" s="184">
        <v>6.1075999999999997</v>
      </c>
      <c r="N1707" s="184">
        <v>4.3311999999999999</v>
      </c>
      <c r="O1707" s="184">
        <v>8.7469999999999999</v>
      </c>
      <c r="P1707" s="184">
        <v>7.6589999999999998</v>
      </c>
      <c r="Q1707" s="184">
        <v>8.6021000000000001</v>
      </c>
      <c r="R1707" s="184">
        <v>7.4641999999999999</v>
      </c>
      <c r="S1707" s="120" t="s">
        <v>1996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1378</v>
      </c>
      <c r="B1708" s="180" t="s">
        <v>1420</v>
      </c>
      <c r="C1708" s="180">
        <v>119856</v>
      </c>
      <c r="D1708" s="183">
        <v>44530</v>
      </c>
      <c r="E1708" s="184">
        <v>22.360199999999999</v>
      </c>
      <c r="F1708" s="184">
        <v>3.7547999999999999</v>
      </c>
      <c r="G1708" s="184">
        <v>4.6546000000000003</v>
      </c>
      <c r="H1708" s="184">
        <v>4.8082000000000003</v>
      </c>
      <c r="I1708" s="184">
        <v>4.8127000000000004</v>
      </c>
      <c r="J1708" s="184">
        <v>4.7382</v>
      </c>
      <c r="K1708" s="184">
        <v>2.8342000000000001</v>
      </c>
      <c r="L1708" s="184">
        <v>3.9317000000000002</v>
      </c>
      <c r="M1708" s="184">
        <v>5.2045000000000003</v>
      </c>
      <c r="N1708" s="184">
        <v>3.6398000000000001</v>
      </c>
      <c r="O1708" s="184">
        <v>8.0915999999999997</v>
      </c>
      <c r="P1708" s="184">
        <v>7.2754000000000003</v>
      </c>
      <c r="Q1708" s="184">
        <v>8.2688000000000006</v>
      </c>
      <c r="R1708" s="184">
        <v>6.7824</v>
      </c>
      <c r="S1708" s="120" t="s">
        <v>1996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1378</v>
      </c>
      <c r="B1709" s="180" t="s">
        <v>1421</v>
      </c>
      <c r="C1709" s="180">
        <v>116299</v>
      </c>
      <c r="D1709" s="183">
        <v>44530</v>
      </c>
      <c r="E1709" s="184">
        <v>21.454499999999999</v>
      </c>
      <c r="F1709" s="184">
        <v>3.2326999999999999</v>
      </c>
      <c r="G1709" s="184">
        <v>4.1275000000000004</v>
      </c>
      <c r="H1709" s="184">
        <v>4.3296999999999999</v>
      </c>
      <c r="I1709" s="184">
        <v>4.3211000000000004</v>
      </c>
      <c r="J1709" s="184">
        <v>4.2530000000000001</v>
      </c>
      <c r="K1709" s="184">
        <v>2.3513000000000002</v>
      </c>
      <c r="L1709" s="184">
        <v>3.4426999999999999</v>
      </c>
      <c r="M1709" s="184">
        <v>4.7039999999999997</v>
      </c>
      <c r="N1709" s="184">
        <v>3.1387</v>
      </c>
      <c r="O1709" s="184">
        <v>7.5644</v>
      </c>
      <c r="P1709" s="184">
        <v>6.7441000000000004</v>
      </c>
      <c r="Q1709" s="184">
        <v>7.9869000000000003</v>
      </c>
      <c r="R1709" s="184">
        <v>6.2626999999999997</v>
      </c>
      <c r="S1709" s="120" t="s">
        <v>1996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1378</v>
      </c>
      <c r="B1710" s="180" t="s">
        <v>1422</v>
      </c>
      <c r="C1710" s="180">
        <v>145954</v>
      </c>
      <c r="D1710" s="183">
        <v>44530</v>
      </c>
      <c r="E1710" s="184">
        <v>12.3581</v>
      </c>
      <c r="F1710" s="184">
        <v>16.2516</v>
      </c>
      <c r="G1710" s="184">
        <v>8.3513999999999999</v>
      </c>
      <c r="H1710" s="184">
        <v>6.1252000000000004</v>
      </c>
      <c r="I1710" s="184">
        <v>5.3272000000000004</v>
      </c>
      <c r="J1710" s="184">
        <v>5.2015000000000002</v>
      </c>
      <c r="K1710" s="184">
        <v>3.1223999999999998</v>
      </c>
      <c r="L1710" s="184">
        <v>4.0071000000000003</v>
      </c>
      <c r="M1710" s="184">
        <v>4.9943999999999997</v>
      </c>
      <c r="N1710" s="184">
        <v>3.4731000000000001</v>
      </c>
      <c r="O1710" s="184"/>
      <c r="P1710" s="184"/>
      <c r="Q1710" s="184">
        <v>7.7680999999999996</v>
      </c>
      <c r="R1710" s="184">
        <v>6.3533999999999997</v>
      </c>
      <c r="S1710" s="120" t="s">
        <v>1997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1378</v>
      </c>
      <c r="B1711" s="180" t="s">
        <v>1423</v>
      </c>
      <c r="C1711" s="180">
        <v>145952</v>
      </c>
      <c r="D1711" s="183">
        <v>44530</v>
      </c>
      <c r="E1711" s="184">
        <v>11.9953</v>
      </c>
      <c r="F1711" s="184">
        <v>14.9161</v>
      </c>
      <c r="G1711" s="184">
        <v>7.3087</v>
      </c>
      <c r="H1711" s="184">
        <v>5.0472999999999999</v>
      </c>
      <c r="I1711" s="184">
        <v>4.2670000000000003</v>
      </c>
      <c r="J1711" s="184">
        <v>4.1418999999999997</v>
      </c>
      <c r="K1711" s="184">
        <v>2.0613000000000001</v>
      </c>
      <c r="L1711" s="184">
        <v>2.9373</v>
      </c>
      <c r="M1711" s="184">
        <v>3.9066999999999998</v>
      </c>
      <c r="N1711" s="184">
        <v>2.3904999999999998</v>
      </c>
      <c r="O1711" s="184"/>
      <c r="P1711" s="184"/>
      <c r="Q1711" s="184">
        <v>6.6394000000000002</v>
      </c>
      <c r="R1711" s="184">
        <v>5.2394999999999996</v>
      </c>
      <c r="S1711" s="120" t="s">
        <v>1997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1378</v>
      </c>
      <c r="B1712" s="180" t="s">
        <v>1948</v>
      </c>
      <c r="C1712" s="180">
        <v>148729</v>
      </c>
      <c r="D1712" s="183">
        <v>44530</v>
      </c>
      <c r="E1712" s="184">
        <v>10.437799999999999</v>
      </c>
      <c r="F1712" s="184">
        <v>8.3945000000000007</v>
      </c>
      <c r="G1712" s="184">
        <v>5.5984999999999996</v>
      </c>
      <c r="H1712" s="184">
        <v>5.9515000000000002</v>
      </c>
      <c r="I1712" s="184">
        <v>5.5568999999999997</v>
      </c>
      <c r="J1712" s="184">
        <v>5.6337000000000002</v>
      </c>
      <c r="K1712" s="184">
        <v>3.7795999999999998</v>
      </c>
      <c r="L1712" s="184">
        <v>4.7149000000000001</v>
      </c>
      <c r="M1712" s="184">
        <v>5.7565</v>
      </c>
      <c r="N1712" s="184"/>
      <c r="O1712" s="184"/>
      <c r="P1712" s="184"/>
      <c r="Q1712" s="184">
        <v>5.7069999999999999</v>
      </c>
      <c r="R1712" s="184"/>
      <c r="S1712" s="120" t="s">
        <v>1997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1378</v>
      </c>
      <c r="B1713" s="180" t="s">
        <v>1949</v>
      </c>
      <c r="C1713" s="180">
        <v>148727</v>
      </c>
      <c r="D1713" s="183">
        <v>44530</v>
      </c>
      <c r="E1713" s="184">
        <v>10.3622</v>
      </c>
      <c r="F1713" s="184">
        <v>7.3986000000000001</v>
      </c>
      <c r="G1713" s="184">
        <v>4.6696</v>
      </c>
      <c r="H1713" s="184">
        <v>4.9865000000000004</v>
      </c>
      <c r="I1713" s="184">
        <v>4.5620000000000003</v>
      </c>
      <c r="J1713" s="184">
        <v>4.6531000000000002</v>
      </c>
      <c r="K1713" s="184">
        <v>2.8031000000000001</v>
      </c>
      <c r="L1713" s="184">
        <v>3.7282999999999999</v>
      </c>
      <c r="M1713" s="184">
        <v>4.7727000000000004</v>
      </c>
      <c r="N1713" s="184"/>
      <c r="O1713" s="184"/>
      <c r="P1713" s="184"/>
      <c r="Q1713" s="184">
        <v>4.7214999999999998</v>
      </c>
      <c r="R1713" s="184"/>
      <c r="S1713" s="120" t="s">
        <v>1997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1378</v>
      </c>
      <c r="B1714" s="180" t="s">
        <v>1424</v>
      </c>
      <c r="C1714" s="180">
        <v>142641</v>
      </c>
      <c r="D1714" s="183">
        <v>44530</v>
      </c>
      <c r="E1714" s="184">
        <v>13.1327</v>
      </c>
      <c r="F1714" s="184">
        <v>7.5057</v>
      </c>
      <c r="G1714" s="184">
        <v>4.7272999999999996</v>
      </c>
      <c r="H1714" s="184">
        <v>4.9678000000000004</v>
      </c>
      <c r="I1714" s="184">
        <v>4.7533000000000003</v>
      </c>
      <c r="J1714" s="184">
        <v>4.9196999999999997</v>
      </c>
      <c r="K1714" s="184">
        <v>2.8725000000000001</v>
      </c>
      <c r="L1714" s="184">
        <v>4.2579000000000002</v>
      </c>
      <c r="M1714" s="184">
        <v>5.5773999999999999</v>
      </c>
      <c r="N1714" s="184">
        <v>4.0434000000000001</v>
      </c>
      <c r="O1714" s="184">
        <v>8.0448000000000004</v>
      </c>
      <c r="P1714" s="184"/>
      <c r="Q1714" s="184">
        <v>7.6170999999999998</v>
      </c>
      <c r="R1714" s="184">
        <v>6.7148000000000003</v>
      </c>
      <c r="S1714" s="120" t="s">
        <v>1997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1378</v>
      </c>
      <c r="B1715" s="180" t="s">
        <v>2030</v>
      </c>
      <c r="C1715" s="180">
        <v>142642</v>
      </c>
      <c r="D1715" s="183">
        <v>44530</v>
      </c>
      <c r="E1715" s="184">
        <v>12.7547</v>
      </c>
      <c r="F1715" s="184">
        <v>6.5831</v>
      </c>
      <c r="G1715" s="184">
        <v>3.9365000000000001</v>
      </c>
      <c r="H1715" s="184">
        <v>4.1322999999999999</v>
      </c>
      <c r="I1715" s="184">
        <v>3.9304999999999999</v>
      </c>
      <c r="J1715" s="184">
        <v>4.0925000000000002</v>
      </c>
      <c r="K1715" s="184">
        <v>2.0415999999999999</v>
      </c>
      <c r="L1715" s="184">
        <v>3.4155000000000002</v>
      </c>
      <c r="M1715" s="184">
        <v>4.7157999999999998</v>
      </c>
      <c r="N1715" s="184">
        <v>3.1789000000000001</v>
      </c>
      <c r="O1715" s="184">
        <v>7.1933999999999996</v>
      </c>
      <c r="P1715" s="184"/>
      <c r="Q1715" s="184">
        <v>6.7737999999999996</v>
      </c>
      <c r="R1715" s="184">
        <v>5.8337000000000003</v>
      </c>
      <c r="S1715" s="120" t="s">
        <v>1997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1378</v>
      </c>
      <c r="B1716" s="180" t="s">
        <v>1425</v>
      </c>
      <c r="C1716" s="180">
        <v>101665</v>
      </c>
      <c r="D1716" s="183">
        <v>44530</v>
      </c>
      <c r="E1716" s="184">
        <v>42.281700000000001</v>
      </c>
      <c r="F1716" s="184">
        <v>17.8782</v>
      </c>
      <c r="G1716" s="184">
        <v>7.7759</v>
      </c>
      <c r="H1716" s="184">
        <v>5.8520000000000003</v>
      </c>
      <c r="I1716" s="184">
        <v>5.0164999999999997</v>
      </c>
      <c r="J1716" s="184">
        <v>4.7649999999999997</v>
      </c>
      <c r="K1716" s="184">
        <v>3.2848000000000002</v>
      </c>
      <c r="L1716" s="184">
        <v>4.4211</v>
      </c>
      <c r="M1716" s="184">
        <v>5.9954999999999998</v>
      </c>
      <c r="N1716" s="184">
        <v>4.5517000000000003</v>
      </c>
      <c r="O1716" s="184">
        <v>7.9775999999999998</v>
      </c>
      <c r="P1716" s="184">
        <v>6.7130000000000001</v>
      </c>
      <c r="Q1716" s="184">
        <v>7.899</v>
      </c>
      <c r="R1716" s="184">
        <v>6.8571999999999997</v>
      </c>
      <c r="S1716" s="120" t="s">
        <v>1997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1378</v>
      </c>
      <c r="B1717" s="180" t="s">
        <v>1426</v>
      </c>
      <c r="C1717" s="180">
        <v>118796</v>
      </c>
      <c r="D1717" s="183">
        <v>44530</v>
      </c>
      <c r="E1717" s="184">
        <v>44.861400000000003</v>
      </c>
      <c r="F1717" s="184">
        <v>18.804200000000002</v>
      </c>
      <c r="G1717" s="184">
        <v>8.5916999999999994</v>
      </c>
      <c r="H1717" s="184">
        <v>6.6685999999999996</v>
      </c>
      <c r="I1717" s="184">
        <v>5.8361999999999998</v>
      </c>
      <c r="J1717" s="184">
        <v>5.5827</v>
      </c>
      <c r="K1717" s="184">
        <v>4.1029999999999998</v>
      </c>
      <c r="L1717" s="184">
        <v>5.2507999999999999</v>
      </c>
      <c r="M1717" s="184">
        <v>6.8338000000000001</v>
      </c>
      <c r="N1717" s="184">
        <v>5.4043999999999999</v>
      </c>
      <c r="O1717" s="184">
        <v>8.8279999999999994</v>
      </c>
      <c r="P1717" s="184">
        <v>7.4855999999999998</v>
      </c>
      <c r="Q1717" s="184">
        <v>8.6449999999999996</v>
      </c>
      <c r="R1717" s="184">
        <v>7.7283999999999997</v>
      </c>
      <c r="S1717" s="120" t="s">
        <v>1997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1378</v>
      </c>
      <c r="B1718" s="180" t="s">
        <v>1427</v>
      </c>
      <c r="C1718" s="180">
        <v>138256</v>
      </c>
      <c r="D1718" s="183">
        <v>44530</v>
      </c>
      <c r="E1718" s="184">
        <v>36.378399999999999</v>
      </c>
      <c r="F1718" s="184">
        <v>10.738899999999999</v>
      </c>
      <c r="G1718" s="184">
        <v>3.3121999999999998</v>
      </c>
      <c r="H1718" s="184">
        <v>2.9687000000000001</v>
      </c>
      <c r="I1718" s="184">
        <v>2.6040999999999999</v>
      </c>
      <c r="J1718" s="184">
        <v>3.0274000000000001</v>
      </c>
      <c r="K1718" s="184">
        <v>1.8385</v>
      </c>
      <c r="L1718" s="184">
        <v>3.0602999999999998</v>
      </c>
      <c r="M1718" s="184">
        <v>4.3467000000000002</v>
      </c>
      <c r="N1718" s="184">
        <v>3.0425</v>
      </c>
      <c r="O1718" s="184">
        <v>3.6044</v>
      </c>
      <c r="P1718" s="184">
        <v>4.4383999999999997</v>
      </c>
      <c r="Q1718" s="184">
        <v>7.0891000000000002</v>
      </c>
      <c r="R1718" s="184">
        <v>5.258</v>
      </c>
      <c r="S1718" s="120" t="s">
        <v>1997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1378</v>
      </c>
      <c r="B1719" s="180" t="s">
        <v>1428</v>
      </c>
      <c r="C1719" s="180">
        <v>138270</v>
      </c>
      <c r="D1719" s="183">
        <v>44530</v>
      </c>
      <c r="E1719" s="184">
        <v>39.164400000000001</v>
      </c>
      <c r="F1719" s="184">
        <v>11.5601</v>
      </c>
      <c r="G1719" s="184">
        <v>4.0559000000000003</v>
      </c>
      <c r="H1719" s="184">
        <v>3.7172000000000001</v>
      </c>
      <c r="I1719" s="184">
        <v>3.3527</v>
      </c>
      <c r="J1719" s="184">
        <v>3.7753000000000001</v>
      </c>
      <c r="K1719" s="184">
        <v>2.5950000000000002</v>
      </c>
      <c r="L1719" s="184">
        <v>3.8188</v>
      </c>
      <c r="M1719" s="184">
        <v>5.1128999999999998</v>
      </c>
      <c r="N1719" s="184">
        <v>3.7953000000000001</v>
      </c>
      <c r="O1719" s="184">
        <v>4.4010999999999996</v>
      </c>
      <c r="P1719" s="184">
        <v>5.2946</v>
      </c>
      <c r="Q1719" s="184">
        <v>7.4896000000000003</v>
      </c>
      <c r="R1719" s="184">
        <v>6.0628000000000002</v>
      </c>
      <c r="S1719" s="120" t="s">
        <v>1997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1378</v>
      </c>
      <c r="B1720" s="180" t="s">
        <v>1429</v>
      </c>
      <c r="C1720" s="180">
        <v>101465</v>
      </c>
      <c r="D1720" s="183">
        <v>44530</v>
      </c>
      <c r="E1720" s="184">
        <v>35.442700000000002</v>
      </c>
      <c r="F1720" s="184">
        <v>9.2707999999999995</v>
      </c>
      <c r="G1720" s="184">
        <v>6.0026999999999999</v>
      </c>
      <c r="H1720" s="184">
        <v>8.2369000000000003</v>
      </c>
      <c r="I1720" s="184">
        <v>6.9034000000000004</v>
      </c>
      <c r="J1720" s="184">
        <v>6.4111000000000002</v>
      </c>
      <c r="K1720" s="184">
        <v>2.8500999999999999</v>
      </c>
      <c r="L1720" s="184">
        <v>3.7178</v>
      </c>
      <c r="M1720" s="184">
        <v>5.2415000000000003</v>
      </c>
      <c r="N1720" s="184">
        <v>3.0926</v>
      </c>
      <c r="O1720" s="184">
        <v>3.9870999999999999</v>
      </c>
      <c r="P1720" s="184">
        <v>4.5083000000000002</v>
      </c>
      <c r="Q1720" s="184">
        <v>7.0448000000000004</v>
      </c>
      <c r="R1720" s="184">
        <v>6.5613999999999999</v>
      </c>
      <c r="S1720" s="120" t="s">
        <v>1997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1378</v>
      </c>
      <c r="B1721" s="180" t="s">
        <v>1430</v>
      </c>
      <c r="C1721" s="180">
        <v>119462</v>
      </c>
      <c r="D1721" s="183">
        <v>44530</v>
      </c>
      <c r="E1721" s="184">
        <v>37.572899999999997</v>
      </c>
      <c r="F1721" s="184">
        <v>9.8141999999999996</v>
      </c>
      <c r="G1721" s="184">
        <v>6.4646999999999997</v>
      </c>
      <c r="H1721" s="184">
        <v>8.6881000000000004</v>
      </c>
      <c r="I1721" s="184">
        <v>7.3411</v>
      </c>
      <c r="J1721" s="184">
        <v>6.7794999999999996</v>
      </c>
      <c r="K1721" s="184">
        <v>3.2254</v>
      </c>
      <c r="L1721" s="184">
        <v>4.1112000000000002</v>
      </c>
      <c r="M1721" s="184">
        <v>5.6502999999999997</v>
      </c>
      <c r="N1721" s="184">
        <v>3.5001000000000002</v>
      </c>
      <c r="O1721" s="184">
        <v>4.4558999999999997</v>
      </c>
      <c r="P1721" s="184">
        <v>5.1433</v>
      </c>
      <c r="Q1721" s="184">
        <v>7.1988000000000003</v>
      </c>
      <c r="R1721" s="184">
        <v>6.9983000000000004</v>
      </c>
      <c r="S1721" s="120" t="s">
        <v>1997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1378</v>
      </c>
      <c r="B1722" s="180" t="s">
        <v>1431</v>
      </c>
      <c r="C1722" s="180">
        <v>119816</v>
      </c>
      <c r="D1722" s="183">
        <v>44530</v>
      </c>
      <c r="E1722" s="184">
        <v>26.920500000000001</v>
      </c>
      <c r="F1722" s="184">
        <v>8.5437999999999992</v>
      </c>
      <c r="G1722" s="184">
        <v>3.0516999999999999</v>
      </c>
      <c r="H1722" s="184">
        <v>2.4028999999999998</v>
      </c>
      <c r="I1722" s="184">
        <v>3.5105</v>
      </c>
      <c r="J1722" s="184">
        <v>4.8379000000000003</v>
      </c>
      <c r="K1722" s="184">
        <v>3.4037999999999999</v>
      </c>
      <c r="L1722" s="184">
        <v>4.4489999999999998</v>
      </c>
      <c r="M1722" s="184">
        <v>5.2008999999999999</v>
      </c>
      <c r="N1722" s="184">
        <v>3.6621999999999999</v>
      </c>
      <c r="O1722" s="184">
        <v>8.1343999999999994</v>
      </c>
      <c r="P1722" s="184">
        <v>7.2686999999999999</v>
      </c>
      <c r="Q1722" s="184">
        <v>8.3082999999999991</v>
      </c>
      <c r="R1722" s="184">
        <v>6.7790999999999997</v>
      </c>
      <c r="S1722" s="120" t="s">
        <v>1997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1378</v>
      </c>
      <c r="B1723" s="180" t="s">
        <v>1432</v>
      </c>
      <c r="C1723" s="180">
        <v>106231</v>
      </c>
      <c r="D1723" s="183">
        <v>44530</v>
      </c>
      <c r="E1723" s="184">
        <v>25.792999999999999</v>
      </c>
      <c r="F1723" s="184">
        <v>8.0678999999999998</v>
      </c>
      <c r="G1723" s="184">
        <v>2.5832999999999999</v>
      </c>
      <c r="H1723" s="184">
        <v>1.901</v>
      </c>
      <c r="I1723" s="184">
        <v>3.0055000000000001</v>
      </c>
      <c r="J1723" s="184">
        <v>4.3369</v>
      </c>
      <c r="K1723" s="184">
        <v>2.9005000000000001</v>
      </c>
      <c r="L1723" s="184">
        <v>3.9378000000000002</v>
      </c>
      <c r="M1723" s="184">
        <v>4.6818999999999997</v>
      </c>
      <c r="N1723" s="184">
        <v>3.1444999999999999</v>
      </c>
      <c r="O1723" s="184">
        <v>7.5925000000000002</v>
      </c>
      <c r="P1723" s="184">
        <v>6.6935000000000002</v>
      </c>
      <c r="Q1723" s="184">
        <v>6.8213999999999997</v>
      </c>
      <c r="R1723" s="184">
        <v>6.2455999999999996</v>
      </c>
      <c r="S1723" s="120" t="s">
        <v>1997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1378</v>
      </c>
      <c r="B1724" s="180" t="s">
        <v>1433</v>
      </c>
      <c r="C1724" s="180">
        <v>101563</v>
      </c>
      <c r="D1724" s="183">
        <v>44530</v>
      </c>
      <c r="E1724" s="184">
        <v>36.305799999999998</v>
      </c>
      <c r="F1724" s="184">
        <v>-0.70369999999999999</v>
      </c>
      <c r="G1724" s="184">
        <v>0.7792</v>
      </c>
      <c r="H1724" s="184">
        <v>2.4140000000000001</v>
      </c>
      <c r="I1724" s="184">
        <v>2.0051000000000001</v>
      </c>
      <c r="J1724" s="184">
        <v>3.1629999999999998</v>
      </c>
      <c r="K1724" s="184">
        <v>40.630299999999998</v>
      </c>
      <c r="L1724" s="184">
        <v>21.969799999999999</v>
      </c>
      <c r="M1724" s="184">
        <v>16.7575</v>
      </c>
      <c r="N1724" s="184">
        <v>12.7554</v>
      </c>
      <c r="O1724" s="184">
        <v>5.5654000000000003</v>
      </c>
      <c r="P1724" s="184">
        <v>5.4725999999999999</v>
      </c>
      <c r="Q1724" s="184">
        <v>6.9268000000000001</v>
      </c>
      <c r="R1724" s="184">
        <v>10.8881</v>
      </c>
      <c r="S1724" s="120" t="s">
        <v>1997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1378</v>
      </c>
      <c r="B1725" s="180" t="s">
        <v>1434</v>
      </c>
      <c r="C1725" s="180">
        <v>119664</v>
      </c>
      <c r="D1725" s="183">
        <v>44530</v>
      </c>
      <c r="E1725" s="184">
        <v>38.995199999999997</v>
      </c>
      <c r="F1725" s="184">
        <v>9.3600000000000003E-2</v>
      </c>
      <c r="G1725" s="184">
        <v>1.5213000000000001</v>
      </c>
      <c r="H1725" s="184">
        <v>3.1576</v>
      </c>
      <c r="I1725" s="184">
        <v>2.7374000000000001</v>
      </c>
      <c r="J1725" s="184">
        <v>3.8976999999999999</v>
      </c>
      <c r="K1725" s="184">
        <v>41.436300000000003</v>
      </c>
      <c r="L1725" s="184">
        <v>22.783100000000001</v>
      </c>
      <c r="M1725" s="184">
        <v>17.538900000000002</v>
      </c>
      <c r="N1725" s="184">
        <v>13.549799999999999</v>
      </c>
      <c r="O1725" s="184">
        <v>6.2759</v>
      </c>
      <c r="P1725" s="184">
        <v>6.3231999999999999</v>
      </c>
      <c r="Q1725" s="184">
        <v>8.0176999999999996</v>
      </c>
      <c r="R1725" s="184">
        <v>11.6576</v>
      </c>
      <c r="S1725" s="120" t="s">
        <v>1997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1378</v>
      </c>
      <c r="B1726" s="180" t="s">
        <v>1435</v>
      </c>
      <c r="C1726" s="180">
        <v>101548</v>
      </c>
      <c r="D1726" s="183">
        <v>44530</v>
      </c>
      <c r="E1726" s="184">
        <v>38.919400000000003</v>
      </c>
      <c r="F1726" s="184">
        <v>4.7835999999999999</v>
      </c>
      <c r="G1726" s="184">
        <v>2.9550999999999998</v>
      </c>
      <c r="H1726" s="184">
        <v>3.2845</v>
      </c>
      <c r="I1726" s="184">
        <v>3.9180000000000001</v>
      </c>
      <c r="J1726" s="184">
        <v>4.6139999999999999</v>
      </c>
      <c r="K1726" s="184">
        <v>1.8949</v>
      </c>
      <c r="L1726" s="184">
        <v>3.1377000000000002</v>
      </c>
      <c r="M1726" s="184">
        <v>4.2873000000000001</v>
      </c>
      <c r="N1726" s="184">
        <v>2.7389999999999999</v>
      </c>
      <c r="O1726" s="184">
        <v>7.3490000000000002</v>
      </c>
      <c r="P1726" s="184">
        <v>5.21</v>
      </c>
      <c r="Q1726" s="184">
        <v>7.2846000000000002</v>
      </c>
      <c r="R1726" s="184">
        <v>6.0579000000000001</v>
      </c>
      <c r="S1726" s="120" t="s">
        <v>1997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1378</v>
      </c>
      <c r="B1727" s="180" t="s">
        <v>1436</v>
      </c>
      <c r="C1727" s="180">
        <v>119949</v>
      </c>
      <c r="D1727" s="183">
        <v>44530</v>
      </c>
      <c r="E1727" s="184">
        <v>41.798400000000001</v>
      </c>
      <c r="F1727" s="184">
        <v>5.6768999999999998</v>
      </c>
      <c r="G1727" s="184">
        <v>3.8656999999999999</v>
      </c>
      <c r="H1727" s="184">
        <v>4.2073999999999998</v>
      </c>
      <c r="I1727" s="184">
        <v>4.843</v>
      </c>
      <c r="J1727" s="184">
        <v>5.5391000000000004</v>
      </c>
      <c r="K1727" s="184">
        <v>2.8555999999999999</v>
      </c>
      <c r="L1727" s="184">
        <v>4.0919999999999996</v>
      </c>
      <c r="M1727" s="184">
        <v>5.2502000000000004</v>
      </c>
      <c r="N1727" s="184">
        <v>3.7077</v>
      </c>
      <c r="O1727" s="184">
        <v>8.3358000000000008</v>
      </c>
      <c r="P1727" s="184">
        <v>6.1517999999999997</v>
      </c>
      <c r="Q1727" s="184">
        <v>7.9332000000000003</v>
      </c>
      <c r="R1727" s="184">
        <v>7.0612000000000004</v>
      </c>
      <c r="S1727" s="120" t="s">
        <v>1997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1378</v>
      </c>
      <c r="B1728" s="180" t="s">
        <v>1437</v>
      </c>
      <c r="C1728" s="180">
        <v>120718</v>
      </c>
      <c r="D1728" s="183">
        <v>44530</v>
      </c>
      <c r="E1728" s="184">
        <v>26.426300000000001</v>
      </c>
      <c r="F1728" s="184">
        <v>-0.2762</v>
      </c>
      <c r="G1728" s="184">
        <v>3.4500000000000003E-2</v>
      </c>
      <c r="H1728" s="184">
        <v>1.3223</v>
      </c>
      <c r="I1728" s="184">
        <v>2.36</v>
      </c>
      <c r="J1728" s="184">
        <v>3.1943000000000001</v>
      </c>
      <c r="K1728" s="184">
        <v>21.959800000000001</v>
      </c>
      <c r="L1728" s="184">
        <v>14.117100000000001</v>
      </c>
      <c r="M1728" s="184">
        <v>12.062200000000001</v>
      </c>
      <c r="N1728" s="184">
        <v>9.1563999999999997</v>
      </c>
      <c r="O1728" s="184">
        <v>5.5242000000000004</v>
      </c>
      <c r="P1728" s="184">
        <v>5.6721000000000004</v>
      </c>
      <c r="Q1728" s="184">
        <v>7.7</v>
      </c>
      <c r="R1728" s="184">
        <v>9.8869000000000007</v>
      </c>
      <c r="S1728" s="120" t="s">
        <v>1997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1378</v>
      </c>
      <c r="B1729" s="180" t="s">
        <v>1438</v>
      </c>
      <c r="C1729" s="180">
        <v>106624</v>
      </c>
      <c r="D1729" s="183">
        <v>44530</v>
      </c>
      <c r="E1729" s="184">
        <v>25.332599999999999</v>
      </c>
      <c r="F1729" s="184">
        <v>-1.0085999999999999</v>
      </c>
      <c r="G1729" s="184">
        <v>-0.57630000000000003</v>
      </c>
      <c r="H1729" s="184">
        <v>0.69989999999999997</v>
      </c>
      <c r="I1729" s="184">
        <v>1.7404999999999999</v>
      </c>
      <c r="J1729" s="184">
        <v>2.5768</v>
      </c>
      <c r="K1729" s="184">
        <v>21.314800000000002</v>
      </c>
      <c r="L1729" s="184">
        <v>13.463100000000001</v>
      </c>
      <c r="M1729" s="184">
        <v>11.396100000000001</v>
      </c>
      <c r="N1729" s="184">
        <v>8.5051000000000005</v>
      </c>
      <c r="O1729" s="184">
        <v>5.0071000000000003</v>
      </c>
      <c r="P1729" s="184">
        <v>5.1536999999999997</v>
      </c>
      <c r="Q1729" s="184">
        <v>6.7594000000000003</v>
      </c>
      <c r="R1729" s="184">
        <v>9.3203999999999994</v>
      </c>
      <c r="S1729" s="120" t="s">
        <v>1997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7.5078925925925892</v>
      </c>
      <c r="G1730" s="186">
        <v>4.4001851851851859</v>
      </c>
      <c r="H1730" s="186">
        <v>4.9488037037037031</v>
      </c>
      <c r="I1730" s="186">
        <v>4.676055555555557</v>
      </c>
      <c r="J1730" s="186">
        <v>4.8398574074074068</v>
      </c>
      <c r="K1730" s="186">
        <v>7.6522648148148154</v>
      </c>
      <c r="L1730" s="186">
        <v>6.0610333333333344</v>
      </c>
      <c r="M1730" s="186">
        <v>6.6957444444444452</v>
      </c>
      <c r="N1730" s="186">
        <v>5.110334615384617</v>
      </c>
      <c r="O1730" s="186">
        <v>6.6084159999999983</v>
      </c>
      <c r="P1730" s="186">
        <v>6.2602833333333336</v>
      </c>
      <c r="Q1730" s="186">
        <v>7.5114425925925907</v>
      </c>
      <c r="R1730" s="186">
        <v>6.7151653846153847</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7.6107499999999995</v>
      </c>
      <c r="G1731" s="186">
        <v>4.2679499999999999</v>
      </c>
      <c r="H1731" s="186">
        <v>4.6044499999999999</v>
      </c>
      <c r="I1731" s="186">
        <v>4.3567</v>
      </c>
      <c r="J1731" s="186">
        <v>4.7024499999999998</v>
      </c>
      <c r="K1731" s="186">
        <v>3.0660499999999997</v>
      </c>
      <c r="L1731" s="186">
        <v>4.1044499999999999</v>
      </c>
      <c r="M1731" s="186">
        <v>5.2631499999999996</v>
      </c>
      <c r="N1731" s="186">
        <v>3.7491500000000002</v>
      </c>
      <c r="O1731" s="186">
        <v>7.5784500000000001</v>
      </c>
      <c r="P1731" s="186">
        <v>6.7064500000000002</v>
      </c>
      <c r="Q1731" s="186">
        <v>7.7340499999999999</v>
      </c>
      <c r="R1731" s="186">
        <v>6.6994500000000006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1439</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1440</v>
      </c>
      <c r="B1734" s="180" t="s">
        <v>1441</v>
      </c>
      <c r="C1734" s="180">
        <v>105804</v>
      </c>
      <c r="D1734" s="183">
        <v>44530</v>
      </c>
      <c r="E1734" s="184">
        <v>53.831800000000001</v>
      </c>
      <c r="F1734" s="184">
        <v>1.8233999999999999</v>
      </c>
      <c r="G1734" s="184">
        <v>0.36799999999999999</v>
      </c>
      <c r="H1734" s="184">
        <v>-1.6419999999999999</v>
      </c>
      <c r="I1734" s="184">
        <v>-4.8296000000000001</v>
      </c>
      <c r="J1734" s="184">
        <v>-2.3509000000000002</v>
      </c>
      <c r="K1734" s="184">
        <v>3.4651999999999998</v>
      </c>
      <c r="L1734" s="184">
        <v>13.187099999999999</v>
      </c>
      <c r="M1734" s="184">
        <v>28.784199999999998</v>
      </c>
      <c r="N1734" s="184">
        <v>55.541400000000003</v>
      </c>
      <c r="O1734" s="184">
        <v>17.150300000000001</v>
      </c>
      <c r="P1734" s="184">
        <v>12.633800000000001</v>
      </c>
      <c r="Q1734" s="184">
        <v>12.206200000000001</v>
      </c>
      <c r="R1734" s="184">
        <v>32.638599999999997</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1440</v>
      </c>
      <c r="B1735" s="180" t="s">
        <v>1442</v>
      </c>
      <c r="C1735" s="180">
        <v>119556</v>
      </c>
      <c r="D1735" s="183">
        <v>44530</v>
      </c>
      <c r="E1735" s="184">
        <v>58.882800000000003</v>
      </c>
      <c r="F1735" s="184">
        <v>1.8261000000000001</v>
      </c>
      <c r="G1735" s="184">
        <v>0.37930000000000003</v>
      </c>
      <c r="H1735" s="184">
        <v>-1.6226</v>
      </c>
      <c r="I1735" s="184">
        <v>-4.7919</v>
      </c>
      <c r="J1735" s="184">
        <v>-2.2627000000000002</v>
      </c>
      <c r="K1735" s="184">
        <v>3.7378999999999998</v>
      </c>
      <c r="L1735" s="184">
        <v>13.7933</v>
      </c>
      <c r="M1735" s="184">
        <v>29.786100000000001</v>
      </c>
      <c r="N1735" s="184">
        <v>57.125100000000003</v>
      </c>
      <c r="O1735" s="184">
        <v>18.483799999999999</v>
      </c>
      <c r="P1735" s="184">
        <v>13.935499999999999</v>
      </c>
      <c r="Q1735" s="184">
        <v>18.1861</v>
      </c>
      <c r="R1735" s="184">
        <v>34.1038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1440</v>
      </c>
      <c r="B1736" s="180" t="s">
        <v>1443</v>
      </c>
      <c r="C1736" s="180">
        <v>125354</v>
      </c>
      <c r="D1736" s="183">
        <v>44530</v>
      </c>
      <c r="E1736" s="184">
        <v>65.900000000000006</v>
      </c>
      <c r="F1736" s="184">
        <v>2.0124</v>
      </c>
      <c r="G1736" s="184">
        <v>0.51859999999999995</v>
      </c>
      <c r="H1736" s="184">
        <v>-1.4358</v>
      </c>
      <c r="I1736" s="184">
        <v>-3.6408999999999998</v>
      </c>
      <c r="J1736" s="184">
        <v>1.8547</v>
      </c>
      <c r="K1736" s="184">
        <v>7.0326000000000004</v>
      </c>
      <c r="L1736" s="184">
        <v>22.2408</v>
      </c>
      <c r="M1736" s="184">
        <v>43.3232</v>
      </c>
      <c r="N1736" s="184">
        <v>62.155500000000004</v>
      </c>
      <c r="O1736" s="184">
        <v>33.654000000000003</v>
      </c>
      <c r="P1736" s="184">
        <v>24.094799999999999</v>
      </c>
      <c r="Q1736" s="184">
        <v>26.548100000000002</v>
      </c>
      <c r="R1736" s="184">
        <v>39.938699999999997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1440</v>
      </c>
      <c r="B1737" s="180" t="s">
        <v>1444</v>
      </c>
      <c r="C1737" s="180">
        <v>125350</v>
      </c>
      <c r="D1737" s="183">
        <v>44530</v>
      </c>
      <c r="E1737" s="184">
        <v>59.59</v>
      </c>
      <c r="F1737" s="184">
        <v>2.0026999999999999</v>
      </c>
      <c r="G1737" s="184">
        <v>0.52290000000000003</v>
      </c>
      <c r="H1737" s="184">
        <v>-1.4553</v>
      </c>
      <c r="I1737" s="184">
        <v>-3.6850999999999998</v>
      </c>
      <c r="J1737" s="184">
        <v>1.7241</v>
      </c>
      <c r="K1737" s="184">
        <v>6.6200999999999999</v>
      </c>
      <c r="L1737" s="184">
        <v>21.265799999999999</v>
      </c>
      <c r="M1737" s="184">
        <v>41.6449</v>
      </c>
      <c r="N1737" s="184">
        <v>59.587600000000002</v>
      </c>
      <c r="O1737" s="184">
        <v>31.677900000000001</v>
      </c>
      <c r="P1737" s="184">
        <v>22.443300000000001</v>
      </c>
      <c r="Q1737" s="184">
        <v>24.967500000000001</v>
      </c>
      <c r="R1737" s="184">
        <v>37.639099999999999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1440</v>
      </c>
      <c r="B1738" s="180" t="s">
        <v>1445</v>
      </c>
      <c r="C1738" s="180">
        <v>145678</v>
      </c>
      <c r="D1738" s="183">
        <v>44530</v>
      </c>
      <c r="E1738" s="184">
        <v>27.09</v>
      </c>
      <c r="F1738" s="184">
        <v>2.6913999999999998</v>
      </c>
      <c r="G1738" s="184">
        <v>0.66890000000000005</v>
      </c>
      <c r="H1738" s="184">
        <v>-1.2395</v>
      </c>
      <c r="I1738" s="184">
        <v>-4.3094000000000001</v>
      </c>
      <c r="J1738" s="184">
        <v>2.1879</v>
      </c>
      <c r="K1738" s="184">
        <v>7.9283000000000001</v>
      </c>
      <c r="L1738" s="184">
        <v>22.5792</v>
      </c>
      <c r="M1738" s="184">
        <v>46.037700000000001</v>
      </c>
      <c r="N1738" s="184">
        <v>73.4315</v>
      </c>
      <c r="O1738" s="184"/>
      <c r="P1738" s="184"/>
      <c r="Q1738" s="184">
        <v>40.1783</v>
      </c>
      <c r="R1738" s="184">
        <v>60.798200000000001</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1440</v>
      </c>
      <c r="B1739" s="180" t="s">
        <v>1446</v>
      </c>
      <c r="C1739" s="180">
        <v>145677</v>
      </c>
      <c r="D1739" s="183">
        <v>44530</v>
      </c>
      <c r="E1739" s="184">
        <v>25.69</v>
      </c>
      <c r="F1739" s="184">
        <v>2.6779000000000002</v>
      </c>
      <c r="G1739" s="184">
        <v>0.66610000000000003</v>
      </c>
      <c r="H1739" s="184">
        <v>-1.2683</v>
      </c>
      <c r="I1739" s="184">
        <v>-4.3559000000000001</v>
      </c>
      <c r="J1739" s="184">
        <v>2.0253999999999999</v>
      </c>
      <c r="K1739" s="184">
        <v>7.5345000000000004</v>
      </c>
      <c r="L1739" s="184">
        <v>21.5807</v>
      </c>
      <c r="M1739" s="184">
        <v>44.244799999999998</v>
      </c>
      <c r="N1739" s="184">
        <v>70.471100000000007</v>
      </c>
      <c r="O1739" s="184"/>
      <c r="P1739" s="184"/>
      <c r="Q1739" s="184">
        <v>37.68</v>
      </c>
      <c r="R1739" s="184">
        <v>57.9621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1440</v>
      </c>
      <c r="B1740" s="180" t="s">
        <v>1447</v>
      </c>
      <c r="C1740" s="180">
        <v>146130</v>
      </c>
      <c r="D1740" s="183">
        <v>44530</v>
      </c>
      <c r="E1740" s="184">
        <v>23.14</v>
      </c>
      <c r="F1740" s="184">
        <v>2.5255000000000001</v>
      </c>
      <c r="G1740" s="184">
        <v>0.34689999999999999</v>
      </c>
      <c r="H1740" s="184">
        <v>-1.6575</v>
      </c>
      <c r="I1740" s="184">
        <v>-5.0861000000000001</v>
      </c>
      <c r="J1740" s="184">
        <v>-0.21560000000000001</v>
      </c>
      <c r="K1740" s="184">
        <v>8.2826000000000004</v>
      </c>
      <c r="L1740" s="184">
        <v>24.7439</v>
      </c>
      <c r="M1740" s="184">
        <v>48.238300000000002</v>
      </c>
      <c r="N1740" s="184">
        <v>76.103499999999997</v>
      </c>
      <c r="O1740" s="184"/>
      <c r="P1740" s="184"/>
      <c r="Q1740" s="184">
        <v>35.055700000000002</v>
      </c>
      <c r="R1740" s="184">
        <v>54.988199999999999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1440</v>
      </c>
      <c r="B1741" s="180" t="s">
        <v>1448</v>
      </c>
      <c r="C1741" s="180">
        <v>146127</v>
      </c>
      <c r="D1741" s="183">
        <v>44530</v>
      </c>
      <c r="E1741" s="184">
        <v>22.04</v>
      </c>
      <c r="F1741" s="184">
        <v>2.5116000000000001</v>
      </c>
      <c r="G1741" s="184">
        <v>0.31859999999999999</v>
      </c>
      <c r="H1741" s="184">
        <v>-1.6949000000000001</v>
      </c>
      <c r="I1741" s="184">
        <v>-5.1635</v>
      </c>
      <c r="J1741" s="184">
        <v>-0.36170000000000002</v>
      </c>
      <c r="K1741" s="184">
        <v>7.8277999999999999</v>
      </c>
      <c r="L1741" s="184">
        <v>23.611899999999999</v>
      </c>
      <c r="M1741" s="184">
        <v>46.250799999999998</v>
      </c>
      <c r="N1741" s="184">
        <v>72.998400000000004</v>
      </c>
      <c r="O1741" s="184"/>
      <c r="P1741" s="184"/>
      <c r="Q1741" s="184">
        <v>32.72</v>
      </c>
      <c r="R1741" s="184">
        <v>52.380600000000001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1440</v>
      </c>
      <c r="B1742" s="180" t="s">
        <v>1449</v>
      </c>
      <c r="C1742" s="180">
        <v>119212</v>
      </c>
      <c r="D1742" s="183">
        <v>44530</v>
      </c>
      <c r="E1742" s="184">
        <v>114.235</v>
      </c>
      <c r="F1742" s="184">
        <v>1.7294</v>
      </c>
      <c r="G1742" s="184">
        <v>-0.11020000000000001</v>
      </c>
      <c r="H1742" s="184">
        <v>-0.76529999999999998</v>
      </c>
      <c r="I1742" s="184">
        <v>-4.0574000000000003</v>
      </c>
      <c r="J1742" s="184">
        <v>1.3394999999999999</v>
      </c>
      <c r="K1742" s="184">
        <v>7.7069000000000001</v>
      </c>
      <c r="L1742" s="184">
        <v>21.8247</v>
      </c>
      <c r="M1742" s="184">
        <v>39.2532</v>
      </c>
      <c r="N1742" s="184">
        <v>61.06</v>
      </c>
      <c r="O1742" s="184">
        <v>27.6462</v>
      </c>
      <c r="P1742" s="184">
        <v>17.082599999999999</v>
      </c>
      <c r="Q1742" s="184">
        <v>23.385999999999999</v>
      </c>
      <c r="R1742" s="184">
        <v>44.872700000000002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1440</v>
      </c>
      <c r="B1743" s="180" t="s">
        <v>1450</v>
      </c>
      <c r="C1743" s="180">
        <v>105989</v>
      </c>
      <c r="D1743" s="183">
        <v>44530</v>
      </c>
      <c r="E1743" s="184">
        <v>107.373</v>
      </c>
      <c r="F1743" s="184">
        <v>1.7262</v>
      </c>
      <c r="G1743" s="184">
        <v>-0.12</v>
      </c>
      <c r="H1743" s="184">
        <v>-0.78269999999999995</v>
      </c>
      <c r="I1743" s="184">
        <v>-4.0900999999999996</v>
      </c>
      <c r="J1743" s="184">
        <v>1.2608999999999999</v>
      </c>
      <c r="K1743" s="184">
        <v>7.4729000000000001</v>
      </c>
      <c r="L1743" s="184">
        <v>21.293900000000001</v>
      </c>
      <c r="M1743" s="184">
        <v>38.3352</v>
      </c>
      <c r="N1743" s="184">
        <v>59.634</v>
      </c>
      <c r="O1743" s="184">
        <v>26.528099999999998</v>
      </c>
      <c r="P1743" s="184">
        <v>16.2668</v>
      </c>
      <c r="Q1743" s="184">
        <v>17.821400000000001</v>
      </c>
      <c r="R1743" s="184">
        <v>43.600999999999999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1440</v>
      </c>
      <c r="B1744" s="180" t="s">
        <v>1451</v>
      </c>
      <c r="C1744" s="180">
        <v>146196</v>
      </c>
      <c r="D1744" s="183">
        <v>44530</v>
      </c>
      <c r="E1744" s="184">
        <v>24.856000000000002</v>
      </c>
      <c r="F1744" s="184">
        <v>2.0695999999999999</v>
      </c>
      <c r="G1744" s="184">
        <v>-4.8300000000000003E-2</v>
      </c>
      <c r="H1744" s="184">
        <v>-1.3181</v>
      </c>
      <c r="I1744" s="184">
        <v>-3.6850000000000001</v>
      </c>
      <c r="J1744" s="184">
        <v>1.4613</v>
      </c>
      <c r="K1744" s="184">
        <v>8.1541999999999994</v>
      </c>
      <c r="L1744" s="184">
        <v>21.343499999999999</v>
      </c>
      <c r="M1744" s="184">
        <v>39.679699999999997</v>
      </c>
      <c r="N1744" s="184">
        <v>71.752300000000005</v>
      </c>
      <c r="O1744" s="184"/>
      <c r="P1744" s="184"/>
      <c r="Q1744" s="184">
        <v>38.209499999999998</v>
      </c>
      <c r="R1744" s="184">
        <v>49.915900000000001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1440</v>
      </c>
      <c r="B1745" s="180" t="s">
        <v>1452</v>
      </c>
      <c r="C1745" s="180">
        <v>146193</v>
      </c>
      <c r="D1745" s="183">
        <v>44530</v>
      </c>
      <c r="E1745" s="184">
        <v>23.788</v>
      </c>
      <c r="F1745" s="184">
        <v>2.0680999999999998</v>
      </c>
      <c r="G1745" s="184">
        <v>-6.7199999999999996E-2</v>
      </c>
      <c r="H1745" s="184">
        <v>-1.3478000000000001</v>
      </c>
      <c r="I1745" s="184">
        <v>-3.7429999999999999</v>
      </c>
      <c r="J1745" s="184">
        <v>1.3161</v>
      </c>
      <c r="K1745" s="184">
        <v>7.7160000000000002</v>
      </c>
      <c r="L1745" s="184">
        <v>20.341999999999999</v>
      </c>
      <c r="M1745" s="184">
        <v>37.973399999999998</v>
      </c>
      <c r="N1745" s="184">
        <v>68.996899999999997</v>
      </c>
      <c r="O1745" s="184"/>
      <c r="P1745" s="184"/>
      <c r="Q1745" s="184">
        <v>36.069000000000003</v>
      </c>
      <c r="R1745" s="184">
        <v>47.558100000000003</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1440</v>
      </c>
      <c r="B1746" s="180" t="s">
        <v>1453</v>
      </c>
      <c r="C1746" s="180">
        <v>103360</v>
      </c>
      <c r="D1746" s="183">
        <v>44530</v>
      </c>
      <c r="E1746" s="184">
        <v>90.169600000000003</v>
      </c>
      <c r="F1746" s="184">
        <v>2.1964999999999999</v>
      </c>
      <c r="G1746" s="184">
        <v>0.56340000000000001</v>
      </c>
      <c r="H1746" s="184">
        <v>-1.2606999999999999</v>
      </c>
      <c r="I1746" s="184">
        <v>-4.8917000000000002</v>
      </c>
      <c r="J1746" s="184">
        <v>0.73129999999999995</v>
      </c>
      <c r="K1746" s="184">
        <v>8.9626000000000001</v>
      </c>
      <c r="L1746" s="184">
        <v>21.1983</v>
      </c>
      <c r="M1746" s="184">
        <v>35.6068</v>
      </c>
      <c r="N1746" s="184">
        <v>64.824299999999994</v>
      </c>
      <c r="O1746" s="184">
        <v>20.7865</v>
      </c>
      <c r="P1746" s="184">
        <v>14.735799999999999</v>
      </c>
      <c r="Q1746" s="184">
        <v>14.842599999999999</v>
      </c>
      <c r="R1746" s="184">
        <v>34.749600000000001</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1440</v>
      </c>
      <c r="B1747" s="180" t="s">
        <v>1454</v>
      </c>
      <c r="C1747" s="180">
        <v>118525</v>
      </c>
      <c r="D1747" s="183">
        <v>44530</v>
      </c>
      <c r="E1747" s="184">
        <v>98.992000000000004</v>
      </c>
      <c r="F1747" s="184">
        <v>2.1991000000000001</v>
      </c>
      <c r="G1747" s="184">
        <v>0.57299999999999995</v>
      </c>
      <c r="H1747" s="184">
        <v>-1.2444999999999999</v>
      </c>
      <c r="I1747" s="184">
        <v>-4.8604000000000003</v>
      </c>
      <c r="J1747" s="184">
        <v>0.80569999999999997</v>
      </c>
      <c r="K1747" s="184">
        <v>9.1931999999999992</v>
      </c>
      <c r="L1747" s="184">
        <v>21.7166</v>
      </c>
      <c r="M1747" s="184">
        <v>36.4724</v>
      </c>
      <c r="N1747" s="184">
        <v>66.216899999999995</v>
      </c>
      <c r="O1747" s="184">
        <v>21.900099999999998</v>
      </c>
      <c r="P1747" s="184">
        <v>15.936199999999999</v>
      </c>
      <c r="Q1747" s="184">
        <v>21.682200000000002</v>
      </c>
      <c r="R1747" s="184">
        <v>35.899000000000001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1440</v>
      </c>
      <c r="B1748" s="180" t="s">
        <v>1455</v>
      </c>
      <c r="C1748" s="180">
        <v>130503</v>
      </c>
      <c r="D1748" s="183">
        <v>44530</v>
      </c>
      <c r="E1748" s="184">
        <v>79.762</v>
      </c>
      <c r="F1748" s="184">
        <v>2.5508000000000002</v>
      </c>
      <c r="G1748" s="184">
        <v>0.43690000000000001</v>
      </c>
      <c r="H1748" s="184">
        <v>-1.0446</v>
      </c>
      <c r="I1748" s="184">
        <v>-4.0491999999999999</v>
      </c>
      <c r="J1748" s="184">
        <v>-0.79110000000000003</v>
      </c>
      <c r="K1748" s="184">
        <v>4.9541000000000004</v>
      </c>
      <c r="L1748" s="184">
        <v>20.013200000000001</v>
      </c>
      <c r="M1748" s="184">
        <v>39.695599999999999</v>
      </c>
      <c r="N1748" s="184">
        <v>71.9268</v>
      </c>
      <c r="O1748" s="184">
        <v>21.237400000000001</v>
      </c>
      <c r="P1748" s="184">
        <v>21.0928</v>
      </c>
      <c r="Q1748" s="184">
        <v>19.815200000000001</v>
      </c>
      <c r="R1748" s="184">
        <v>38.079300000000003</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1440</v>
      </c>
      <c r="B1749" s="180" t="s">
        <v>1456</v>
      </c>
      <c r="C1749" s="180">
        <v>130502</v>
      </c>
      <c r="D1749" s="183">
        <v>44530</v>
      </c>
      <c r="E1749" s="184">
        <v>72.558999999999997</v>
      </c>
      <c r="F1749" s="184">
        <v>2.5482</v>
      </c>
      <c r="G1749" s="184">
        <v>0.42770000000000002</v>
      </c>
      <c r="H1749" s="184">
        <v>-1.0622</v>
      </c>
      <c r="I1749" s="184">
        <v>-4.0820999999999996</v>
      </c>
      <c r="J1749" s="184">
        <v>-0.873</v>
      </c>
      <c r="K1749" s="184">
        <v>4.6981999999999999</v>
      </c>
      <c r="L1749" s="184">
        <v>19.415099999999999</v>
      </c>
      <c r="M1749" s="184">
        <v>38.677799999999998</v>
      </c>
      <c r="N1749" s="184">
        <v>70.262299999999996</v>
      </c>
      <c r="O1749" s="184">
        <v>19.978300000000001</v>
      </c>
      <c r="P1749" s="184">
        <v>19.7029</v>
      </c>
      <c r="Q1749" s="184">
        <v>15.603</v>
      </c>
      <c r="R1749" s="184">
        <v>36.7288</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1440</v>
      </c>
      <c r="B1750" s="180" t="s">
        <v>1457</v>
      </c>
      <c r="C1750" s="180">
        <v>103006</v>
      </c>
      <c r="D1750" s="183">
        <v>44530</v>
      </c>
      <c r="E1750" s="184">
        <v>89.320800000000006</v>
      </c>
      <c r="F1750" s="184">
        <v>2.3494999999999999</v>
      </c>
      <c r="G1750" s="184">
        <v>0.79139999999999999</v>
      </c>
      <c r="H1750" s="184">
        <v>-0.79630000000000001</v>
      </c>
      <c r="I1750" s="184">
        <v>-2.3452000000000002</v>
      </c>
      <c r="J1750" s="184">
        <v>2.1863000000000001</v>
      </c>
      <c r="K1750" s="184">
        <v>10.154999999999999</v>
      </c>
      <c r="L1750" s="184">
        <v>27.754300000000001</v>
      </c>
      <c r="M1750" s="184">
        <v>43.238300000000002</v>
      </c>
      <c r="N1750" s="184">
        <v>69.118499999999997</v>
      </c>
      <c r="O1750" s="184">
        <v>22.8415</v>
      </c>
      <c r="P1750" s="184">
        <v>16.238900000000001</v>
      </c>
      <c r="Q1750" s="184">
        <v>14.15</v>
      </c>
      <c r="R1750" s="184">
        <v>42.749699999999997</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1440</v>
      </c>
      <c r="B1751" s="180" t="s">
        <v>1458</v>
      </c>
      <c r="C1751" s="180">
        <v>120069</v>
      </c>
      <c r="D1751" s="183">
        <v>44530</v>
      </c>
      <c r="E1751" s="184">
        <v>97.127799999999993</v>
      </c>
      <c r="F1751" s="184">
        <v>2.3534999999999999</v>
      </c>
      <c r="G1751" s="184">
        <v>0.80710000000000004</v>
      </c>
      <c r="H1751" s="184">
        <v>-0.76880000000000004</v>
      </c>
      <c r="I1751" s="184">
        <v>-2.2904</v>
      </c>
      <c r="J1751" s="184">
        <v>2.3153000000000001</v>
      </c>
      <c r="K1751" s="184">
        <v>10.553900000000001</v>
      </c>
      <c r="L1751" s="184">
        <v>28.690799999999999</v>
      </c>
      <c r="M1751" s="184">
        <v>44.8035</v>
      </c>
      <c r="N1751" s="184">
        <v>71.571799999999996</v>
      </c>
      <c r="O1751" s="184">
        <v>24.4741</v>
      </c>
      <c r="P1751" s="184">
        <v>17.5122</v>
      </c>
      <c r="Q1751" s="184">
        <v>18.936900000000001</v>
      </c>
      <c r="R1751" s="184">
        <v>44.798400000000001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1440</v>
      </c>
      <c r="B1752" s="180" t="s">
        <v>1459</v>
      </c>
      <c r="C1752" s="180">
        <v>106823</v>
      </c>
      <c r="D1752" s="183">
        <v>44530</v>
      </c>
      <c r="E1752" s="184">
        <v>50.86</v>
      </c>
      <c r="F1752" s="184">
        <v>2.1695000000000002</v>
      </c>
      <c r="G1752" s="184">
        <v>0.2167</v>
      </c>
      <c r="H1752" s="184">
        <v>-1.7578</v>
      </c>
      <c r="I1752" s="184">
        <v>-3.7471999999999999</v>
      </c>
      <c r="J1752" s="184">
        <v>0.25629999999999997</v>
      </c>
      <c r="K1752" s="184">
        <v>8.7217000000000002</v>
      </c>
      <c r="L1752" s="184">
        <v>23.747</v>
      </c>
      <c r="M1752" s="184">
        <v>41.7898</v>
      </c>
      <c r="N1752" s="184">
        <v>72.582300000000004</v>
      </c>
      <c r="O1752" s="184">
        <v>30.212399999999999</v>
      </c>
      <c r="P1752" s="184">
        <v>18.736799999999999</v>
      </c>
      <c r="Q1752" s="184">
        <v>12.200699999999999</v>
      </c>
      <c r="R1752" s="184">
        <v>41.259799999999998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1440</v>
      </c>
      <c r="B1753" s="180" t="s">
        <v>1460</v>
      </c>
      <c r="C1753" s="180">
        <v>120591</v>
      </c>
      <c r="D1753" s="183">
        <v>44530</v>
      </c>
      <c r="E1753" s="184">
        <v>54.73</v>
      </c>
      <c r="F1753" s="184">
        <v>2.1654</v>
      </c>
      <c r="G1753" s="184">
        <v>0.23810000000000001</v>
      </c>
      <c r="H1753" s="184">
        <v>-1.7415</v>
      </c>
      <c r="I1753" s="184">
        <v>-3.7122000000000002</v>
      </c>
      <c r="J1753" s="184">
        <v>0.36680000000000001</v>
      </c>
      <c r="K1753" s="184">
        <v>9.0673999999999992</v>
      </c>
      <c r="L1753" s="184">
        <v>24.641300000000001</v>
      </c>
      <c r="M1753" s="184">
        <v>43.309800000000003</v>
      </c>
      <c r="N1753" s="184">
        <v>75.024000000000001</v>
      </c>
      <c r="O1753" s="184">
        <v>32.014600000000002</v>
      </c>
      <c r="P1753" s="184">
        <v>19.982299999999999</v>
      </c>
      <c r="Q1753" s="184">
        <v>18.2392</v>
      </c>
      <c r="R1753" s="184">
        <v>43.379899999999999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1440</v>
      </c>
      <c r="B1754" s="180" t="s">
        <v>1461</v>
      </c>
      <c r="C1754" s="180">
        <v>141462</v>
      </c>
      <c r="D1754" s="183">
        <v>44530</v>
      </c>
      <c r="E1754" s="184">
        <v>17.16</v>
      </c>
      <c r="F1754" s="184">
        <v>3.3113000000000001</v>
      </c>
      <c r="G1754" s="184">
        <v>1.3585</v>
      </c>
      <c r="H1754" s="184">
        <v>-0.75190000000000001</v>
      </c>
      <c r="I1754" s="184">
        <v>-2.996</v>
      </c>
      <c r="J1754" s="184">
        <v>3.2490999999999999</v>
      </c>
      <c r="K1754" s="184">
        <v>10.7811</v>
      </c>
      <c r="L1754" s="184">
        <v>23.8095</v>
      </c>
      <c r="M1754" s="184">
        <v>45.054900000000004</v>
      </c>
      <c r="N1754" s="184">
        <v>70.916300000000007</v>
      </c>
      <c r="O1754" s="184">
        <v>22.630099999999999</v>
      </c>
      <c r="P1754" s="184"/>
      <c r="Q1754" s="184">
        <v>12.9123</v>
      </c>
      <c r="R1754" s="184">
        <v>38.267200000000003</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1440</v>
      </c>
      <c r="B1755" s="180" t="s">
        <v>1462</v>
      </c>
      <c r="C1755" s="180">
        <v>141475</v>
      </c>
      <c r="D1755" s="183">
        <v>44530</v>
      </c>
      <c r="E1755" s="184">
        <v>18.489999999999998</v>
      </c>
      <c r="F1755" s="184">
        <v>3.2961</v>
      </c>
      <c r="G1755" s="184">
        <v>1.3706</v>
      </c>
      <c r="H1755" s="184">
        <v>-0.69820000000000004</v>
      </c>
      <c r="I1755" s="184">
        <v>-2.9396</v>
      </c>
      <c r="J1755" s="184">
        <v>3.3538000000000001</v>
      </c>
      <c r="K1755" s="184">
        <v>11.117800000000001</v>
      </c>
      <c r="L1755" s="184">
        <v>24.511800000000001</v>
      </c>
      <c r="M1755" s="184">
        <v>46.165999999999997</v>
      </c>
      <c r="N1755" s="184">
        <v>72.642399999999995</v>
      </c>
      <c r="O1755" s="184">
        <v>24.051400000000001</v>
      </c>
      <c r="P1755" s="184"/>
      <c r="Q1755" s="184">
        <v>14.8238</v>
      </c>
      <c r="R1755" s="184">
        <v>39.6036</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1440</v>
      </c>
      <c r="B1756" s="180" t="s">
        <v>1463</v>
      </c>
      <c r="C1756" s="180">
        <v>147946</v>
      </c>
      <c r="D1756" s="183">
        <v>44530</v>
      </c>
      <c r="E1756" s="184">
        <v>22.3</v>
      </c>
      <c r="F1756" s="184">
        <v>1.0879000000000001</v>
      </c>
      <c r="G1756" s="184">
        <v>-0.62390000000000001</v>
      </c>
      <c r="H1756" s="184">
        <v>-2.6200999999999999</v>
      </c>
      <c r="I1756" s="184">
        <v>-5.7081999999999997</v>
      </c>
      <c r="J1756" s="184">
        <v>-3.8378999999999999</v>
      </c>
      <c r="K1756" s="184">
        <v>-1.1525000000000001</v>
      </c>
      <c r="L1756" s="184">
        <v>19.507000000000001</v>
      </c>
      <c r="M1756" s="184">
        <v>36.642200000000003</v>
      </c>
      <c r="N1756" s="184">
        <v>59.627800000000001</v>
      </c>
      <c r="O1756" s="184"/>
      <c r="P1756" s="184"/>
      <c r="Q1756" s="184">
        <v>57.546500000000002</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1440</v>
      </c>
      <c r="B1757" s="180" t="s">
        <v>1464</v>
      </c>
      <c r="C1757" s="180">
        <v>147944</v>
      </c>
      <c r="D1757" s="183">
        <v>44530</v>
      </c>
      <c r="E1757" s="184">
        <v>21.57</v>
      </c>
      <c r="F1757" s="184">
        <v>1.1252</v>
      </c>
      <c r="G1757" s="184">
        <v>-0.64490000000000003</v>
      </c>
      <c r="H1757" s="184">
        <v>-2.6185</v>
      </c>
      <c r="I1757" s="184">
        <v>-5.7255000000000003</v>
      </c>
      <c r="J1757" s="184">
        <v>-3.9626000000000001</v>
      </c>
      <c r="K1757" s="184">
        <v>-1.5967</v>
      </c>
      <c r="L1757" s="184">
        <v>18.386399999999998</v>
      </c>
      <c r="M1757" s="184">
        <v>34.728299999999997</v>
      </c>
      <c r="N1757" s="184">
        <v>56.6449</v>
      </c>
      <c r="O1757" s="184"/>
      <c r="P1757" s="184"/>
      <c r="Q1757" s="184">
        <v>54.602400000000003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1440</v>
      </c>
      <c r="B1758" s="180" t="s">
        <v>1465</v>
      </c>
      <c r="C1758" s="180">
        <v>145137</v>
      </c>
      <c r="D1758" s="183">
        <v>44530</v>
      </c>
      <c r="E1758" s="184">
        <v>22.16</v>
      </c>
      <c r="F1758" s="184">
        <v>2.9740000000000002</v>
      </c>
      <c r="G1758" s="184">
        <v>0.27150000000000002</v>
      </c>
      <c r="H1758" s="184">
        <v>-0.53859999999999997</v>
      </c>
      <c r="I1758" s="184">
        <v>-3.1044999999999998</v>
      </c>
      <c r="J1758" s="184">
        <v>-0.13519999999999999</v>
      </c>
      <c r="K1758" s="184">
        <v>6.1810999999999998</v>
      </c>
      <c r="L1758" s="184">
        <v>22.974499999999999</v>
      </c>
      <c r="M1758" s="184">
        <v>40.164499999999997</v>
      </c>
      <c r="N1758" s="184">
        <v>72.720200000000006</v>
      </c>
      <c r="O1758" s="184">
        <v>29.697500000000002</v>
      </c>
      <c r="P1758" s="184"/>
      <c r="Q1758" s="184">
        <v>29.395499999999998</v>
      </c>
      <c r="R1758" s="184">
        <v>42.904499999999999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1440</v>
      </c>
      <c r="B1759" s="180" t="s">
        <v>1466</v>
      </c>
      <c r="C1759" s="180">
        <v>145139</v>
      </c>
      <c r="D1759" s="183">
        <v>44530</v>
      </c>
      <c r="E1759" s="184">
        <v>21.08</v>
      </c>
      <c r="F1759" s="184">
        <v>2.98</v>
      </c>
      <c r="G1759" s="184">
        <v>0.28539999999999999</v>
      </c>
      <c r="H1759" s="184">
        <v>-0.6129</v>
      </c>
      <c r="I1759" s="184">
        <v>-3.1695000000000002</v>
      </c>
      <c r="J1759" s="184">
        <v>-0.2366</v>
      </c>
      <c r="K1759" s="184">
        <v>5.7702</v>
      </c>
      <c r="L1759" s="184">
        <v>22.061399999999999</v>
      </c>
      <c r="M1759" s="184">
        <v>38.502000000000002</v>
      </c>
      <c r="N1759" s="184">
        <v>69.863</v>
      </c>
      <c r="O1759" s="184">
        <v>27.5991</v>
      </c>
      <c r="P1759" s="184"/>
      <c r="Q1759" s="184">
        <v>27.3185</v>
      </c>
      <c r="R1759" s="184">
        <v>40.623800000000003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1440</v>
      </c>
      <c r="B1760" s="180" t="s">
        <v>1467</v>
      </c>
      <c r="C1760" s="180">
        <v>147919</v>
      </c>
      <c r="D1760" s="183">
        <v>44530</v>
      </c>
      <c r="E1760" s="184">
        <v>15.4488</v>
      </c>
      <c r="F1760" s="184">
        <v>0.1653</v>
      </c>
      <c r="G1760" s="184">
        <v>-1.657</v>
      </c>
      <c r="H1760" s="184">
        <v>-3.1381000000000001</v>
      </c>
      <c r="I1760" s="184">
        <v>-8.6988000000000003</v>
      </c>
      <c r="J1760" s="184">
        <v>-5.2656999999999998</v>
      </c>
      <c r="K1760" s="184">
        <v>-4.5900000000000003E-2</v>
      </c>
      <c r="L1760" s="184">
        <v>4.7035999999999998</v>
      </c>
      <c r="M1760" s="184">
        <v>21.962900000000001</v>
      </c>
      <c r="N1760" s="184">
        <v>43.636299999999999</v>
      </c>
      <c r="O1760" s="184"/>
      <c r="P1760" s="184"/>
      <c r="Q1760" s="184">
        <v>27.569299999999998</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1440</v>
      </c>
      <c r="B1761" s="180" t="s">
        <v>1468</v>
      </c>
      <c r="C1761" s="180">
        <v>147920</v>
      </c>
      <c r="D1761" s="183">
        <v>44530</v>
      </c>
      <c r="E1761" s="184">
        <v>14.8492</v>
      </c>
      <c r="F1761" s="184">
        <v>0.1585</v>
      </c>
      <c r="G1761" s="184">
        <v>-1.6811</v>
      </c>
      <c r="H1761" s="184">
        <v>-3.1798999999999999</v>
      </c>
      <c r="I1761" s="184">
        <v>-8.7774999999999999</v>
      </c>
      <c r="J1761" s="184">
        <v>-5.4522000000000004</v>
      </c>
      <c r="K1761" s="184">
        <v>-0.61040000000000005</v>
      </c>
      <c r="L1761" s="184">
        <v>3.5125999999999999</v>
      </c>
      <c r="M1761" s="184">
        <v>19.906300000000002</v>
      </c>
      <c r="N1761" s="184">
        <v>40.469799999999999</v>
      </c>
      <c r="O1761" s="184"/>
      <c r="P1761" s="184"/>
      <c r="Q1761" s="184">
        <v>24.773399999999999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1440</v>
      </c>
      <c r="B1762" s="180" t="s">
        <v>1469</v>
      </c>
      <c r="C1762" s="180">
        <v>102875</v>
      </c>
      <c r="D1762" s="183">
        <v>44530</v>
      </c>
      <c r="E1762" s="184">
        <v>164.71799999999999</v>
      </c>
      <c r="F1762" s="184">
        <v>1.9964</v>
      </c>
      <c r="G1762" s="184">
        <v>0.2233</v>
      </c>
      <c r="H1762" s="184">
        <v>-1.8009999999999999</v>
      </c>
      <c r="I1762" s="184">
        <v>-4.1590999999999996</v>
      </c>
      <c r="J1762" s="184">
        <v>1.9055</v>
      </c>
      <c r="K1762" s="184">
        <v>8.7542000000000009</v>
      </c>
      <c r="L1762" s="184">
        <v>23.4129</v>
      </c>
      <c r="M1762" s="184">
        <v>43.006700000000002</v>
      </c>
      <c r="N1762" s="184">
        <v>78.326099999999997</v>
      </c>
      <c r="O1762" s="184">
        <v>34.243299999999998</v>
      </c>
      <c r="P1762" s="184">
        <v>22.123799999999999</v>
      </c>
      <c r="Q1762" s="184">
        <v>18.176600000000001</v>
      </c>
      <c r="R1762" s="184">
        <v>51.105200000000004</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1440</v>
      </c>
      <c r="B1763" s="180" t="s">
        <v>1470</v>
      </c>
      <c r="C1763" s="180">
        <v>120164</v>
      </c>
      <c r="D1763" s="183">
        <v>44530</v>
      </c>
      <c r="E1763" s="184">
        <v>184.69</v>
      </c>
      <c r="F1763" s="184">
        <v>2.0009000000000001</v>
      </c>
      <c r="G1763" s="184">
        <v>0.2399</v>
      </c>
      <c r="H1763" s="184">
        <v>-1.7737000000000001</v>
      </c>
      <c r="I1763" s="184">
        <v>-4.1055000000000001</v>
      </c>
      <c r="J1763" s="184">
        <v>2.0352999999999999</v>
      </c>
      <c r="K1763" s="184">
        <v>9.1561000000000003</v>
      </c>
      <c r="L1763" s="184">
        <v>24.3386</v>
      </c>
      <c r="M1763" s="184">
        <v>44.607700000000001</v>
      </c>
      <c r="N1763" s="184">
        <v>80.990600000000001</v>
      </c>
      <c r="O1763" s="184">
        <v>36.1586</v>
      </c>
      <c r="P1763" s="184">
        <v>23.8443</v>
      </c>
      <c r="Q1763" s="184">
        <v>22.4129</v>
      </c>
      <c r="R1763" s="184">
        <v>53.299799999999998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1440</v>
      </c>
      <c r="B1764" s="180" t="s">
        <v>1471</v>
      </c>
      <c r="C1764" s="180">
        <v>129220</v>
      </c>
      <c r="D1764" s="183">
        <v>44530</v>
      </c>
      <c r="E1764" s="184">
        <v>46.936</v>
      </c>
      <c r="F1764" s="184">
        <v>3.1855000000000002</v>
      </c>
      <c r="G1764" s="184">
        <v>0.80320000000000003</v>
      </c>
      <c r="H1764" s="184">
        <v>-0.89949999999999997</v>
      </c>
      <c r="I1764" s="184">
        <v>-3.8551000000000002</v>
      </c>
      <c r="J1764" s="184">
        <v>2.0547</v>
      </c>
      <c r="K1764" s="184">
        <v>9.9589999999999996</v>
      </c>
      <c r="L1764" s="184">
        <v>25.776499999999999</v>
      </c>
      <c r="M1764" s="184">
        <v>51.182099999999998</v>
      </c>
      <c r="N1764" s="184">
        <v>78.511399999999995</v>
      </c>
      <c r="O1764" s="184">
        <v>22.96</v>
      </c>
      <c r="P1764" s="184">
        <v>20.925799999999999</v>
      </c>
      <c r="Q1764" s="184">
        <v>22.697700000000001</v>
      </c>
      <c r="R1764" s="184">
        <v>40.110599999999998</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1440</v>
      </c>
      <c r="B1765" s="180" t="s">
        <v>1472</v>
      </c>
      <c r="C1765" s="180">
        <v>129223</v>
      </c>
      <c r="D1765" s="183">
        <v>44530</v>
      </c>
      <c r="E1765" s="184">
        <v>43.863</v>
      </c>
      <c r="F1765" s="184">
        <v>3.1804000000000001</v>
      </c>
      <c r="G1765" s="184">
        <v>0.79049999999999998</v>
      </c>
      <c r="H1765" s="184">
        <v>-0.9194</v>
      </c>
      <c r="I1765" s="184">
        <v>-3.8976999999999999</v>
      </c>
      <c r="J1765" s="184">
        <v>1.9548000000000001</v>
      </c>
      <c r="K1765" s="184">
        <v>9.6575000000000006</v>
      </c>
      <c r="L1765" s="184">
        <v>25.087</v>
      </c>
      <c r="M1765" s="184">
        <v>49.959000000000003</v>
      </c>
      <c r="N1765" s="184">
        <v>76.610600000000005</v>
      </c>
      <c r="O1765" s="184">
        <v>21.586300000000001</v>
      </c>
      <c r="P1765" s="184">
        <v>19.723800000000001</v>
      </c>
      <c r="Q1765" s="184">
        <v>21.6035</v>
      </c>
      <c r="R1765" s="184">
        <v>38.583799999999997</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1440</v>
      </c>
      <c r="B1766" s="180" t="s">
        <v>1473</v>
      </c>
      <c r="C1766" s="180">
        <v>113177</v>
      </c>
      <c r="D1766" s="183">
        <v>44530</v>
      </c>
      <c r="E1766" s="184">
        <v>81.957899999999995</v>
      </c>
      <c r="F1766" s="184">
        <v>1.7251000000000001</v>
      </c>
      <c r="G1766" s="184">
        <v>-0.38540000000000002</v>
      </c>
      <c r="H1766" s="184">
        <v>-1.6751</v>
      </c>
      <c r="I1766" s="184">
        <v>-4.6218000000000004</v>
      </c>
      <c r="J1766" s="184">
        <v>1.6135999999999999</v>
      </c>
      <c r="K1766" s="184">
        <v>6.1444000000000001</v>
      </c>
      <c r="L1766" s="184">
        <v>22.0289</v>
      </c>
      <c r="M1766" s="184">
        <v>44.006100000000004</v>
      </c>
      <c r="N1766" s="184">
        <v>75.534400000000005</v>
      </c>
      <c r="O1766" s="184">
        <v>27.511299999999999</v>
      </c>
      <c r="P1766" s="184">
        <v>22.418600000000001</v>
      </c>
      <c r="Q1766" s="184">
        <v>20.6343</v>
      </c>
      <c r="R1766" s="184">
        <v>45.9283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1440</v>
      </c>
      <c r="B1767" s="180" t="s">
        <v>1474</v>
      </c>
      <c r="C1767" s="180">
        <v>118778</v>
      </c>
      <c r="D1767" s="183">
        <v>44530</v>
      </c>
      <c r="E1767" s="184">
        <v>89.101200000000006</v>
      </c>
      <c r="F1767" s="184">
        <v>1.7278</v>
      </c>
      <c r="G1767" s="184">
        <v>-0.375</v>
      </c>
      <c r="H1767" s="184">
        <v>-1.6594</v>
      </c>
      <c r="I1767" s="184">
        <v>-4.5896999999999997</v>
      </c>
      <c r="J1767" s="184">
        <v>1.6950000000000001</v>
      </c>
      <c r="K1767" s="184">
        <v>6.3921999999999999</v>
      </c>
      <c r="L1767" s="184">
        <v>22.570599999999999</v>
      </c>
      <c r="M1767" s="184">
        <v>44.9696</v>
      </c>
      <c r="N1767" s="184">
        <v>77.090599999999995</v>
      </c>
      <c r="O1767" s="184">
        <v>28.655999999999999</v>
      </c>
      <c r="P1767" s="184">
        <v>23.666699999999999</v>
      </c>
      <c r="Q1767" s="184">
        <v>26.445499999999999</v>
      </c>
      <c r="R1767" s="184">
        <v>47.186700000000002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1440</v>
      </c>
      <c r="B1768" s="180" t="s">
        <v>1475</v>
      </c>
      <c r="C1768" s="180">
        <v>147131</v>
      </c>
      <c r="D1768" s="183">
        <v>44530</v>
      </c>
      <c r="E1768" s="184">
        <v>24.86</v>
      </c>
      <c r="F1768" s="184">
        <v>2.0525000000000002</v>
      </c>
      <c r="G1768" s="184">
        <v>0.60699999999999998</v>
      </c>
      <c r="H1768" s="184">
        <v>-1.6225000000000001</v>
      </c>
      <c r="I1768" s="184">
        <v>-3.8298000000000001</v>
      </c>
      <c r="J1768" s="184">
        <v>2.3466</v>
      </c>
      <c r="K1768" s="184">
        <v>13.4642</v>
      </c>
      <c r="L1768" s="184">
        <v>28.741599999999998</v>
      </c>
      <c r="M1768" s="184">
        <v>52.9846</v>
      </c>
      <c r="N1768" s="184">
        <v>82.124499999999998</v>
      </c>
      <c r="O1768" s="184"/>
      <c r="P1768" s="184"/>
      <c r="Q1768" s="184">
        <v>42.853400000000001</v>
      </c>
      <c r="R1768" s="184">
        <v>54.647300000000001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1440</v>
      </c>
      <c r="B1769" s="180" t="s">
        <v>1476</v>
      </c>
      <c r="C1769" s="180">
        <v>147129</v>
      </c>
      <c r="D1769" s="183">
        <v>44530</v>
      </c>
      <c r="E1769" s="184">
        <v>23.77</v>
      </c>
      <c r="F1769" s="184">
        <v>2.0609999999999999</v>
      </c>
      <c r="G1769" s="184">
        <v>0.59250000000000003</v>
      </c>
      <c r="H1769" s="184">
        <v>-1.6142000000000001</v>
      </c>
      <c r="I1769" s="184">
        <v>-3.8818999999999999</v>
      </c>
      <c r="J1769" s="184">
        <v>2.2366000000000001</v>
      </c>
      <c r="K1769" s="184">
        <v>12.975300000000001</v>
      </c>
      <c r="L1769" s="184">
        <v>27.5899</v>
      </c>
      <c r="M1769" s="184">
        <v>51.112499999999997</v>
      </c>
      <c r="N1769" s="184">
        <v>79.125799999999998</v>
      </c>
      <c r="O1769" s="184"/>
      <c r="P1769" s="184"/>
      <c r="Q1769" s="184">
        <v>40.366900000000001</v>
      </c>
      <c r="R1769" s="184">
        <v>51.960799999999999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1440</v>
      </c>
      <c r="B1770" s="180" t="s">
        <v>1477</v>
      </c>
      <c r="C1770" s="180">
        <v>100177</v>
      </c>
      <c r="D1770" s="183">
        <v>44530</v>
      </c>
      <c r="E1770" s="184">
        <v>142.269992717782</v>
      </c>
      <c r="F1770" s="184">
        <v>0.36849999999999999</v>
      </c>
      <c r="G1770" s="184">
        <v>-1.7653000000000001</v>
      </c>
      <c r="H1770" s="184">
        <v>-4.2808000000000002</v>
      </c>
      <c r="I1770" s="184">
        <v>-6.4017999999999997</v>
      </c>
      <c r="J1770" s="184">
        <v>-2.4655</v>
      </c>
      <c r="K1770" s="184">
        <v>5.0502000000000002</v>
      </c>
      <c r="L1770" s="184">
        <v>20.128699999999998</v>
      </c>
      <c r="M1770" s="184">
        <v>58.674500000000002</v>
      </c>
      <c r="N1770" s="184">
        <v>94.158699999999996</v>
      </c>
      <c r="O1770" s="184">
        <v>34.921999999999997</v>
      </c>
      <c r="P1770" s="184">
        <v>20.9268</v>
      </c>
      <c r="Q1770" s="184">
        <v>11.1394</v>
      </c>
      <c r="R1770" s="184">
        <v>76.098799999999997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1440</v>
      </c>
      <c r="B1771" s="180" t="s">
        <v>1478</v>
      </c>
      <c r="C1771" s="180">
        <v>120828</v>
      </c>
      <c r="D1771" s="183">
        <v>44530</v>
      </c>
      <c r="E1771" s="184">
        <v>131.80080000000001</v>
      </c>
      <c r="F1771" s="184">
        <v>0.37330000000000002</v>
      </c>
      <c r="G1771" s="184">
        <v>-1.7461</v>
      </c>
      <c r="H1771" s="184">
        <v>-4.2481</v>
      </c>
      <c r="I1771" s="184">
        <v>-6.3375000000000004</v>
      </c>
      <c r="J1771" s="184">
        <v>-2.3170000000000002</v>
      </c>
      <c r="K1771" s="184">
        <v>5.5406000000000004</v>
      </c>
      <c r="L1771" s="184">
        <v>21.301100000000002</v>
      </c>
      <c r="M1771" s="184">
        <v>61.061300000000003</v>
      </c>
      <c r="N1771" s="184">
        <v>97.893799999999999</v>
      </c>
      <c r="O1771" s="184">
        <v>36.171700000000001</v>
      </c>
      <c r="P1771" s="184">
        <v>21.692</v>
      </c>
      <c r="Q1771" s="184">
        <v>16.399000000000001</v>
      </c>
      <c r="R1771" s="184">
        <v>78.198599999999999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1440</v>
      </c>
      <c r="B1772" s="180" t="s">
        <v>1479</v>
      </c>
      <c r="C1772" s="180">
        <v>125497</v>
      </c>
      <c r="D1772" s="183">
        <v>44530</v>
      </c>
      <c r="E1772" s="184">
        <v>114.6061</v>
      </c>
      <c r="F1772" s="184">
        <v>2.2898000000000001</v>
      </c>
      <c r="G1772" s="184">
        <v>0.74539999999999995</v>
      </c>
      <c r="H1772" s="184">
        <v>-0.99890000000000001</v>
      </c>
      <c r="I1772" s="184">
        <v>-3.3849</v>
      </c>
      <c r="J1772" s="184">
        <v>0.82220000000000004</v>
      </c>
      <c r="K1772" s="184">
        <v>9.5158000000000005</v>
      </c>
      <c r="L1772" s="184">
        <v>17.8489</v>
      </c>
      <c r="M1772" s="184">
        <v>33.592500000000001</v>
      </c>
      <c r="N1772" s="184">
        <v>56.757399999999997</v>
      </c>
      <c r="O1772" s="184">
        <v>29.493300000000001</v>
      </c>
      <c r="P1772" s="184">
        <v>24.550799999999999</v>
      </c>
      <c r="Q1772" s="184">
        <v>27.887599999999999</v>
      </c>
      <c r="R1772" s="184">
        <v>40.457799999999999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1440</v>
      </c>
      <c r="B1773" s="180" t="s">
        <v>1480</v>
      </c>
      <c r="C1773" s="180">
        <v>125494</v>
      </c>
      <c r="D1773" s="183">
        <v>44530</v>
      </c>
      <c r="E1773" s="184">
        <v>103.7962</v>
      </c>
      <c r="F1773" s="184">
        <v>2.2873000000000001</v>
      </c>
      <c r="G1773" s="184">
        <v>0.73529999999999995</v>
      </c>
      <c r="H1773" s="184">
        <v>-1.0166999999999999</v>
      </c>
      <c r="I1773" s="184">
        <v>-3.4198</v>
      </c>
      <c r="J1773" s="184">
        <v>0.73860000000000003</v>
      </c>
      <c r="K1773" s="184">
        <v>9.2538</v>
      </c>
      <c r="L1773" s="184">
        <v>17.243200000000002</v>
      </c>
      <c r="M1773" s="184">
        <v>32.535800000000002</v>
      </c>
      <c r="N1773" s="184">
        <v>55.112299999999998</v>
      </c>
      <c r="O1773" s="184">
        <v>28.020199999999999</v>
      </c>
      <c r="P1773" s="184">
        <v>23.1568</v>
      </c>
      <c r="Q1773" s="184">
        <v>21.0792</v>
      </c>
      <c r="R1773" s="184">
        <v>38.908299999999997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1440</v>
      </c>
      <c r="B1774" s="180" t="s">
        <v>1481</v>
      </c>
      <c r="C1774" s="180">
        <v>100795</v>
      </c>
      <c r="D1774" s="183">
        <v>44530</v>
      </c>
      <c r="E1774" s="184">
        <v>146.1019</v>
      </c>
      <c r="F1774" s="184">
        <v>1.4903</v>
      </c>
      <c r="G1774" s="184">
        <v>-0.52339999999999998</v>
      </c>
      <c r="H1774" s="184">
        <v>-2.0956000000000001</v>
      </c>
      <c r="I1774" s="184">
        <v>-4.4489000000000001</v>
      </c>
      <c r="J1774" s="184">
        <v>-0.40260000000000001</v>
      </c>
      <c r="K1774" s="184">
        <v>6.7207999999999997</v>
      </c>
      <c r="L1774" s="184">
        <v>20.6738</v>
      </c>
      <c r="M1774" s="184">
        <v>41.703699999999998</v>
      </c>
      <c r="N1774" s="184">
        <v>65.342100000000002</v>
      </c>
      <c r="O1774" s="184">
        <v>23.3659</v>
      </c>
      <c r="P1774" s="184">
        <v>14.6031</v>
      </c>
      <c r="Q1774" s="184">
        <v>17.307200000000002</v>
      </c>
      <c r="R1774" s="184">
        <v>38.581099999999999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1440</v>
      </c>
      <c r="B1775" s="180" t="s">
        <v>1482</v>
      </c>
      <c r="C1775" s="180">
        <v>119589</v>
      </c>
      <c r="D1775" s="183">
        <v>44530</v>
      </c>
      <c r="E1775" s="184">
        <v>155.23179999999999</v>
      </c>
      <c r="F1775" s="184">
        <v>1.4932000000000001</v>
      </c>
      <c r="G1775" s="184">
        <v>-0.51219999999999999</v>
      </c>
      <c r="H1775" s="184">
        <v>-2.0764999999999998</v>
      </c>
      <c r="I1775" s="184">
        <v>-4.4116</v>
      </c>
      <c r="J1775" s="184">
        <v>-0.31519999999999998</v>
      </c>
      <c r="K1775" s="184">
        <v>6.9897</v>
      </c>
      <c r="L1775" s="184">
        <v>21.2928</v>
      </c>
      <c r="M1775" s="184">
        <v>42.793500000000002</v>
      </c>
      <c r="N1775" s="184">
        <v>67.025499999999994</v>
      </c>
      <c r="O1775" s="184">
        <v>24.569900000000001</v>
      </c>
      <c r="P1775" s="184">
        <v>15.5982</v>
      </c>
      <c r="Q1775" s="184">
        <v>18.366900000000001</v>
      </c>
      <c r="R1775" s="184">
        <v>39.942799999999998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1440</v>
      </c>
      <c r="B1776" s="180" t="s">
        <v>1483</v>
      </c>
      <c r="C1776" s="180">
        <v>145206</v>
      </c>
      <c r="D1776" s="183">
        <v>44530</v>
      </c>
      <c r="E1776" s="184">
        <v>22.601199999999999</v>
      </c>
      <c r="F1776" s="184">
        <v>1.4539</v>
      </c>
      <c r="G1776" s="184">
        <v>-0.6925</v>
      </c>
      <c r="H1776" s="184">
        <v>-2.0962000000000001</v>
      </c>
      <c r="I1776" s="184">
        <v>-4.6596000000000002</v>
      </c>
      <c r="J1776" s="184">
        <v>0.98480000000000001</v>
      </c>
      <c r="K1776" s="184">
        <v>5.9676</v>
      </c>
      <c r="L1776" s="184">
        <v>23.133099999999999</v>
      </c>
      <c r="M1776" s="184">
        <v>48.421599999999998</v>
      </c>
      <c r="N1776" s="184">
        <v>76.161699999999996</v>
      </c>
      <c r="O1776" s="184">
        <v>30.922699999999999</v>
      </c>
      <c r="P1776" s="184"/>
      <c r="Q1776" s="184">
        <v>30.626300000000001</v>
      </c>
      <c r="R1776" s="184">
        <v>44.282299999999999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1440</v>
      </c>
      <c r="B1777" s="180" t="s">
        <v>1484</v>
      </c>
      <c r="C1777" s="180">
        <v>145208</v>
      </c>
      <c r="D1777" s="183">
        <v>44530</v>
      </c>
      <c r="E1777" s="184">
        <v>21.332699999999999</v>
      </c>
      <c r="F1777" s="184">
        <v>1.4476</v>
      </c>
      <c r="G1777" s="184">
        <v>-0.71350000000000002</v>
      </c>
      <c r="H1777" s="184">
        <v>-2.1309999999999998</v>
      </c>
      <c r="I1777" s="184">
        <v>-4.726</v>
      </c>
      <c r="J1777" s="184">
        <v>0.82620000000000005</v>
      </c>
      <c r="K1777" s="184">
        <v>5.492</v>
      </c>
      <c r="L1777" s="184">
        <v>22.016200000000001</v>
      </c>
      <c r="M1777" s="184">
        <v>46.432299999999998</v>
      </c>
      <c r="N1777" s="184">
        <v>73.032799999999995</v>
      </c>
      <c r="O1777" s="184">
        <v>28.479299999999999</v>
      </c>
      <c r="P1777" s="184"/>
      <c r="Q1777" s="184">
        <v>28.177299999999999</v>
      </c>
      <c r="R1777" s="184">
        <v>41.703800000000001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1440</v>
      </c>
      <c r="B1778" s="180" t="s">
        <v>1485</v>
      </c>
      <c r="C1778" s="180">
        <v>129649</v>
      </c>
      <c r="D1778" s="183">
        <v>44530</v>
      </c>
      <c r="E1778" s="184">
        <v>30.04</v>
      </c>
      <c r="F1778" s="184">
        <v>2.2115999999999998</v>
      </c>
      <c r="G1778" s="184">
        <v>-0.23250000000000001</v>
      </c>
      <c r="H1778" s="184">
        <v>-1.6372</v>
      </c>
      <c r="I1778" s="184">
        <v>-4.0868000000000002</v>
      </c>
      <c r="J1778" s="184">
        <v>1.5207999999999999</v>
      </c>
      <c r="K1778" s="184">
        <v>4.3418000000000001</v>
      </c>
      <c r="L1778" s="184">
        <v>20.934000000000001</v>
      </c>
      <c r="M1778" s="184">
        <v>37.861400000000003</v>
      </c>
      <c r="N1778" s="184">
        <v>67.821200000000005</v>
      </c>
      <c r="O1778" s="184">
        <v>28.950500000000002</v>
      </c>
      <c r="P1778" s="184">
        <v>19.042100000000001</v>
      </c>
      <c r="Q1778" s="184">
        <v>15.842599999999999</v>
      </c>
      <c r="R1778" s="184">
        <v>43.692900000000002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1440</v>
      </c>
      <c r="B1779" s="180" t="s">
        <v>1486</v>
      </c>
      <c r="C1779" s="180">
        <v>129647</v>
      </c>
      <c r="D1779" s="183">
        <v>44530</v>
      </c>
      <c r="E1779" s="184">
        <v>28.32</v>
      </c>
      <c r="F1779" s="184">
        <v>2.2014</v>
      </c>
      <c r="G1779" s="184">
        <v>-0.24660000000000001</v>
      </c>
      <c r="H1779" s="184">
        <v>-1.6667000000000001</v>
      </c>
      <c r="I1779" s="184">
        <v>-4.13</v>
      </c>
      <c r="J1779" s="184">
        <v>1.4327000000000001</v>
      </c>
      <c r="K1779" s="184">
        <v>4.1558999999999999</v>
      </c>
      <c r="L1779" s="184">
        <v>20.459399999999999</v>
      </c>
      <c r="M1779" s="184">
        <v>37.010199999999998</v>
      </c>
      <c r="N1779" s="184">
        <v>66.490300000000005</v>
      </c>
      <c r="O1779" s="184">
        <v>28.110399999999998</v>
      </c>
      <c r="P1779" s="184">
        <v>18.159500000000001</v>
      </c>
      <c r="Q1779" s="184">
        <v>14.933</v>
      </c>
      <c r="R1779" s="184">
        <v>42.650300000000001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1440</v>
      </c>
      <c r="B1780" s="180" t="s">
        <v>1950</v>
      </c>
      <c r="C1780" s="180">
        <v>148618</v>
      </c>
      <c r="D1780" s="183">
        <v>44530</v>
      </c>
      <c r="E1780" s="184">
        <v>15.391999999999999</v>
      </c>
      <c r="F1780" s="184">
        <v>2.2818999999999998</v>
      </c>
      <c r="G1780" s="184">
        <v>-9.7000000000000003E-3</v>
      </c>
      <c r="H1780" s="184">
        <v>-1.1261000000000001</v>
      </c>
      <c r="I1780" s="184">
        <v>-2.8521999999999998</v>
      </c>
      <c r="J1780" s="184">
        <v>3.5773000000000001</v>
      </c>
      <c r="K1780" s="184">
        <v>9.8353999999999999</v>
      </c>
      <c r="L1780" s="184">
        <v>24.108000000000001</v>
      </c>
      <c r="M1780" s="184">
        <v>42.580599999999997</v>
      </c>
      <c r="N1780" s="184"/>
      <c r="O1780" s="184"/>
      <c r="P1780" s="184"/>
      <c r="Q1780" s="184">
        <v>53.92</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1440</v>
      </c>
      <c r="B1781" s="180" t="s">
        <v>1951</v>
      </c>
      <c r="C1781" s="180">
        <v>148617</v>
      </c>
      <c r="D1781" s="183">
        <v>44530</v>
      </c>
      <c r="E1781" s="184">
        <v>15.103999999999999</v>
      </c>
      <c r="F1781" s="184">
        <v>2.2759</v>
      </c>
      <c r="G1781" s="184">
        <v>-3.2399999999999998E-2</v>
      </c>
      <c r="H1781" s="184">
        <v>-1.1648000000000001</v>
      </c>
      <c r="I1781" s="184">
        <v>-2.9287000000000001</v>
      </c>
      <c r="J1781" s="184">
        <v>3.3912</v>
      </c>
      <c r="K1781" s="184">
        <v>9.2711000000000006</v>
      </c>
      <c r="L1781" s="184">
        <v>22.8657</v>
      </c>
      <c r="M1781" s="184">
        <v>40.417400000000001</v>
      </c>
      <c r="N1781" s="184"/>
      <c r="O1781" s="184"/>
      <c r="P1781" s="184"/>
      <c r="Q1781" s="184">
        <v>51.04</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2.0291541666666668</v>
      </c>
      <c r="G1782" s="186">
        <v>7.6656249999999967E-2</v>
      </c>
      <c r="H1782" s="186">
        <v>-1.5951624999999998</v>
      </c>
      <c r="I1782" s="186">
        <v>-4.3180062500000007</v>
      </c>
      <c r="J1782" s="186">
        <v>0.5067687500000001</v>
      </c>
      <c r="K1782" s="186">
        <v>7.0597374999999998</v>
      </c>
      <c r="L1782" s="186">
        <v>21.375022916666669</v>
      </c>
      <c r="M1782" s="186">
        <v>41.566368750000002</v>
      </c>
      <c r="N1782" s="186">
        <v>69.239449999999991</v>
      </c>
      <c r="O1782" s="186">
        <v>26.961314705882355</v>
      </c>
      <c r="P1782" s="186">
        <v>19.315249999999995</v>
      </c>
      <c r="Q1782" s="186">
        <v>26.028095833333339</v>
      </c>
      <c r="R1782" s="186">
        <v>45.304280952380957</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2.1174999999999997</v>
      </c>
      <c r="G1783" s="186">
        <v>0.25570000000000004</v>
      </c>
      <c r="H1783" s="186">
        <v>-1.5347500000000001</v>
      </c>
      <c r="I1783" s="186">
        <v>-4.0884499999999999</v>
      </c>
      <c r="J1783" s="186">
        <v>1.1228499999999999</v>
      </c>
      <c r="K1783" s="186">
        <v>7.6207000000000003</v>
      </c>
      <c r="L1783" s="186">
        <v>21.920450000000002</v>
      </c>
      <c r="M1783" s="186">
        <v>42.185199999999995</v>
      </c>
      <c r="N1783" s="186">
        <v>70.693700000000007</v>
      </c>
      <c r="O1783" s="186">
        <v>27.62265</v>
      </c>
      <c r="P1783" s="186">
        <v>19.713349999999998</v>
      </c>
      <c r="Q1783" s="186">
        <v>22.555300000000003</v>
      </c>
      <c r="R1783" s="186">
        <v>42.827100000000002</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1952</v>
      </c>
      <c r="C1786" s="180">
        <v>148637</v>
      </c>
      <c r="D1786" s="183">
        <v>44530</v>
      </c>
      <c r="E1786" s="184">
        <v>13.57</v>
      </c>
      <c r="F1786" s="184">
        <v>0.36980000000000002</v>
      </c>
      <c r="G1786" s="184">
        <v>0.51849999999999996</v>
      </c>
      <c r="H1786" s="184">
        <v>-2.7936999999999999</v>
      </c>
      <c r="I1786" s="184">
        <v>-6.2198000000000002</v>
      </c>
      <c r="J1786" s="184">
        <v>-2.4443000000000001</v>
      </c>
      <c r="K1786" s="184">
        <v>6.3479999999999999</v>
      </c>
      <c r="L1786" s="184">
        <v>23.701000000000001</v>
      </c>
      <c r="M1786" s="184">
        <v>30.480799999999999</v>
      </c>
      <c r="N1786" s="184"/>
      <c r="O1786" s="184"/>
      <c r="P1786" s="184"/>
      <c r="Q1786" s="184">
        <v>35.700000000000003</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1953</v>
      </c>
      <c r="C1787" s="180">
        <v>148635</v>
      </c>
      <c r="D1787" s="183">
        <v>44530</v>
      </c>
      <c r="E1787" s="184">
        <v>13.33</v>
      </c>
      <c r="F1787" s="184">
        <v>0.3765</v>
      </c>
      <c r="G1787" s="184">
        <v>0.52790000000000004</v>
      </c>
      <c r="H1787" s="184">
        <v>-2.8426</v>
      </c>
      <c r="I1787" s="184">
        <v>-6.3247</v>
      </c>
      <c r="J1787" s="184">
        <v>-2.5585</v>
      </c>
      <c r="K1787" s="184">
        <v>5.7937000000000003</v>
      </c>
      <c r="L1787" s="184">
        <v>22.5184</v>
      </c>
      <c r="M1787" s="184">
        <v>28.667999999999999</v>
      </c>
      <c r="N1787" s="184"/>
      <c r="O1787" s="184"/>
      <c r="P1787" s="184"/>
      <c r="Q1787" s="184">
        <v>33.299999999999997</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44530</v>
      </c>
      <c r="E1788" s="184">
        <v>17.03</v>
      </c>
      <c r="F1788" s="184">
        <v>0.65010000000000001</v>
      </c>
      <c r="G1788" s="184">
        <v>0.41270000000000001</v>
      </c>
      <c r="H1788" s="184">
        <v>-1.1608000000000001</v>
      </c>
      <c r="I1788" s="184">
        <v>-4.1642999999999999</v>
      </c>
      <c r="J1788" s="184">
        <v>-1.1608000000000001</v>
      </c>
      <c r="K1788" s="184">
        <v>2.6522000000000001</v>
      </c>
      <c r="L1788" s="184">
        <v>17.4483</v>
      </c>
      <c r="M1788" s="184">
        <v>23.405799999999999</v>
      </c>
      <c r="N1788" s="184">
        <v>33.883600000000001</v>
      </c>
      <c r="O1788" s="184"/>
      <c r="P1788" s="184"/>
      <c r="Q1788" s="184">
        <v>34.416499999999999</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44530</v>
      </c>
      <c r="E1789" s="184">
        <v>16.54</v>
      </c>
      <c r="F1789" s="184">
        <v>0.60829999999999995</v>
      </c>
      <c r="G1789" s="184">
        <v>0.36409999999999998</v>
      </c>
      <c r="H1789" s="184">
        <v>-1.1947000000000001</v>
      </c>
      <c r="I1789" s="184">
        <v>-4.2270000000000003</v>
      </c>
      <c r="J1789" s="184">
        <v>-1.3126</v>
      </c>
      <c r="K1789" s="184">
        <v>2.2250000000000001</v>
      </c>
      <c r="L1789" s="184">
        <v>16.478899999999999</v>
      </c>
      <c r="M1789" s="184">
        <v>21.886500000000002</v>
      </c>
      <c r="N1789" s="184">
        <v>31.687899999999999</v>
      </c>
      <c r="O1789" s="184"/>
      <c r="P1789" s="184"/>
      <c r="Q1789" s="184">
        <v>32.253900000000002</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1954</v>
      </c>
      <c r="C1790" s="180">
        <v>148517</v>
      </c>
      <c r="D1790" s="183">
        <v>44530</v>
      </c>
      <c r="E1790" s="184">
        <v>13.8</v>
      </c>
      <c r="F1790" s="184">
        <v>1.3216000000000001</v>
      </c>
      <c r="G1790" s="184">
        <v>0.87719999999999998</v>
      </c>
      <c r="H1790" s="184">
        <v>7.2499999999999995E-2</v>
      </c>
      <c r="I1790" s="184">
        <v>-2.0581999999999998</v>
      </c>
      <c r="J1790" s="184">
        <v>0.14510000000000001</v>
      </c>
      <c r="K1790" s="184">
        <v>1.2472000000000001</v>
      </c>
      <c r="L1790" s="184">
        <v>11.5602</v>
      </c>
      <c r="M1790" s="184">
        <v>20.9465</v>
      </c>
      <c r="N1790" s="184">
        <v>28.731300000000001</v>
      </c>
      <c r="O1790" s="184"/>
      <c r="P1790" s="184"/>
      <c r="Q1790" s="184">
        <v>32.5672</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1955</v>
      </c>
      <c r="C1791" s="180">
        <v>148516</v>
      </c>
      <c r="D1791" s="183">
        <v>44530</v>
      </c>
      <c r="E1791" s="184">
        <v>14.06</v>
      </c>
      <c r="F1791" s="184">
        <v>1.3698999999999999</v>
      </c>
      <c r="G1791" s="184">
        <v>0.93320000000000003</v>
      </c>
      <c r="H1791" s="184">
        <v>0.14249999999999999</v>
      </c>
      <c r="I1791" s="184">
        <v>-1.9525999999999999</v>
      </c>
      <c r="J1791" s="184">
        <v>0.3569</v>
      </c>
      <c r="K1791" s="184">
        <v>1.6631</v>
      </c>
      <c r="L1791" s="184">
        <v>12.48</v>
      </c>
      <c r="M1791" s="184">
        <v>22.3673</v>
      </c>
      <c r="N1791" s="184">
        <v>30.790700000000001</v>
      </c>
      <c r="O1791" s="184"/>
      <c r="P1791" s="184"/>
      <c r="Q1791" s="184">
        <v>34.750900000000001</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1956</v>
      </c>
      <c r="C1792" s="180">
        <v>148751</v>
      </c>
      <c r="D1792" s="183">
        <v>44530</v>
      </c>
      <c r="E1792" s="184">
        <v>13.13</v>
      </c>
      <c r="F1792" s="184">
        <v>0.9224</v>
      </c>
      <c r="G1792" s="184">
        <v>0.38229999999999997</v>
      </c>
      <c r="H1792" s="184">
        <v>-1.3524</v>
      </c>
      <c r="I1792" s="184">
        <v>-4.5785</v>
      </c>
      <c r="J1792" s="184">
        <v>-1.0549999999999999</v>
      </c>
      <c r="K1792" s="184">
        <v>6.4882</v>
      </c>
      <c r="L1792" s="184">
        <v>23.2864</v>
      </c>
      <c r="M1792" s="184"/>
      <c r="N1792" s="184"/>
      <c r="O1792" s="184"/>
      <c r="P1792" s="184"/>
      <c r="Q1792" s="184">
        <v>31.3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1957</v>
      </c>
      <c r="C1793" s="180">
        <v>148753</v>
      </c>
      <c r="D1793" s="183">
        <v>44530</v>
      </c>
      <c r="E1793" s="184">
        <v>12.96</v>
      </c>
      <c r="F1793" s="184">
        <v>0.93459999999999999</v>
      </c>
      <c r="G1793" s="184">
        <v>0.30959999999999999</v>
      </c>
      <c r="H1793" s="184">
        <v>-1.4449000000000001</v>
      </c>
      <c r="I1793" s="184">
        <v>-4.7058999999999997</v>
      </c>
      <c r="J1793" s="184">
        <v>-1.2947</v>
      </c>
      <c r="K1793" s="184">
        <v>5.9688999999999997</v>
      </c>
      <c r="L1793" s="184">
        <v>22.148900000000001</v>
      </c>
      <c r="M1793" s="184"/>
      <c r="N1793" s="184"/>
      <c r="O1793" s="184"/>
      <c r="P1793" s="184"/>
      <c r="Q1793" s="184">
        <v>29.6</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1958</v>
      </c>
      <c r="C1794" s="180">
        <v>148606</v>
      </c>
      <c r="D1794" s="183">
        <v>44530</v>
      </c>
      <c r="E1794" s="184">
        <v>12.192</v>
      </c>
      <c r="F1794" s="184">
        <v>9.0300000000000005E-2</v>
      </c>
      <c r="G1794" s="184">
        <v>-0.2944</v>
      </c>
      <c r="H1794" s="184">
        <v>-2.4874000000000001</v>
      </c>
      <c r="I1794" s="184">
        <v>-4.5785</v>
      </c>
      <c r="J1794" s="184">
        <v>-2.3233000000000001</v>
      </c>
      <c r="K1794" s="184">
        <v>-0.8861</v>
      </c>
      <c r="L1794" s="184">
        <v>9.4533000000000005</v>
      </c>
      <c r="M1794" s="184">
        <v>18.1968</v>
      </c>
      <c r="N1794" s="184"/>
      <c r="O1794" s="184"/>
      <c r="P1794" s="184"/>
      <c r="Q1794" s="184">
        <v>21.92</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1959</v>
      </c>
      <c r="C1795" s="180">
        <v>148602</v>
      </c>
      <c r="D1795" s="183">
        <v>44530</v>
      </c>
      <c r="E1795" s="184">
        <v>11.984999999999999</v>
      </c>
      <c r="F1795" s="184">
        <v>8.3500000000000005E-2</v>
      </c>
      <c r="G1795" s="184">
        <v>-0.31609999999999999</v>
      </c>
      <c r="H1795" s="184">
        <v>-2.5213999999999999</v>
      </c>
      <c r="I1795" s="184">
        <v>-4.6463999999999999</v>
      </c>
      <c r="J1795" s="184">
        <v>-2.4738000000000002</v>
      </c>
      <c r="K1795" s="184">
        <v>-1.3173999999999999</v>
      </c>
      <c r="L1795" s="184">
        <v>8.5007999999999999</v>
      </c>
      <c r="M1795" s="184">
        <v>16.642299999999999</v>
      </c>
      <c r="N1795" s="184"/>
      <c r="O1795" s="184"/>
      <c r="P1795" s="184"/>
      <c r="Q1795" s="184">
        <v>19.850000000000001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1960</v>
      </c>
      <c r="C1796" s="180">
        <v>148572</v>
      </c>
      <c r="D1796" s="183">
        <v>44530</v>
      </c>
      <c r="E1796" s="184">
        <v>29.129000000000001</v>
      </c>
      <c r="F1796" s="184">
        <v>-0.51229999999999998</v>
      </c>
      <c r="G1796" s="184">
        <v>-0.36599999999999999</v>
      </c>
      <c r="H1796" s="184">
        <v>-2.7347000000000001</v>
      </c>
      <c r="I1796" s="184">
        <v>-5.2099000000000002</v>
      </c>
      <c r="J1796" s="184">
        <v>-2.2025000000000001</v>
      </c>
      <c r="K1796" s="184">
        <v>0.5766</v>
      </c>
      <c r="L1796" s="184">
        <v>10.9</v>
      </c>
      <c r="M1796" s="184">
        <v>18.879300000000001</v>
      </c>
      <c r="N1796" s="184">
        <v>30.319400000000002</v>
      </c>
      <c r="O1796" s="184"/>
      <c r="P1796" s="184"/>
      <c r="Q1796" s="184">
        <v>29.4892</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1961</v>
      </c>
      <c r="C1797" s="180">
        <v>148564</v>
      </c>
      <c r="D1797" s="183">
        <v>44530</v>
      </c>
      <c r="E1797" s="184">
        <v>18.2987</v>
      </c>
      <c r="F1797" s="184">
        <v>-0.28389999999999999</v>
      </c>
      <c r="G1797" s="184">
        <v>-1.3275999999999999</v>
      </c>
      <c r="H1797" s="184">
        <v>-3.7589000000000001</v>
      </c>
      <c r="I1797" s="184">
        <v>-5.2287999999999997</v>
      </c>
      <c r="J1797" s="184">
        <v>0.54669999999999996</v>
      </c>
      <c r="K1797" s="184">
        <v>5.1722000000000001</v>
      </c>
      <c r="L1797" s="184">
        <v>21.765699999999999</v>
      </c>
      <c r="M1797" s="184">
        <v>43.349400000000003</v>
      </c>
      <c r="N1797" s="184">
        <v>72.687899999999999</v>
      </c>
      <c r="O1797" s="184"/>
      <c r="P1797" s="184"/>
      <c r="Q1797" s="184">
        <v>76.034800000000004</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1962</v>
      </c>
      <c r="C1798" s="180">
        <v>148560</v>
      </c>
      <c r="D1798" s="183">
        <v>44530</v>
      </c>
      <c r="E1798" s="184">
        <v>18.0566</v>
      </c>
      <c r="F1798" s="184">
        <v>-0.28660000000000002</v>
      </c>
      <c r="G1798" s="184">
        <v>-1.3403</v>
      </c>
      <c r="H1798" s="184">
        <v>-3.7808000000000002</v>
      </c>
      <c r="I1798" s="184">
        <v>-5.2713999999999999</v>
      </c>
      <c r="J1798" s="184">
        <v>0.44169999999999998</v>
      </c>
      <c r="K1798" s="184">
        <v>4.8571</v>
      </c>
      <c r="L1798" s="184">
        <v>21.026800000000001</v>
      </c>
      <c r="M1798" s="184">
        <v>42.052700000000002</v>
      </c>
      <c r="N1798" s="184">
        <v>70.527100000000004</v>
      </c>
      <c r="O1798" s="184"/>
      <c r="P1798" s="184"/>
      <c r="Q1798" s="184">
        <v>73.854100000000003</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44530</v>
      </c>
      <c r="E1799" s="184">
        <v>17.010000000000002</v>
      </c>
      <c r="F1799" s="184">
        <v>0.35399999999999998</v>
      </c>
      <c r="G1799" s="184">
        <v>0.41320000000000001</v>
      </c>
      <c r="H1799" s="184">
        <v>-2.3536000000000001</v>
      </c>
      <c r="I1799" s="184">
        <v>-4.8125</v>
      </c>
      <c r="J1799" s="184">
        <v>-1.3341000000000001</v>
      </c>
      <c r="K1799" s="184">
        <v>0.88970000000000005</v>
      </c>
      <c r="L1799" s="184">
        <v>12.5745</v>
      </c>
      <c r="M1799" s="184">
        <v>19.536200000000001</v>
      </c>
      <c r="N1799" s="184">
        <v>35.322200000000002</v>
      </c>
      <c r="O1799" s="184"/>
      <c r="P1799" s="184"/>
      <c r="Q1799" s="184">
        <v>24.901499999999999</v>
      </c>
      <c r="R1799" s="184">
        <v>26.7149</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44530</v>
      </c>
      <c r="E1800" s="184">
        <v>16.75</v>
      </c>
      <c r="F1800" s="184">
        <v>0.35949999999999999</v>
      </c>
      <c r="G1800" s="184">
        <v>0.41970000000000002</v>
      </c>
      <c r="H1800" s="184">
        <v>-2.3323999999999998</v>
      </c>
      <c r="I1800" s="184">
        <v>-4.8295000000000003</v>
      </c>
      <c r="J1800" s="184">
        <v>-1.4126000000000001</v>
      </c>
      <c r="K1800" s="184">
        <v>0.72160000000000002</v>
      </c>
      <c r="L1800" s="184">
        <v>12.190200000000001</v>
      </c>
      <c r="M1800" s="184">
        <v>18.878599999999999</v>
      </c>
      <c r="N1800" s="184">
        <v>34.322400000000002</v>
      </c>
      <c r="O1800" s="184"/>
      <c r="P1800" s="184"/>
      <c r="Q1800" s="184">
        <v>24.098800000000001</v>
      </c>
      <c r="R1800" s="184">
        <v>25.864100000000001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44530</v>
      </c>
      <c r="E1801" s="184">
        <v>176.84700000000001</v>
      </c>
      <c r="F1801" s="184">
        <v>0.26100000000000001</v>
      </c>
      <c r="G1801" s="184">
        <v>0.1363</v>
      </c>
      <c r="H1801" s="184">
        <v>-2.9590000000000001</v>
      </c>
      <c r="I1801" s="184">
        <v>-5.2804000000000002</v>
      </c>
      <c r="J1801" s="184">
        <v>-1.8599000000000001</v>
      </c>
      <c r="K1801" s="184">
        <v>3.9624999999999999</v>
      </c>
      <c r="L1801" s="184">
        <v>17.0837</v>
      </c>
      <c r="M1801" s="184">
        <v>23.6355</v>
      </c>
      <c r="N1801" s="184">
        <v>39.198399999999999</v>
      </c>
      <c r="O1801" s="184">
        <v>19.5672</v>
      </c>
      <c r="P1801" s="184">
        <v>16.776800000000001</v>
      </c>
      <c r="Q1801" s="184">
        <v>15.6846</v>
      </c>
      <c r="R1801" s="184">
        <v>22.272500000000001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44530</v>
      </c>
      <c r="E1802" s="184">
        <v>728.89273360069706</v>
      </c>
      <c r="F1802" s="184">
        <v>0.25879999999999997</v>
      </c>
      <c r="G1802" s="184">
        <v>0.128</v>
      </c>
      <c r="H1802" s="184">
        <v>-2.9731999999999998</v>
      </c>
      <c r="I1802" s="184">
        <v>-5.3090999999999999</v>
      </c>
      <c r="J1802" s="184">
        <v>-1.9298999999999999</v>
      </c>
      <c r="K1802" s="184">
        <v>3.7610000000000001</v>
      </c>
      <c r="L1802" s="184">
        <v>16.622800000000002</v>
      </c>
      <c r="M1802" s="184">
        <v>22.8963</v>
      </c>
      <c r="N1802" s="184">
        <v>38.085099999999997</v>
      </c>
      <c r="O1802" s="184">
        <v>18.672699999999999</v>
      </c>
      <c r="P1802" s="184">
        <v>15.805099999999999</v>
      </c>
      <c r="Q1802" s="184">
        <v>14.8719</v>
      </c>
      <c r="R1802" s="184">
        <v>21.306000000000001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0.40455882352941169</v>
      </c>
      <c r="G1803" s="186">
        <v>0.10460588235294119</v>
      </c>
      <c r="H1803" s="186">
        <v>-2.145617647058824</v>
      </c>
      <c r="I1803" s="186">
        <v>-4.6704411764705878</v>
      </c>
      <c r="J1803" s="186">
        <v>-1.2865647058823531</v>
      </c>
      <c r="K1803" s="186">
        <v>2.9484411764705887</v>
      </c>
      <c r="L1803" s="186">
        <v>16.45528823529412</v>
      </c>
      <c r="M1803" s="186">
        <v>24.788133333333334</v>
      </c>
      <c r="N1803" s="186">
        <v>40.50509090909091</v>
      </c>
      <c r="O1803" s="186">
        <v>19.119949999999999</v>
      </c>
      <c r="P1803" s="186">
        <v>16.290950000000002</v>
      </c>
      <c r="Q1803" s="186">
        <v>33.211376470588242</v>
      </c>
      <c r="R1803" s="186">
        <v>24.039375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0.35949999999999999</v>
      </c>
      <c r="G1804" s="186">
        <v>0.36409999999999998</v>
      </c>
      <c r="H1804" s="186">
        <v>-2.4874000000000001</v>
      </c>
      <c r="I1804" s="186">
        <v>-4.8125</v>
      </c>
      <c r="J1804" s="186">
        <v>-1.3341000000000001</v>
      </c>
      <c r="K1804" s="186">
        <v>2.6522000000000001</v>
      </c>
      <c r="L1804" s="186">
        <v>16.622800000000002</v>
      </c>
      <c r="M1804" s="186">
        <v>22.3673</v>
      </c>
      <c r="N1804" s="186">
        <v>34.322400000000002</v>
      </c>
      <c r="O1804" s="186">
        <v>19.119949999999999</v>
      </c>
      <c r="P1804" s="186">
        <v>16.290950000000002</v>
      </c>
      <c r="Q1804" s="186">
        <v>31.3</v>
      </c>
      <c r="R1804" s="186">
        <v>24.068300000000001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1487</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1488</v>
      </c>
      <c r="B1807" s="180" t="s">
        <v>1963</v>
      </c>
      <c r="C1807" s="180">
        <v>112016</v>
      </c>
      <c r="D1807" s="183">
        <v>44530</v>
      </c>
      <c r="E1807" s="184">
        <v>250.73910000000001</v>
      </c>
      <c r="F1807" s="184">
        <v>2.5331000000000001</v>
      </c>
      <c r="G1807" s="184">
        <v>2.9049999999999998</v>
      </c>
      <c r="H1807" s="184">
        <v>3.2503000000000002</v>
      </c>
      <c r="I1807" s="184">
        <v>3.8298999999999999</v>
      </c>
      <c r="J1807" s="184">
        <v>4.1665999999999999</v>
      </c>
      <c r="K1807" s="184">
        <v>3.0594999999999999</v>
      </c>
      <c r="L1807" s="184">
        <v>3.7641</v>
      </c>
      <c r="M1807" s="184">
        <v>4.1706000000000003</v>
      </c>
      <c r="N1807" s="184">
        <v>3.8246000000000002</v>
      </c>
      <c r="O1807" s="184">
        <v>6.8597000000000001</v>
      </c>
      <c r="P1807" s="184">
        <v>6.9659000000000004</v>
      </c>
      <c r="Q1807" s="184">
        <v>7.6638999999999999</v>
      </c>
      <c r="R1807" s="184">
        <v>5.6428000000000003</v>
      </c>
      <c r="S1807" s="120" t="s">
        <v>1996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1488</v>
      </c>
      <c r="B1808" s="180" t="s">
        <v>1489</v>
      </c>
      <c r="C1808" s="180">
        <v>119501</v>
      </c>
      <c r="D1808" s="183">
        <v>44530</v>
      </c>
      <c r="E1808" s="184">
        <v>438.9126</v>
      </c>
      <c r="F1808" s="184">
        <v>2.3536000000000001</v>
      </c>
      <c r="G1808" s="184">
        <v>2.7742</v>
      </c>
      <c r="H1808" s="184">
        <v>3.0941999999999998</v>
      </c>
      <c r="I1808" s="184">
        <v>3.8273999999999999</v>
      </c>
      <c r="J1808" s="184">
        <v>4.4790999999999999</v>
      </c>
      <c r="K1808" s="184">
        <v>3.4296000000000002</v>
      </c>
      <c r="L1808" s="184">
        <v>4.0526999999999997</v>
      </c>
      <c r="M1808" s="184">
        <v>4.3994</v>
      </c>
      <c r="N1808" s="184">
        <v>4.0494000000000003</v>
      </c>
      <c r="O1808" s="184">
        <v>6.7697000000000003</v>
      </c>
      <c r="P1808" s="184">
        <v>6.9184999999999999</v>
      </c>
      <c r="Q1808" s="184">
        <v>8.0995000000000008</v>
      </c>
      <c r="R1808" s="184">
        <v>5.6764000000000001</v>
      </c>
      <c r="S1808" s="120" t="s">
        <v>1996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1488</v>
      </c>
      <c r="B1809" s="180" t="s">
        <v>1490</v>
      </c>
      <c r="C1809" s="180">
        <v>101317</v>
      </c>
      <c r="D1809" s="183">
        <v>44530</v>
      </c>
      <c r="E1809" s="184">
        <v>434.21379999999999</v>
      </c>
      <c r="F1809" s="184">
        <v>2.2109000000000001</v>
      </c>
      <c r="G1809" s="184">
        <v>2.6318000000000001</v>
      </c>
      <c r="H1809" s="184">
        <v>2.9510000000000001</v>
      </c>
      <c r="I1809" s="184">
        <v>3.6852</v>
      </c>
      <c r="J1809" s="184">
        <v>4.3376000000000001</v>
      </c>
      <c r="K1809" s="184">
        <v>3.2879999999999998</v>
      </c>
      <c r="L1809" s="184">
        <v>3.8988999999999998</v>
      </c>
      <c r="M1809" s="184">
        <v>4.2371999999999996</v>
      </c>
      <c r="N1809" s="184">
        <v>3.8875000000000002</v>
      </c>
      <c r="O1809" s="184">
        <v>6.6247999999999996</v>
      </c>
      <c r="P1809" s="184">
        <v>6.7756999999999996</v>
      </c>
      <c r="Q1809" s="184">
        <v>7.5651000000000002</v>
      </c>
      <c r="R1809" s="184">
        <v>5.5246000000000004</v>
      </c>
      <c r="S1809" s="120" t="s">
        <v>1996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1488</v>
      </c>
      <c r="B1810" s="180" t="s">
        <v>1491</v>
      </c>
      <c r="C1810" s="180">
        <v>144754</v>
      </c>
      <c r="D1810" s="183">
        <v>44530</v>
      </c>
      <c r="E1810" s="184">
        <v>12.288399999999999</v>
      </c>
      <c r="F1810" s="184">
        <v>3.5647000000000002</v>
      </c>
      <c r="G1810" s="184">
        <v>3.863</v>
      </c>
      <c r="H1810" s="184">
        <v>3.6518000000000002</v>
      </c>
      <c r="I1810" s="184">
        <v>3.5691999999999999</v>
      </c>
      <c r="J1810" s="184">
        <v>3.9679000000000002</v>
      </c>
      <c r="K1810" s="184">
        <v>3.4750999999999999</v>
      </c>
      <c r="L1810" s="184">
        <v>3.8624999999999998</v>
      </c>
      <c r="M1810" s="184">
        <v>4.1430999999999996</v>
      </c>
      <c r="N1810" s="184">
        <v>4.0545</v>
      </c>
      <c r="O1810" s="184">
        <v>6.4413999999999998</v>
      </c>
      <c r="P1810" s="184"/>
      <c r="Q1810" s="184">
        <v>6.5991</v>
      </c>
      <c r="R1810" s="184">
        <v>5.2000999999999999</v>
      </c>
      <c r="S1810" s="120" t="s">
        <v>1995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1488</v>
      </c>
      <c r="B1811" s="180" t="s">
        <v>1492</v>
      </c>
      <c r="C1811" s="180">
        <v>144759</v>
      </c>
      <c r="D1811" s="183">
        <v>44530</v>
      </c>
      <c r="E1811" s="184">
        <v>11.9414</v>
      </c>
      <c r="F1811" s="184">
        <v>2.7511000000000001</v>
      </c>
      <c r="G1811" s="184">
        <v>2.9811999999999999</v>
      </c>
      <c r="H1811" s="184">
        <v>2.7961</v>
      </c>
      <c r="I1811" s="184">
        <v>2.7101000000000002</v>
      </c>
      <c r="J1811" s="184">
        <v>3.0840000000000001</v>
      </c>
      <c r="K1811" s="184">
        <v>2.5882999999999998</v>
      </c>
      <c r="L1811" s="184">
        <v>2.9676999999999998</v>
      </c>
      <c r="M1811" s="184">
        <v>3.2357</v>
      </c>
      <c r="N1811" s="184">
        <v>3.1379000000000001</v>
      </c>
      <c r="O1811" s="184">
        <v>5.4943999999999997</v>
      </c>
      <c r="P1811" s="184"/>
      <c r="Q1811" s="184">
        <v>5.6563999999999997</v>
      </c>
      <c r="R1811" s="184">
        <v>4.2637</v>
      </c>
      <c r="S1811" s="120" t="s">
        <v>1995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1488</v>
      </c>
      <c r="B1812" s="180" t="s">
        <v>1493</v>
      </c>
      <c r="C1812" s="180">
        <v>143464</v>
      </c>
      <c r="D1812" s="183">
        <v>44530</v>
      </c>
      <c r="E1812" s="184">
        <v>1225.0197000000001</v>
      </c>
      <c r="F1812" s="184">
        <v>3.8679000000000001</v>
      </c>
      <c r="G1812" s="184">
        <v>3.4247999999999998</v>
      </c>
      <c r="H1812" s="184">
        <v>3.1781000000000001</v>
      </c>
      <c r="I1812" s="184">
        <v>3.8071999999999999</v>
      </c>
      <c r="J1812" s="184">
        <v>4.0174000000000003</v>
      </c>
      <c r="K1812" s="184">
        <v>3.3693</v>
      </c>
      <c r="L1812" s="184">
        <v>3.5712000000000002</v>
      </c>
      <c r="M1812" s="184">
        <v>3.8443000000000001</v>
      </c>
      <c r="N1812" s="184">
        <v>3.5783</v>
      </c>
      <c r="O1812" s="184">
        <v>5.5801999999999996</v>
      </c>
      <c r="P1812" s="184"/>
      <c r="Q1812" s="184">
        <v>5.9678000000000004</v>
      </c>
      <c r="R1812" s="184">
        <v>4.4362000000000004</v>
      </c>
      <c r="S1812" s="120" t="s">
        <v>1996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1488</v>
      </c>
      <c r="B1813" s="180" t="s">
        <v>1494</v>
      </c>
      <c r="C1813" s="180">
        <v>143508</v>
      </c>
      <c r="D1813" s="183">
        <v>44530</v>
      </c>
      <c r="E1813" s="184">
        <v>1233.3589999999999</v>
      </c>
      <c r="F1813" s="184">
        <v>4.0667</v>
      </c>
      <c r="G1813" s="184">
        <v>3.6252</v>
      </c>
      <c r="H1813" s="184">
        <v>3.3780000000000001</v>
      </c>
      <c r="I1813" s="184">
        <v>4.0075000000000003</v>
      </c>
      <c r="J1813" s="184">
        <v>4.2332000000000001</v>
      </c>
      <c r="K1813" s="184">
        <v>3.6027</v>
      </c>
      <c r="L1813" s="184">
        <v>3.8096999999999999</v>
      </c>
      <c r="M1813" s="184">
        <v>4.0701999999999998</v>
      </c>
      <c r="N1813" s="184">
        <v>3.7986</v>
      </c>
      <c r="O1813" s="184">
        <v>5.7827000000000002</v>
      </c>
      <c r="P1813" s="184"/>
      <c r="Q1813" s="184">
        <v>6.1733000000000002</v>
      </c>
      <c r="R1813" s="184">
        <v>4.6417999999999999</v>
      </c>
      <c r="S1813" s="120" t="s">
        <v>1996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1488</v>
      </c>
      <c r="B1814" s="180" t="s">
        <v>1495</v>
      </c>
      <c r="C1814" s="180">
        <v>119379</v>
      </c>
      <c r="D1814" s="183">
        <v>44530</v>
      </c>
      <c r="E1814" s="184">
        <v>2627.3346999999999</v>
      </c>
      <c r="F1814" s="184">
        <v>3.2442000000000002</v>
      </c>
      <c r="G1814" s="184">
        <v>4.0068999999999999</v>
      </c>
      <c r="H1814" s="184">
        <v>2.9908000000000001</v>
      </c>
      <c r="I1814" s="184">
        <v>3.1267</v>
      </c>
      <c r="J1814" s="184">
        <v>3.8900999999999999</v>
      </c>
      <c r="K1814" s="184">
        <v>3.0324</v>
      </c>
      <c r="L1814" s="184">
        <v>3.3414999999999999</v>
      </c>
      <c r="M1814" s="184">
        <v>3.4498000000000002</v>
      </c>
      <c r="N1814" s="184">
        <v>3.2841999999999998</v>
      </c>
      <c r="O1814" s="184">
        <v>5.5860000000000003</v>
      </c>
      <c r="P1814" s="184">
        <v>6.4589999999999996</v>
      </c>
      <c r="Q1814" s="184">
        <v>7.7618999999999998</v>
      </c>
      <c r="R1814" s="184">
        <v>4.3174999999999999</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1488</v>
      </c>
      <c r="B1815" s="180" t="s">
        <v>1496</v>
      </c>
      <c r="C1815" s="180">
        <v>109269</v>
      </c>
      <c r="D1815" s="183">
        <v>44530</v>
      </c>
      <c r="E1815" s="184">
        <v>2574.4859999999999</v>
      </c>
      <c r="F1815" s="184">
        <v>3.0825</v>
      </c>
      <c r="G1815" s="184">
        <v>3.8448000000000002</v>
      </c>
      <c r="H1815" s="184">
        <v>2.8287</v>
      </c>
      <c r="I1815" s="184">
        <v>2.9645000000000001</v>
      </c>
      <c r="J1815" s="184">
        <v>3.7275</v>
      </c>
      <c r="K1815" s="184">
        <v>2.8466</v>
      </c>
      <c r="L1815" s="184">
        <v>3.1402999999999999</v>
      </c>
      <c r="M1815" s="184">
        <v>3.2343999999999999</v>
      </c>
      <c r="N1815" s="184">
        <v>3.0596000000000001</v>
      </c>
      <c r="O1815" s="184">
        <v>5.3342999999999998</v>
      </c>
      <c r="P1815" s="184">
        <v>6.2431999999999999</v>
      </c>
      <c r="Q1815" s="184">
        <v>7.3213999999999997</v>
      </c>
      <c r="R1815" s="184">
        <v>4.0805999999999996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1488</v>
      </c>
      <c r="B1816" s="180" t="s">
        <v>1497</v>
      </c>
      <c r="C1816" s="180">
        <v>118317</v>
      </c>
      <c r="D1816" s="183">
        <v>44530</v>
      </c>
      <c r="E1816" s="184">
        <v>3233.3442</v>
      </c>
      <c r="F1816" s="184">
        <v>4.5578000000000003</v>
      </c>
      <c r="G1816" s="184">
        <v>3.6457000000000002</v>
      </c>
      <c r="H1816" s="184">
        <v>3.2995000000000001</v>
      </c>
      <c r="I1816" s="184">
        <v>2.9403000000000001</v>
      </c>
      <c r="J1816" s="184">
        <v>3.4125000000000001</v>
      </c>
      <c r="K1816" s="184">
        <v>2.8799000000000001</v>
      </c>
      <c r="L1816" s="184">
        <v>3.1812</v>
      </c>
      <c r="M1816" s="184">
        <v>3.2618</v>
      </c>
      <c r="N1816" s="184">
        <v>3.1513</v>
      </c>
      <c r="O1816" s="184">
        <v>5.2422000000000004</v>
      </c>
      <c r="P1816" s="184">
        <v>5.7392000000000003</v>
      </c>
      <c r="Q1816" s="184">
        <v>7.1531000000000002</v>
      </c>
      <c r="R1816" s="184">
        <v>4.2233000000000001</v>
      </c>
      <c r="S1816" s="120" t="s">
        <v>1995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1488</v>
      </c>
      <c r="B1817" s="180" t="s">
        <v>1498</v>
      </c>
      <c r="C1817" s="180">
        <v>109371</v>
      </c>
      <c r="D1817" s="183">
        <v>44530</v>
      </c>
      <c r="E1817" s="184">
        <v>3100.0855000000001</v>
      </c>
      <c r="F1817" s="184">
        <v>3.9893999999999998</v>
      </c>
      <c r="G1817" s="184">
        <v>3.0831</v>
      </c>
      <c r="H1817" s="184">
        <v>2.7343000000000002</v>
      </c>
      <c r="I1817" s="184">
        <v>2.3759999999999999</v>
      </c>
      <c r="J1817" s="184">
        <v>2.8479000000000001</v>
      </c>
      <c r="K1817" s="184">
        <v>2.3092000000000001</v>
      </c>
      <c r="L1817" s="184">
        <v>2.6257999999999999</v>
      </c>
      <c r="M1817" s="184">
        <v>2.7056</v>
      </c>
      <c r="N1817" s="184">
        <v>2.5790000000000002</v>
      </c>
      <c r="O1817" s="184">
        <v>4.6829999999999998</v>
      </c>
      <c r="P1817" s="184">
        <v>5.1191000000000004</v>
      </c>
      <c r="Q1817" s="184">
        <v>7.0743</v>
      </c>
      <c r="R1817" s="184">
        <v>3.6312000000000002</v>
      </c>
      <c r="S1817" s="120" t="s">
        <v>1995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1488</v>
      </c>
      <c r="B1818" s="180" t="s">
        <v>1499</v>
      </c>
      <c r="C1818" s="180">
        <v>119205</v>
      </c>
      <c r="D1818" s="183">
        <v>44530</v>
      </c>
      <c r="E1818" s="184">
        <v>2922.0835999999999</v>
      </c>
      <c r="F1818" s="184">
        <v>4.2637</v>
      </c>
      <c r="G1818" s="184">
        <v>3.1301000000000001</v>
      </c>
      <c r="H1818" s="184">
        <v>2.9655</v>
      </c>
      <c r="I1818" s="184">
        <v>2.9937</v>
      </c>
      <c r="J1818" s="184">
        <v>3.8037999999999998</v>
      </c>
      <c r="K1818" s="184">
        <v>3.081</v>
      </c>
      <c r="L1818" s="184">
        <v>3.5081000000000002</v>
      </c>
      <c r="M1818" s="184">
        <v>3.6747999999999998</v>
      </c>
      <c r="N1818" s="184">
        <v>3.5579999999999998</v>
      </c>
      <c r="O1818" s="184">
        <v>5.4725999999999999</v>
      </c>
      <c r="P1818" s="184">
        <v>5.9661</v>
      </c>
      <c r="Q1818" s="184">
        <v>7.2983000000000002</v>
      </c>
      <c r="R1818" s="184">
        <v>4.5643000000000002</v>
      </c>
      <c r="S1818" s="120" t="s">
        <v>1996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1488</v>
      </c>
      <c r="B1819" s="180" t="s">
        <v>1500</v>
      </c>
      <c r="C1819" s="180">
        <v>104138</v>
      </c>
      <c r="D1819" s="183">
        <v>44530</v>
      </c>
      <c r="E1819" s="184">
        <v>2757.5338999999999</v>
      </c>
      <c r="F1819" s="184">
        <v>3.5529999999999999</v>
      </c>
      <c r="G1819" s="184">
        <v>2.4192999999999998</v>
      </c>
      <c r="H1819" s="184">
        <v>2.2492999999999999</v>
      </c>
      <c r="I1819" s="184">
        <v>2.2700999999999998</v>
      </c>
      <c r="J1819" s="184">
        <v>3.0747</v>
      </c>
      <c r="K1819" s="184">
        <v>2.3671000000000002</v>
      </c>
      <c r="L1819" s="184">
        <v>2.7951999999999999</v>
      </c>
      <c r="M1819" s="184">
        <v>2.9573</v>
      </c>
      <c r="N1819" s="184">
        <v>2.8304</v>
      </c>
      <c r="O1819" s="184">
        <v>4.7175000000000002</v>
      </c>
      <c r="P1819" s="184">
        <v>5.1935000000000002</v>
      </c>
      <c r="Q1819" s="184">
        <v>6.8334999999999999</v>
      </c>
      <c r="R1819" s="184">
        <v>3.8372000000000002</v>
      </c>
      <c r="S1819" s="120" t="s">
        <v>1996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1488</v>
      </c>
      <c r="B1820" s="180" t="s">
        <v>1501</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1488</v>
      </c>
      <c r="B1821" s="180" t="s">
        <v>1502</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1488</v>
      </c>
      <c r="B1822" s="180" t="s">
        <v>1503</v>
      </c>
      <c r="C1822" s="180">
        <v>107249</v>
      </c>
      <c r="D1822" s="183">
        <v>44530</v>
      </c>
      <c r="E1822" s="184">
        <v>32.4345</v>
      </c>
      <c r="F1822" s="184">
        <v>517.46500000000003</v>
      </c>
      <c r="G1822" s="184">
        <v>138.57740000000001</v>
      </c>
      <c r="H1822" s="184">
        <v>80.6952</v>
      </c>
      <c r="I1822" s="184">
        <v>47.778700000000001</v>
      </c>
      <c r="J1822" s="184">
        <v>28.165299999999998</v>
      </c>
      <c r="K1822" s="184">
        <v>18.456600000000002</v>
      </c>
      <c r="L1822" s="184">
        <v>15.706300000000001</v>
      </c>
      <c r="M1822" s="184">
        <v>13.100300000000001</v>
      </c>
      <c r="N1822" s="184">
        <v>11.5495</v>
      </c>
      <c r="O1822" s="184">
        <v>8.4756</v>
      </c>
      <c r="P1822" s="184">
        <v>8.3734999999999999</v>
      </c>
      <c r="Q1822" s="184">
        <v>8.7929999999999993</v>
      </c>
      <c r="R1822" s="184">
        <v>7.8440000000000003</v>
      </c>
      <c r="S1822" s="120" t="s">
        <v>1996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1488</v>
      </c>
      <c r="B1823" s="180" t="s">
        <v>1504</v>
      </c>
      <c r="C1823" s="180">
        <v>118560</v>
      </c>
      <c r="D1823" s="183">
        <v>44530</v>
      </c>
      <c r="E1823" s="184">
        <v>32.635800000000003</v>
      </c>
      <c r="F1823" s="184">
        <v>517.44889999999998</v>
      </c>
      <c r="G1823" s="184">
        <v>138.57409999999999</v>
      </c>
      <c r="H1823" s="184">
        <v>80.683999999999997</v>
      </c>
      <c r="I1823" s="184">
        <v>47.7851</v>
      </c>
      <c r="J1823" s="184">
        <v>28.167100000000001</v>
      </c>
      <c r="K1823" s="184">
        <v>18.4559</v>
      </c>
      <c r="L1823" s="184">
        <v>15.706200000000001</v>
      </c>
      <c r="M1823" s="184">
        <v>13.1013</v>
      </c>
      <c r="N1823" s="184">
        <v>11.5749</v>
      </c>
      <c r="O1823" s="184">
        <v>8.5502000000000002</v>
      </c>
      <c r="P1823" s="184">
        <v>8.4489000000000001</v>
      </c>
      <c r="Q1823" s="184">
        <v>9.1432000000000002</v>
      </c>
      <c r="R1823" s="184">
        <v>7.9081999999999999</v>
      </c>
      <c r="S1823" s="120" t="s">
        <v>1996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1488</v>
      </c>
      <c r="B1824" s="180" t="s">
        <v>1505</v>
      </c>
      <c r="C1824" s="180">
        <v>145034</v>
      </c>
      <c r="D1824" s="183">
        <v>44530</v>
      </c>
      <c r="E1824" s="184">
        <v>12.248699999999999</v>
      </c>
      <c r="F1824" s="184">
        <v>2.9802</v>
      </c>
      <c r="G1824" s="184">
        <v>3.4281999999999999</v>
      </c>
      <c r="H1824" s="184">
        <v>3.1095000000000002</v>
      </c>
      <c r="I1824" s="184">
        <v>3.4314</v>
      </c>
      <c r="J1824" s="184">
        <v>4.0465</v>
      </c>
      <c r="K1824" s="184">
        <v>3.2393999999999998</v>
      </c>
      <c r="L1824" s="184">
        <v>3.762</v>
      </c>
      <c r="M1824" s="184">
        <v>4.0255000000000001</v>
      </c>
      <c r="N1824" s="184">
        <v>3.8492999999999999</v>
      </c>
      <c r="O1824" s="184">
        <v>6.3963999999999999</v>
      </c>
      <c r="P1824" s="184"/>
      <c r="Q1824" s="184">
        <v>6.5728</v>
      </c>
      <c r="R1824" s="184">
        <v>5.3509000000000002</v>
      </c>
      <c r="S1824" s="120" t="s">
        <v>1996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1488</v>
      </c>
      <c r="B1825" s="180" t="s">
        <v>1506</v>
      </c>
      <c r="C1825" s="180">
        <v>145040</v>
      </c>
      <c r="D1825" s="183">
        <v>44530</v>
      </c>
      <c r="E1825" s="184">
        <v>12.1273</v>
      </c>
      <c r="F1825" s="184">
        <v>2.7090000000000001</v>
      </c>
      <c r="G1825" s="184">
        <v>3.0859999999999999</v>
      </c>
      <c r="H1825" s="184">
        <v>2.8393000000000002</v>
      </c>
      <c r="I1825" s="184">
        <v>3.1425000000000001</v>
      </c>
      <c r="J1825" s="184">
        <v>3.7368000000000001</v>
      </c>
      <c r="K1825" s="184">
        <v>2.9363999999999999</v>
      </c>
      <c r="L1825" s="184">
        <v>3.4546000000000001</v>
      </c>
      <c r="M1825" s="184">
        <v>3.6905000000000001</v>
      </c>
      <c r="N1825" s="184">
        <v>3.5169999999999999</v>
      </c>
      <c r="O1825" s="184">
        <v>6.0670000000000002</v>
      </c>
      <c r="P1825" s="184"/>
      <c r="Q1825" s="184">
        <v>6.2401999999999997</v>
      </c>
      <c r="R1825" s="184">
        <v>5.0209000000000001</v>
      </c>
      <c r="S1825" s="120" t="s">
        <v>1996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1488</v>
      </c>
      <c r="B1826" s="180" t="s">
        <v>1507</v>
      </c>
      <c r="C1826" s="180">
        <v>147908</v>
      </c>
      <c r="D1826" s="183">
        <v>44530</v>
      </c>
      <c r="E1826" s="184">
        <v>1087.7438</v>
      </c>
      <c r="F1826" s="184">
        <v>4.6313000000000004</v>
      </c>
      <c r="G1826" s="184">
        <v>3.8647</v>
      </c>
      <c r="H1826" s="184">
        <v>3.9885000000000002</v>
      </c>
      <c r="I1826" s="184">
        <v>3.7488000000000001</v>
      </c>
      <c r="J1826" s="184">
        <v>4.3319999999999999</v>
      </c>
      <c r="K1826" s="184">
        <v>3.3780000000000001</v>
      </c>
      <c r="L1826" s="184">
        <v>3.7526999999999999</v>
      </c>
      <c r="M1826" s="184">
        <v>3.8692000000000002</v>
      </c>
      <c r="N1826" s="184">
        <v>3.6949999999999998</v>
      </c>
      <c r="O1826" s="184"/>
      <c r="P1826" s="184"/>
      <c r="Q1826" s="184">
        <v>4.6813000000000002</v>
      </c>
      <c r="R1826" s="184"/>
      <c r="S1826" s="120" t="s">
        <v>1996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1488</v>
      </c>
      <c r="B1827" s="180" t="s">
        <v>1508</v>
      </c>
      <c r="C1827" s="180">
        <v>147907</v>
      </c>
      <c r="D1827" s="183">
        <v>44530</v>
      </c>
      <c r="E1827" s="184">
        <v>1082.5597</v>
      </c>
      <c r="F1827" s="184">
        <v>4.3701999999999996</v>
      </c>
      <c r="G1827" s="184">
        <v>3.6057000000000001</v>
      </c>
      <c r="H1827" s="184">
        <v>3.7292999999999998</v>
      </c>
      <c r="I1827" s="184">
        <v>3.4893000000000001</v>
      </c>
      <c r="J1827" s="184">
        <v>4.0719000000000003</v>
      </c>
      <c r="K1827" s="184">
        <v>3.1168</v>
      </c>
      <c r="L1827" s="184">
        <v>3.4889000000000001</v>
      </c>
      <c r="M1827" s="184">
        <v>3.6013999999999999</v>
      </c>
      <c r="N1827" s="184">
        <v>3.4228999999999998</v>
      </c>
      <c r="O1827" s="184"/>
      <c r="P1827" s="184"/>
      <c r="Q1827" s="184">
        <v>4.4096000000000002</v>
      </c>
      <c r="R1827" s="184"/>
      <c r="S1827" s="120" t="s">
        <v>1996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1488</v>
      </c>
      <c r="B1828" s="180" t="s">
        <v>1509</v>
      </c>
      <c r="C1828" s="180">
        <v>115092</v>
      </c>
      <c r="D1828" s="183">
        <v>44530</v>
      </c>
      <c r="E1828" s="184">
        <v>22.1401</v>
      </c>
      <c r="F1828" s="184">
        <v>5.7709999999999999</v>
      </c>
      <c r="G1828" s="184">
        <v>3.7932999999999999</v>
      </c>
      <c r="H1828" s="184">
        <v>3.8416999999999999</v>
      </c>
      <c r="I1828" s="184">
        <v>3.7027999999999999</v>
      </c>
      <c r="J1828" s="184">
        <v>3.7576999999999998</v>
      </c>
      <c r="K1828" s="184">
        <v>3.3831000000000002</v>
      </c>
      <c r="L1828" s="184">
        <v>3.8222</v>
      </c>
      <c r="M1828" s="184">
        <v>4.0842000000000001</v>
      </c>
      <c r="N1828" s="184">
        <v>3.9735</v>
      </c>
      <c r="O1828" s="184">
        <v>6.4748999999999999</v>
      </c>
      <c r="P1828" s="184">
        <v>6.6197999999999997</v>
      </c>
      <c r="Q1828" s="184">
        <v>7.7968999999999999</v>
      </c>
      <c r="R1828" s="184">
        <v>5.3632</v>
      </c>
      <c r="S1828" s="120" t="s">
        <v>1995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1488</v>
      </c>
      <c r="B1829" s="180" t="s">
        <v>1510</v>
      </c>
      <c r="C1829" s="180">
        <v>120676</v>
      </c>
      <c r="D1829" s="183">
        <v>44530</v>
      </c>
      <c r="E1829" s="184">
        <v>23.5718</v>
      </c>
      <c r="F1829" s="184">
        <v>6.1948999999999996</v>
      </c>
      <c r="G1829" s="184">
        <v>4.3377999999999997</v>
      </c>
      <c r="H1829" s="184">
        <v>4.3615000000000004</v>
      </c>
      <c r="I1829" s="184">
        <v>4.2207999999999997</v>
      </c>
      <c r="J1829" s="184">
        <v>4.2790999999999997</v>
      </c>
      <c r="K1829" s="184">
        <v>3.9076</v>
      </c>
      <c r="L1829" s="184">
        <v>4.3684000000000003</v>
      </c>
      <c r="M1829" s="184">
        <v>4.6520000000000001</v>
      </c>
      <c r="N1829" s="184">
        <v>4.5545999999999998</v>
      </c>
      <c r="O1829" s="184">
        <v>7.0899000000000001</v>
      </c>
      <c r="P1829" s="184">
        <v>7.2854000000000001</v>
      </c>
      <c r="Q1829" s="184">
        <v>8.5007000000000001</v>
      </c>
      <c r="R1829" s="184">
        <v>5.9806999999999997</v>
      </c>
      <c r="S1829" s="120" t="s">
        <v>1995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1488</v>
      </c>
      <c r="B1830" s="180" t="s">
        <v>1511</v>
      </c>
      <c r="C1830" s="180">
        <v>113251</v>
      </c>
      <c r="D1830" s="183">
        <v>44530</v>
      </c>
      <c r="E1830" s="184">
        <v>2228.1590000000001</v>
      </c>
      <c r="F1830" s="184">
        <v>4.6905999999999999</v>
      </c>
      <c r="G1830" s="184">
        <v>2.698</v>
      </c>
      <c r="H1830" s="184">
        <v>3.65</v>
      </c>
      <c r="I1830" s="184">
        <v>3.4106000000000001</v>
      </c>
      <c r="J1830" s="184">
        <v>3.6536</v>
      </c>
      <c r="K1830" s="184">
        <v>5.4755000000000003</v>
      </c>
      <c r="L1830" s="184">
        <v>4.4675000000000002</v>
      </c>
      <c r="M1830" s="184">
        <v>4.0113000000000003</v>
      </c>
      <c r="N1830" s="184">
        <v>3.9975999999999998</v>
      </c>
      <c r="O1830" s="184">
        <v>5.4764999999999997</v>
      </c>
      <c r="P1830" s="184">
        <v>5.7060000000000004</v>
      </c>
      <c r="Q1830" s="184">
        <v>7.3817000000000004</v>
      </c>
      <c r="R1830" s="184">
        <v>4.6052999999999997</v>
      </c>
      <c r="S1830" s="120" t="s">
        <v>1995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1488</v>
      </c>
      <c r="B1831" s="180" t="s">
        <v>1512</v>
      </c>
      <c r="C1831" s="180">
        <v>118350</v>
      </c>
      <c r="D1831" s="183">
        <v>44530</v>
      </c>
      <c r="E1831" s="184">
        <v>2336.2269999999999</v>
      </c>
      <c r="F1831" s="184">
        <v>5.0110999999999999</v>
      </c>
      <c r="G1831" s="184">
        <v>3.0183</v>
      </c>
      <c r="H1831" s="184">
        <v>3.9702999999999999</v>
      </c>
      <c r="I1831" s="184">
        <v>3.7311000000000001</v>
      </c>
      <c r="J1831" s="184">
        <v>3.9746000000000001</v>
      </c>
      <c r="K1831" s="184">
        <v>5.8002000000000002</v>
      </c>
      <c r="L1831" s="184">
        <v>4.7950999999999997</v>
      </c>
      <c r="M1831" s="184">
        <v>4.3417000000000003</v>
      </c>
      <c r="N1831" s="184">
        <v>4.3310000000000004</v>
      </c>
      <c r="O1831" s="184">
        <v>5.9127000000000001</v>
      </c>
      <c r="P1831" s="184">
        <v>6.3098000000000001</v>
      </c>
      <c r="Q1831" s="184">
        <v>7.4939999999999998</v>
      </c>
      <c r="R1831" s="184">
        <v>4.9817</v>
      </c>
      <c r="S1831" s="120" t="s">
        <v>1995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1488</v>
      </c>
      <c r="B1832" s="180" t="s">
        <v>1513</v>
      </c>
      <c r="C1832" s="180">
        <v>144173</v>
      </c>
      <c r="D1832" s="183">
        <v>44530</v>
      </c>
      <c r="E1832" s="184">
        <v>12.2515</v>
      </c>
      <c r="F1832" s="184">
        <v>4.7674000000000003</v>
      </c>
      <c r="G1832" s="184">
        <v>4.2473999999999998</v>
      </c>
      <c r="H1832" s="184">
        <v>3.7906</v>
      </c>
      <c r="I1832" s="184">
        <v>3.6227</v>
      </c>
      <c r="J1832" s="184">
        <v>3.9424000000000001</v>
      </c>
      <c r="K1832" s="184">
        <v>3.1596000000000002</v>
      </c>
      <c r="L1832" s="184">
        <v>3.4487999999999999</v>
      </c>
      <c r="M1832" s="184">
        <v>3.5941000000000001</v>
      </c>
      <c r="N1832" s="184">
        <v>3.4089999999999998</v>
      </c>
      <c r="O1832" s="184">
        <v>5.97</v>
      </c>
      <c r="P1832" s="184"/>
      <c r="Q1832" s="184">
        <v>6.2058999999999997</v>
      </c>
      <c r="R1832" s="184">
        <v>4.6814999999999998</v>
      </c>
      <c r="S1832" s="120" t="s">
        <v>1996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1488</v>
      </c>
      <c r="B1833" s="180" t="s">
        <v>1514</v>
      </c>
      <c r="C1833" s="180">
        <v>144171</v>
      </c>
      <c r="D1833" s="183">
        <v>44530</v>
      </c>
      <c r="E1833" s="184">
        <v>12.1845</v>
      </c>
      <c r="F1833" s="184">
        <v>4.1943000000000001</v>
      </c>
      <c r="G1833" s="184">
        <v>4.0458999999999996</v>
      </c>
      <c r="H1833" s="184">
        <v>3.5972</v>
      </c>
      <c r="I1833" s="184">
        <v>3.4281000000000001</v>
      </c>
      <c r="J1833" s="184">
        <v>3.7473999999999998</v>
      </c>
      <c r="K1833" s="184">
        <v>2.9786999999999999</v>
      </c>
      <c r="L1833" s="184">
        <v>3.2765</v>
      </c>
      <c r="M1833" s="184">
        <v>3.4251999999999998</v>
      </c>
      <c r="N1833" s="184">
        <v>3.2389000000000001</v>
      </c>
      <c r="O1833" s="184">
        <v>5.8026999999999997</v>
      </c>
      <c r="P1833" s="184"/>
      <c r="Q1833" s="184">
        <v>6.0334000000000003</v>
      </c>
      <c r="R1833" s="184">
        <v>4.5164999999999997</v>
      </c>
      <c r="S1833" s="120" t="s">
        <v>1996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1488</v>
      </c>
      <c r="B1834" s="180" t="s">
        <v>1515</v>
      </c>
      <c r="C1834" s="180">
        <v>116424</v>
      </c>
      <c r="D1834" s="183"/>
      <c r="E1834" s="184"/>
      <c r="F1834" s="184"/>
      <c r="G1834" s="184"/>
      <c r="H1834" s="184"/>
      <c r="I1834" s="184"/>
      <c r="J1834" s="184"/>
      <c r="K1834" s="184"/>
      <c r="L1834" s="184"/>
      <c r="M1834" s="184"/>
      <c r="N1834" s="184"/>
      <c r="O1834" s="184"/>
      <c r="P1834" s="184"/>
      <c r="Q1834" s="184"/>
      <c r="R1834" s="184"/>
      <c r="S1834" s="120" t="s">
        <v>1995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1488</v>
      </c>
      <c r="B1835" s="180" t="s">
        <v>1516</v>
      </c>
      <c r="C1835" s="180">
        <v>119143</v>
      </c>
      <c r="D1835" s="183"/>
      <c r="E1835" s="184"/>
      <c r="F1835" s="184"/>
      <c r="G1835" s="184"/>
      <c r="H1835" s="184"/>
      <c r="I1835" s="184"/>
      <c r="J1835" s="184"/>
      <c r="K1835" s="184"/>
      <c r="L1835" s="184"/>
      <c r="M1835" s="184"/>
      <c r="N1835" s="184"/>
      <c r="O1835" s="184"/>
      <c r="P1835" s="184"/>
      <c r="Q1835" s="184"/>
      <c r="R1835" s="184"/>
      <c r="S1835" s="120" t="s">
        <v>1995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1488</v>
      </c>
      <c r="B1836" s="180" t="s">
        <v>1517</v>
      </c>
      <c r="C1836" s="180">
        <v>114359</v>
      </c>
      <c r="D1836" s="183">
        <v>44530</v>
      </c>
      <c r="E1836" s="184">
        <v>2173.1889999999999</v>
      </c>
      <c r="F1836" s="184">
        <v>2.6455000000000002</v>
      </c>
      <c r="G1836" s="184">
        <v>2.7242000000000002</v>
      </c>
      <c r="H1836" s="184">
        <v>2.7995999999999999</v>
      </c>
      <c r="I1836" s="184">
        <v>2.8317000000000001</v>
      </c>
      <c r="J1836" s="184">
        <v>3.4365999999999999</v>
      </c>
      <c r="K1836" s="184">
        <v>2.5468999999999999</v>
      </c>
      <c r="L1836" s="184">
        <v>2.9769000000000001</v>
      </c>
      <c r="M1836" s="184">
        <v>3.109</v>
      </c>
      <c r="N1836" s="184">
        <v>2.9853999999999998</v>
      </c>
      <c r="O1836" s="184">
        <v>5.4081000000000001</v>
      </c>
      <c r="P1836" s="184">
        <v>6.0228000000000002</v>
      </c>
      <c r="Q1836" s="184">
        <v>7.3624999999999998</v>
      </c>
      <c r="R1836" s="184">
        <v>4.1075999999999997</v>
      </c>
      <c r="S1836" s="120" t="s">
        <v>1996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1488</v>
      </c>
      <c r="B1837" s="180" t="s">
        <v>1518</v>
      </c>
      <c r="C1837" s="180">
        <v>120541</v>
      </c>
      <c r="D1837" s="183">
        <v>44530</v>
      </c>
      <c r="E1837" s="184">
        <v>2277.3856999999998</v>
      </c>
      <c r="F1837" s="184">
        <v>3.2938999999999998</v>
      </c>
      <c r="G1837" s="184">
        <v>3.3742000000000001</v>
      </c>
      <c r="H1837" s="184">
        <v>3.4499</v>
      </c>
      <c r="I1837" s="184">
        <v>3.4824000000000002</v>
      </c>
      <c r="J1837" s="184">
        <v>4.0888</v>
      </c>
      <c r="K1837" s="184">
        <v>3.2017000000000002</v>
      </c>
      <c r="L1837" s="184">
        <v>3.6387</v>
      </c>
      <c r="M1837" s="184">
        <v>3.7764000000000002</v>
      </c>
      <c r="N1837" s="184">
        <v>3.6574</v>
      </c>
      <c r="O1837" s="184">
        <v>6.0327000000000002</v>
      </c>
      <c r="P1837" s="184">
        <v>6.5945</v>
      </c>
      <c r="Q1837" s="184">
        <v>7.6612999999999998</v>
      </c>
      <c r="R1837" s="184">
        <v>4.7729999999999997</v>
      </c>
      <c r="S1837" s="120" t="s">
        <v>1996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1488</v>
      </c>
      <c r="B1838" s="180" t="s">
        <v>1519</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1488</v>
      </c>
      <c r="B1839" s="180" t="s">
        <v>1520</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1488</v>
      </c>
      <c r="B1840" s="180" t="s">
        <v>1521</v>
      </c>
      <c r="C1840" s="180">
        <v>102591</v>
      </c>
      <c r="D1840" s="183">
        <v>44530</v>
      </c>
      <c r="E1840" s="184">
        <v>34.457500000000003</v>
      </c>
      <c r="F1840" s="184">
        <v>4.3434999999999997</v>
      </c>
      <c r="G1840" s="184">
        <v>2.5695000000000001</v>
      </c>
      <c r="H1840" s="184">
        <v>2.5434999999999999</v>
      </c>
      <c r="I1840" s="184">
        <v>2.7267000000000001</v>
      </c>
      <c r="J1840" s="184">
        <v>3.3831000000000002</v>
      </c>
      <c r="K1840" s="184">
        <v>2.7921</v>
      </c>
      <c r="L1840" s="184">
        <v>3.2212999999999998</v>
      </c>
      <c r="M1840" s="184">
        <v>3.3334999999999999</v>
      </c>
      <c r="N1840" s="184">
        <v>3.1652</v>
      </c>
      <c r="O1840" s="184">
        <v>5.7732999999999999</v>
      </c>
      <c r="P1840" s="184">
        <v>6.1970999999999998</v>
      </c>
      <c r="Q1840" s="184">
        <v>7.4086999999999996</v>
      </c>
      <c r="R1840" s="184">
        <v>4.5603999999999996</v>
      </c>
      <c r="S1840" s="120" t="s">
        <v>1996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1488</v>
      </c>
      <c r="B1841" s="180" t="s">
        <v>1522</v>
      </c>
      <c r="C1841" s="180">
        <v>119750</v>
      </c>
      <c r="D1841" s="183">
        <v>44530</v>
      </c>
      <c r="E1841" s="184">
        <v>35.534700000000001</v>
      </c>
      <c r="F1841" s="184">
        <v>4.8282999999999996</v>
      </c>
      <c r="G1841" s="184">
        <v>3.0053999999999998</v>
      </c>
      <c r="H1841" s="184">
        <v>2.9805000000000001</v>
      </c>
      <c r="I1841" s="184">
        <v>3.1734</v>
      </c>
      <c r="J1841" s="184">
        <v>3.8260999999999998</v>
      </c>
      <c r="K1841" s="184">
        <v>3.2361</v>
      </c>
      <c r="L1841" s="184">
        <v>3.6696</v>
      </c>
      <c r="M1841" s="184">
        <v>3.7856999999999998</v>
      </c>
      <c r="N1841" s="184">
        <v>3.6204000000000001</v>
      </c>
      <c r="O1841" s="184">
        <v>6.226</v>
      </c>
      <c r="P1841" s="184">
        <v>6.6188000000000002</v>
      </c>
      <c r="Q1841" s="184">
        <v>7.7359</v>
      </c>
      <c r="R1841" s="184">
        <v>5.0233999999999996</v>
      </c>
      <c r="S1841" s="120" t="s">
        <v>1996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1488</v>
      </c>
      <c r="B1842" s="180" t="s">
        <v>1523</v>
      </c>
      <c r="C1842" s="180">
        <v>112423</v>
      </c>
      <c r="D1842" s="183">
        <v>44530</v>
      </c>
      <c r="E1842" s="184">
        <v>34.993899999999996</v>
      </c>
      <c r="F1842" s="184">
        <v>4.3813000000000004</v>
      </c>
      <c r="G1842" s="184">
        <v>3.6520999999999999</v>
      </c>
      <c r="H1842" s="184">
        <v>3.6532</v>
      </c>
      <c r="I1842" s="184">
        <v>3.1701999999999999</v>
      </c>
      <c r="J1842" s="184">
        <v>3.8559000000000001</v>
      </c>
      <c r="K1842" s="184">
        <v>3.0630000000000002</v>
      </c>
      <c r="L1842" s="184">
        <v>3.3328000000000002</v>
      </c>
      <c r="M1842" s="184">
        <v>3.4276</v>
      </c>
      <c r="N1842" s="184">
        <v>3.2906</v>
      </c>
      <c r="O1842" s="184">
        <v>5.6467999999999998</v>
      </c>
      <c r="P1842" s="184">
        <v>6.0964999999999998</v>
      </c>
      <c r="Q1842" s="184">
        <v>3.8285999999999998</v>
      </c>
      <c r="R1842" s="184">
        <v>4.4744000000000002</v>
      </c>
      <c r="S1842" s="120" t="s">
        <v>1996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1488</v>
      </c>
      <c r="B1843" s="180" t="s">
        <v>1524</v>
      </c>
      <c r="C1843" s="180">
        <v>119849</v>
      </c>
      <c r="D1843" s="183">
        <v>44530</v>
      </c>
      <c r="E1843" s="184">
        <v>35.915500000000002</v>
      </c>
      <c r="F1843" s="184">
        <v>4.4722</v>
      </c>
      <c r="G1843" s="184">
        <v>3.8126000000000002</v>
      </c>
      <c r="H1843" s="184">
        <v>3.8210999999999999</v>
      </c>
      <c r="I1843" s="184">
        <v>3.3289</v>
      </c>
      <c r="J1843" s="184">
        <v>4.0156999999999998</v>
      </c>
      <c r="K1843" s="184">
        <v>3.2250999999999999</v>
      </c>
      <c r="L1843" s="184">
        <v>3.4952000000000001</v>
      </c>
      <c r="M1843" s="184">
        <v>3.5920999999999998</v>
      </c>
      <c r="N1843" s="184">
        <v>3.456</v>
      </c>
      <c r="O1843" s="184">
        <v>5.9069000000000003</v>
      </c>
      <c r="P1843" s="184">
        <v>6.4013999999999998</v>
      </c>
      <c r="Q1843" s="184">
        <v>7.6718999999999999</v>
      </c>
      <c r="R1843" s="184">
        <v>4.7039</v>
      </c>
      <c r="S1843" s="120" t="s">
        <v>1996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1488</v>
      </c>
      <c r="B1844" s="180" t="s">
        <v>1525</v>
      </c>
      <c r="C1844" s="180">
        <v>147772</v>
      </c>
      <c r="D1844" s="183">
        <v>44530</v>
      </c>
      <c r="E1844" s="184">
        <v>1083.8739</v>
      </c>
      <c r="F1844" s="184">
        <v>5.0487000000000002</v>
      </c>
      <c r="G1844" s="184">
        <v>3.8532999999999999</v>
      </c>
      <c r="H1844" s="184">
        <v>3.7416</v>
      </c>
      <c r="I1844" s="184">
        <v>3.5194999999999999</v>
      </c>
      <c r="J1844" s="184">
        <v>3.9024000000000001</v>
      </c>
      <c r="K1844" s="184">
        <v>3.3191999999999999</v>
      </c>
      <c r="L1844" s="184">
        <v>3.4697</v>
      </c>
      <c r="M1844" s="184">
        <v>3.45</v>
      </c>
      <c r="N1844" s="184">
        <v>3.3691</v>
      </c>
      <c r="O1844" s="184"/>
      <c r="P1844" s="184"/>
      <c r="Q1844" s="184">
        <v>4.0864000000000003</v>
      </c>
      <c r="R1844" s="184">
        <v>4.0396000000000001</v>
      </c>
      <c r="S1844" s="120" t="s">
        <v>1996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1488</v>
      </c>
      <c r="B1845" s="180" t="s">
        <v>1526</v>
      </c>
      <c r="C1845" s="180">
        <v>147770</v>
      </c>
      <c r="D1845" s="183">
        <v>44530</v>
      </c>
      <c r="E1845" s="184">
        <v>1078.9377999999999</v>
      </c>
      <c r="F1845" s="184">
        <v>4.8483999999999998</v>
      </c>
      <c r="G1845" s="184">
        <v>3.6558999999999999</v>
      </c>
      <c r="H1845" s="184">
        <v>3.5424000000000002</v>
      </c>
      <c r="I1845" s="184">
        <v>3.3201999999999998</v>
      </c>
      <c r="J1845" s="184">
        <v>3.7048999999999999</v>
      </c>
      <c r="K1845" s="184">
        <v>3.1206</v>
      </c>
      <c r="L1845" s="184">
        <v>3.2677999999999998</v>
      </c>
      <c r="M1845" s="184">
        <v>3.2534999999999998</v>
      </c>
      <c r="N1845" s="184">
        <v>3.169</v>
      </c>
      <c r="O1845" s="184"/>
      <c r="P1845" s="184"/>
      <c r="Q1845" s="184">
        <v>3.8504</v>
      </c>
      <c r="R1845" s="184">
        <v>3.8043</v>
      </c>
      <c r="S1845" s="120" t="s">
        <v>1996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1488</v>
      </c>
      <c r="B1846" s="180" t="s">
        <v>1527</v>
      </c>
      <c r="C1846" s="180">
        <v>147731</v>
      </c>
      <c r="D1846" s="183">
        <v>44530</v>
      </c>
      <c r="E1846" s="184">
        <v>1114.8815</v>
      </c>
      <c r="F1846" s="184">
        <v>4.4367000000000001</v>
      </c>
      <c r="G1846" s="184">
        <v>3.6756000000000002</v>
      </c>
      <c r="H1846" s="184">
        <v>3.7934999999999999</v>
      </c>
      <c r="I1846" s="184">
        <v>3.4689000000000001</v>
      </c>
      <c r="J1846" s="184">
        <v>3.8714</v>
      </c>
      <c r="K1846" s="184">
        <v>3.2572000000000001</v>
      </c>
      <c r="L1846" s="184">
        <v>3.7214</v>
      </c>
      <c r="M1846" s="184">
        <v>3.8658999999999999</v>
      </c>
      <c r="N1846" s="184">
        <v>3.6663999999999999</v>
      </c>
      <c r="O1846" s="184"/>
      <c r="P1846" s="184"/>
      <c r="Q1846" s="184">
        <v>5.2550999999999997</v>
      </c>
      <c r="R1846" s="184">
        <v>5.1273</v>
      </c>
      <c r="S1846" s="120" t="s">
        <v>1996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1488</v>
      </c>
      <c r="B1847" s="180" t="s">
        <v>1528</v>
      </c>
      <c r="C1847" s="180">
        <v>147734</v>
      </c>
      <c r="D1847" s="183">
        <v>44530</v>
      </c>
      <c r="E1847" s="184">
        <v>1104.9761000000001</v>
      </c>
      <c r="F1847" s="184">
        <v>4.0138999999999996</v>
      </c>
      <c r="G1847" s="184">
        <v>3.2557</v>
      </c>
      <c r="H1847" s="184">
        <v>3.3723999999999998</v>
      </c>
      <c r="I1847" s="184">
        <v>3.048</v>
      </c>
      <c r="J1847" s="184">
        <v>3.4491000000000001</v>
      </c>
      <c r="K1847" s="184">
        <v>2.8424</v>
      </c>
      <c r="L1847" s="184">
        <v>3.2978999999999998</v>
      </c>
      <c r="M1847" s="184">
        <v>3.4369000000000001</v>
      </c>
      <c r="N1847" s="184">
        <v>3.2339000000000002</v>
      </c>
      <c r="O1847" s="184"/>
      <c r="P1847" s="184"/>
      <c r="Q1847" s="184">
        <v>4.8136000000000001</v>
      </c>
      <c r="R1847" s="184">
        <v>4.6867999999999999</v>
      </c>
      <c r="S1847" s="120" t="s">
        <v>1996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1488</v>
      </c>
      <c r="B1848" s="180" t="s">
        <v>1964</v>
      </c>
      <c r="C1848" s="180">
        <v>148529</v>
      </c>
      <c r="D1848" s="183">
        <v>44530</v>
      </c>
      <c r="E1848" s="184">
        <v>1043.2775999999999</v>
      </c>
      <c r="F1848" s="184">
        <v>4.8182</v>
      </c>
      <c r="G1848" s="184">
        <v>4.1836000000000002</v>
      </c>
      <c r="H1848" s="184">
        <v>4.5320999999999998</v>
      </c>
      <c r="I1848" s="184">
        <v>3.9396</v>
      </c>
      <c r="J1848" s="184">
        <v>4.3369999999999997</v>
      </c>
      <c r="K1848" s="184">
        <v>3.4767000000000001</v>
      </c>
      <c r="L1848" s="184">
        <v>3.7724000000000002</v>
      </c>
      <c r="M1848" s="184">
        <v>3.8331</v>
      </c>
      <c r="N1848" s="184">
        <v>3.6307999999999998</v>
      </c>
      <c r="O1848" s="184"/>
      <c r="P1848" s="184"/>
      <c r="Q1848" s="184">
        <v>3.7597</v>
      </c>
      <c r="R1848" s="184"/>
      <c r="S1848" s="120" t="s">
        <v>1996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1488</v>
      </c>
      <c r="B1849" s="180" t="s">
        <v>1965</v>
      </c>
      <c r="C1849" s="180">
        <v>148530</v>
      </c>
      <c r="D1849" s="183">
        <v>44530</v>
      </c>
      <c r="E1849" s="184">
        <v>1040.3639000000001</v>
      </c>
      <c r="F1849" s="184">
        <v>4.6071</v>
      </c>
      <c r="G1849" s="184">
        <v>3.9714999999999998</v>
      </c>
      <c r="H1849" s="184">
        <v>4.3193999999999999</v>
      </c>
      <c r="I1849" s="184">
        <v>3.7267000000000001</v>
      </c>
      <c r="J1849" s="184">
        <v>4.1230000000000002</v>
      </c>
      <c r="K1849" s="184">
        <v>3.2608999999999999</v>
      </c>
      <c r="L1849" s="184">
        <v>3.55</v>
      </c>
      <c r="M1849" s="184">
        <v>3.6122000000000001</v>
      </c>
      <c r="N1849" s="184">
        <v>3.3940999999999999</v>
      </c>
      <c r="O1849" s="184"/>
      <c r="P1849" s="184"/>
      <c r="Q1849" s="184">
        <v>3.5072000000000001</v>
      </c>
      <c r="R1849" s="184"/>
      <c r="S1849" s="120" t="s">
        <v>1996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1488</v>
      </c>
      <c r="B1850" s="180" t="s">
        <v>1529</v>
      </c>
      <c r="C1850" s="180">
        <v>124234</v>
      </c>
      <c r="D1850" s="183">
        <v>44530</v>
      </c>
      <c r="E1850" s="184">
        <v>14.2506</v>
      </c>
      <c r="F1850" s="184">
        <v>4.3547000000000002</v>
      </c>
      <c r="G1850" s="184">
        <v>3.1387</v>
      </c>
      <c r="H1850" s="184">
        <v>2.7823000000000002</v>
      </c>
      <c r="I1850" s="184">
        <v>2.7471000000000001</v>
      </c>
      <c r="J1850" s="184">
        <v>3.2991999999999999</v>
      </c>
      <c r="K1850" s="184">
        <v>2.9788000000000001</v>
      </c>
      <c r="L1850" s="184">
        <v>3.2305000000000001</v>
      </c>
      <c r="M1850" s="184">
        <v>3.2362000000000002</v>
      </c>
      <c r="N1850" s="184">
        <v>3.1815000000000002</v>
      </c>
      <c r="O1850" s="184">
        <v>1.8597999999999999</v>
      </c>
      <c r="P1850" s="184">
        <v>2.2869000000000002</v>
      </c>
      <c r="Q1850" s="184">
        <v>4.3933</v>
      </c>
      <c r="R1850" s="184">
        <v>3.8363999999999998</v>
      </c>
      <c r="S1850" s="120" t="s">
        <v>1995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1488</v>
      </c>
      <c r="B1851" s="180" t="s">
        <v>1530</v>
      </c>
      <c r="C1851" s="180">
        <v>124233</v>
      </c>
      <c r="D1851" s="183">
        <v>44530</v>
      </c>
      <c r="E1851" s="184">
        <v>13.7568</v>
      </c>
      <c r="F1851" s="184">
        <v>3.9803000000000002</v>
      </c>
      <c r="G1851" s="184">
        <v>2.6539999999999999</v>
      </c>
      <c r="H1851" s="184">
        <v>2.2751999999999999</v>
      </c>
      <c r="I1851" s="184">
        <v>2.2002000000000002</v>
      </c>
      <c r="J1851" s="184">
        <v>2.6177999999999999</v>
      </c>
      <c r="K1851" s="184">
        <v>2.2126999999999999</v>
      </c>
      <c r="L1851" s="184">
        <v>2.4392999999999998</v>
      </c>
      <c r="M1851" s="184">
        <v>2.4329999999999998</v>
      </c>
      <c r="N1851" s="184">
        <v>2.4377</v>
      </c>
      <c r="O1851" s="184">
        <v>1.6129</v>
      </c>
      <c r="P1851" s="184">
        <v>1.9637</v>
      </c>
      <c r="Q1851" s="184">
        <v>3.9474</v>
      </c>
      <c r="R1851" s="184">
        <v>3.4598</v>
      </c>
      <c r="S1851" s="120" t="s">
        <v>1995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1488</v>
      </c>
      <c r="B1852" s="180" t="s">
        <v>2019</v>
      </c>
      <c r="C1852" s="180">
        <v>119186</v>
      </c>
      <c r="D1852" s="183">
        <v>44530</v>
      </c>
      <c r="E1852" s="184">
        <v>2357.1241</v>
      </c>
      <c r="F1852" s="184">
        <v>4.0792000000000002</v>
      </c>
      <c r="G1852" s="184">
        <v>2.9767999999999999</v>
      </c>
      <c r="H1852" s="184">
        <v>2.7385000000000002</v>
      </c>
      <c r="I1852" s="184">
        <v>2.9011999999999998</v>
      </c>
      <c r="J1852" s="184">
        <v>3.4378000000000002</v>
      </c>
      <c r="K1852" s="184">
        <v>2.6814</v>
      </c>
      <c r="L1852" s="184">
        <v>2.9238</v>
      </c>
      <c r="M1852" s="184">
        <v>2.9839000000000002</v>
      </c>
      <c r="N1852" s="184">
        <v>2.7995000000000001</v>
      </c>
      <c r="O1852" s="184">
        <v>4.9702999999999999</v>
      </c>
      <c r="P1852" s="184">
        <v>5.7717999999999998</v>
      </c>
      <c r="Q1852" s="184">
        <v>7.2072000000000003</v>
      </c>
      <c r="R1852" s="184">
        <v>3.7673000000000001</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1488</v>
      </c>
      <c r="B1853" s="180" t="s">
        <v>2020</v>
      </c>
      <c r="C1853" s="180">
        <v>112408</v>
      </c>
      <c r="D1853" s="183">
        <v>44530</v>
      </c>
      <c r="E1853" s="184">
        <v>2223.2489999999998</v>
      </c>
      <c r="F1853" s="184">
        <v>3.1589999999999998</v>
      </c>
      <c r="G1853" s="184">
        <v>2.0558999999999998</v>
      </c>
      <c r="H1853" s="184">
        <v>1.8178000000000001</v>
      </c>
      <c r="I1853" s="184">
        <v>1.9810000000000001</v>
      </c>
      <c r="J1853" s="184">
        <v>2.5154000000000001</v>
      </c>
      <c r="K1853" s="184">
        <v>1.7565</v>
      </c>
      <c r="L1853" s="184">
        <v>1.9922</v>
      </c>
      <c r="M1853" s="184">
        <v>2.0465</v>
      </c>
      <c r="N1853" s="184">
        <v>1.8583000000000001</v>
      </c>
      <c r="O1853" s="184">
        <v>4.1020000000000003</v>
      </c>
      <c r="P1853" s="184">
        <v>4.9607000000000001</v>
      </c>
      <c r="Q1853" s="184">
        <v>7.0137999999999998</v>
      </c>
      <c r="R1853" s="184">
        <v>2.9047999999999998</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1488</v>
      </c>
      <c r="B1854" s="180" t="s">
        <v>1531</v>
      </c>
      <c r="C1854" s="180">
        <v>143493</v>
      </c>
      <c r="D1854" s="183">
        <v>44530</v>
      </c>
      <c r="E1854" s="184">
        <v>3235.3692999999998</v>
      </c>
      <c r="F1854" s="184">
        <v>3.6307999999999998</v>
      </c>
      <c r="G1854" s="184">
        <v>3.0560999999999998</v>
      </c>
      <c r="H1854" s="184">
        <v>1.9489000000000001</v>
      </c>
      <c r="I1854" s="184">
        <v>2.9066000000000001</v>
      </c>
      <c r="J1854" s="184">
        <v>3.6046999999999998</v>
      </c>
      <c r="K1854" s="184">
        <v>3.2995999999999999</v>
      </c>
      <c r="L1854" s="184">
        <v>10.782</v>
      </c>
      <c r="M1854" s="184">
        <v>9.0139999999999993</v>
      </c>
      <c r="N1854" s="184">
        <v>7.7347999999999999</v>
      </c>
      <c r="O1854" s="184">
        <v>4.6083999999999996</v>
      </c>
      <c r="P1854" s="184">
        <v>5.3094000000000001</v>
      </c>
      <c r="Q1854" s="184">
        <v>6.0472999999999999</v>
      </c>
      <c r="R1854" s="184">
        <v>6.4257999999999997</v>
      </c>
      <c r="S1854" s="120" t="s">
        <v>1996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1488</v>
      </c>
      <c r="B1855" s="180" t="s">
        <v>1532</v>
      </c>
      <c r="C1855" s="180">
        <v>143494</v>
      </c>
      <c r="D1855" s="183">
        <v>44530</v>
      </c>
      <c r="E1855" s="184">
        <v>3470.8326999999999</v>
      </c>
      <c r="F1855" s="184">
        <v>4.4993999999999996</v>
      </c>
      <c r="G1855" s="184">
        <v>3.9260999999999999</v>
      </c>
      <c r="H1855" s="184">
        <v>2.8294999999999999</v>
      </c>
      <c r="I1855" s="184">
        <v>3.7826</v>
      </c>
      <c r="J1855" s="184">
        <v>4.4800000000000004</v>
      </c>
      <c r="K1855" s="184">
        <v>4.1784999999999997</v>
      </c>
      <c r="L1855" s="184">
        <v>11.7021</v>
      </c>
      <c r="M1855" s="184">
        <v>9.9182000000000006</v>
      </c>
      <c r="N1855" s="184">
        <v>8.6278000000000006</v>
      </c>
      <c r="O1855" s="184">
        <v>5.4379</v>
      </c>
      <c r="P1855" s="184">
        <v>6.1951000000000001</v>
      </c>
      <c r="Q1855" s="184">
        <v>7.2816000000000001</v>
      </c>
      <c r="R1855" s="184">
        <v>7.2796000000000003</v>
      </c>
      <c r="S1855" s="120" t="s">
        <v>1996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1488</v>
      </c>
      <c r="B1856" s="180" t="s">
        <v>1533</v>
      </c>
      <c r="C1856" s="180">
        <v>147674</v>
      </c>
      <c r="D1856" s="183"/>
      <c r="E1856" s="184"/>
      <c r="F1856" s="184"/>
      <c r="G1856" s="184"/>
      <c r="H1856" s="184"/>
      <c r="I1856" s="184"/>
      <c r="J1856" s="184"/>
      <c r="K1856" s="184"/>
      <c r="L1856" s="184"/>
      <c r="M1856" s="184"/>
      <c r="N1856" s="184"/>
      <c r="O1856" s="184"/>
      <c r="P1856" s="184"/>
      <c r="Q1856" s="184"/>
      <c r="R1856" s="184"/>
      <c r="S1856" s="120" t="s">
        <v>1996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1488</v>
      </c>
      <c r="B1857" s="180" t="s">
        <v>1534</v>
      </c>
      <c r="C1857" s="180">
        <v>147675</v>
      </c>
      <c r="D1857" s="183"/>
      <c r="E1857" s="184"/>
      <c r="F1857" s="184"/>
      <c r="G1857" s="184"/>
      <c r="H1857" s="184"/>
      <c r="I1857" s="184"/>
      <c r="J1857" s="184"/>
      <c r="K1857" s="184"/>
      <c r="L1857" s="184"/>
      <c r="M1857" s="184"/>
      <c r="N1857" s="184"/>
      <c r="O1857" s="184"/>
      <c r="P1857" s="184"/>
      <c r="Q1857" s="184"/>
      <c r="R1857" s="184"/>
      <c r="S1857" s="120" t="s">
        <v>1996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1488</v>
      </c>
      <c r="B1858" s="180" t="s">
        <v>1535</v>
      </c>
      <c r="C1858" s="180">
        <v>138343</v>
      </c>
      <c r="D1858" s="183">
        <v>44530</v>
      </c>
      <c r="E1858" s="184">
        <v>27.647300000000001</v>
      </c>
      <c r="F1858" s="184">
        <v>3.8290000000000002</v>
      </c>
      <c r="G1858" s="184">
        <v>3.0705</v>
      </c>
      <c r="H1858" s="184">
        <v>3.0571000000000002</v>
      </c>
      <c r="I1858" s="184">
        <v>3.0495000000000001</v>
      </c>
      <c r="J1858" s="184">
        <v>3.3847999999999998</v>
      </c>
      <c r="K1858" s="184">
        <v>2.7467999999999999</v>
      </c>
      <c r="L1858" s="184">
        <v>3.2109000000000001</v>
      </c>
      <c r="M1858" s="184">
        <v>3.3140999999999998</v>
      </c>
      <c r="N1858" s="184">
        <v>3.2404999999999999</v>
      </c>
      <c r="O1858" s="184">
        <v>7.7431999999999999</v>
      </c>
      <c r="P1858" s="184">
        <v>7.4694000000000003</v>
      </c>
      <c r="Q1858" s="184">
        <v>7.8745000000000003</v>
      </c>
      <c r="R1858" s="184">
        <v>4.5166000000000004</v>
      </c>
      <c r="S1858" s="120" t="s">
        <v>1996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1488</v>
      </c>
      <c r="B1859" s="180" t="s">
        <v>1536</v>
      </c>
      <c r="C1859" s="180">
        <v>138358</v>
      </c>
      <c r="D1859" s="183">
        <v>44530</v>
      </c>
      <c r="E1859" s="184">
        <v>28.2651</v>
      </c>
      <c r="F1859" s="184">
        <v>4.3910999999999998</v>
      </c>
      <c r="G1859" s="184">
        <v>3.5526</v>
      </c>
      <c r="H1859" s="184">
        <v>3.5259</v>
      </c>
      <c r="I1859" s="184">
        <v>3.5190000000000001</v>
      </c>
      <c r="J1859" s="184">
        <v>3.8546999999999998</v>
      </c>
      <c r="K1859" s="184">
        <v>3.2178</v>
      </c>
      <c r="L1859" s="184">
        <v>3.6808000000000001</v>
      </c>
      <c r="M1859" s="184">
        <v>3.7883</v>
      </c>
      <c r="N1859" s="184">
        <v>3.7189000000000001</v>
      </c>
      <c r="O1859" s="184">
        <v>8.0541</v>
      </c>
      <c r="P1859" s="184">
        <v>7.7577999999999996</v>
      </c>
      <c r="Q1859" s="184">
        <v>8.5265000000000004</v>
      </c>
      <c r="R1859" s="184">
        <v>5.0106999999999999</v>
      </c>
      <c r="S1859" s="120" t="s">
        <v>1996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1488</v>
      </c>
      <c r="B1860" s="180" t="s">
        <v>1537</v>
      </c>
      <c r="C1860" s="180">
        <v>107328</v>
      </c>
      <c r="D1860" s="183">
        <v>44530</v>
      </c>
      <c r="E1860" s="184">
        <v>2215.8112999999998</v>
      </c>
      <c r="F1860" s="184">
        <v>3.6309</v>
      </c>
      <c r="G1860" s="184">
        <v>2.8534999999999999</v>
      </c>
      <c r="H1860" s="184">
        <v>2.2572000000000001</v>
      </c>
      <c r="I1860" s="184">
        <v>2.0672000000000001</v>
      </c>
      <c r="J1860" s="184">
        <v>2.9952999999999999</v>
      </c>
      <c r="K1860" s="184">
        <v>2.3431000000000002</v>
      </c>
      <c r="L1860" s="184">
        <v>2.6606000000000001</v>
      </c>
      <c r="M1860" s="184">
        <v>2.7768000000000002</v>
      </c>
      <c r="N1860" s="184">
        <v>2.6497000000000002</v>
      </c>
      <c r="O1860" s="184">
        <v>4.5705</v>
      </c>
      <c r="P1860" s="184">
        <v>4.1718000000000002</v>
      </c>
      <c r="Q1860" s="184">
        <v>5.8760000000000003</v>
      </c>
      <c r="R1860" s="184">
        <v>3.4157999999999999</v>
      </c>
      <c r="S1860" s="120" t="s">
        <v>1996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1488</v>
      </c>
      <c r="B1861" s="180" t="s">
        <v>1538</v>
      </c>
      <c r="C1861" s="180">
        <v>119474</v>
      </c>
      <c r="D1861" s="183">
        <v>44530</v>
      </c>
      <c r="E1861" s="184">
        <v>2313.6628000000001</v>
      </c>
      <c r="F1861" s="184">
        <v>4.4683000000000002</v>
      </c>
      <c r="G1861" s="184">
        <v>3.6863000000000001</v>
      </c>
      <c r="H1861" s="184">
        <v>3.0891999999999999</v>
      </c>
      <c r="I1861" s="184">
        <v>2.8921000000000001</v>
      </c>
      <c r="J1861" s="184">
        <v>3.7858000000000001</v>
      </c>
      <c r="K1861" s="184">
        <v>3.1347</v>
      </c>
      <c r="L1861" s="184">
        <v>3.4643999999999999</v>
      </c>
      <c r="M1861" s="184">
        <v>3.5966</v>
      </c>
      <c r="N1861" s="184">
        <v>3.4792999999999998</v>
      </c>
      <c r="O1861" s="184">
        <v>5.4257999999999997</v>
      </c>
      <c r="P1861" s="184">
        <v>5.0057999999999998</v>
      </c>
      <c r="Q1861" s="184">
        <v>6.8074000000000003</v>
      </c>
      <c r="R1861" s="184">
        <v>4.2657999999999996</v>
      </c>
      <c r="S1861" s="120" t="s">
        <v>1996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1488</v>
      </c>
      <c r="B1862" s="180" t="s">
        <v>1539</v>
      </c>
      <c r="C1862" s="180">
        <v>119828</v>
      </c>
      <c r="D1862" s="183">
        <v>44530</v>
      </c>
      <c r="E1862" s="184">
        <v>4831.7307000000001</v>
      </c>
      <c r="F1862" s="184">
        <v>4.0964</v>
      </c>
      <c r="G1862" s="184">
        <v>3.1341999999999999</v>
      </c>
      <c r="H1862" s="184">
        <v>3.298</v>
      </c>
      <c r="I1862" s="184">
        <v>3.3334999999999999</v>
      </c>
      <c r="J1862" s="184">
        <v>3.8803999999999998</v>
      </c>
      <c r="K1862" s="184">
        <v>3.2593000000000001</v>
      </c>
      <c r="L1862" s="184">
        <v>3.5863999999999998</v>
      </c>
      <c r="M1862" s="184">
        <v>3.6619999999999999</v>
      </c>
      <c r="N1862" s="184">
        <v>3.5203000000000002</v>
      </c>
      <c r="O1862" s="184">
        <v>6.0644</v>
      </c>
      <c r="P1862" s="184">
        <v>6.5391000000000004</v>
      </c>
      <c r="Q1862" s="184">
        <v>7.4805999999999999</v>
      </c>
      <c r="R1862" s="184">
        <v>4.8659999999999997</v>
      </c>
      <c r="S1862" s="120" t="s">
        <v>1996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1488</v>
      </c>
      <c r="B1863" s="180" t="s">
        <v>1540</v>
      </c>
      <c r="C1863" s="180">
        <v>100641</v>
      </c>
      <c r="D1863" s="183">
        <v>44530</v>
      </c>
      <c r="E1863" s="184">
        <v>4783.8181999999997</v>
      </c>
      <c r="F1863" s="184">
        <v>3.9161000000000001</v>
      </c>
      <c r="G1863" s="184">
        <v>2.9542999999999999</v>
      </c>
      <c r="H1863" s="184">
        <v>3.1179999999999999</v>
      </c>
      <c r="I1863" s="184">
        <v>3.1551</v>
      </c>
      <c r="J1863" s="184">
        <v>3.7002999999999999</v>
      </c>
      <c r="K1863" s="184">
        <v>3.0773999999999999</v>
      </c>
      <c r="L1863" s="184">
        <v>3.4026000000000001</v>
      </c>
      <c r="M1863" s="184">
        <v>3.4767999999999999</v>
      </c>
      <c r="N1863" s="184">
        <v>3.3336000000000001</v>
      </c>
      <c r="O1863" s="184">
        <v>5.8869999999999996</v>
      </c>
      <c r="P1863" s="184">
        <v>6.3864999999999998</v>
      </c>
      <c r="Q1863" s="184">
        <v>7.1875</v>
      </c>
      <c r="R1863" s="184">
        <v>4.6844000000000001</v>
      </c>
      <c r="S1863" s="120" t="s">
        <v>1996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1488</v>
      </c>
      <c r="B1864" s="180" t="s">
        <v>1541</v>
      </c>
      <c r="C1864" s="180">
        <v>147440</v>
      </c>
      <c r="D1864" s="183">
        <v>44530</v>
      </c>
      <c r="E1864" s="184">
        <v>11.343999999999999</v>
      </c>
      <c r="F1864" s="184">
        <v>2.8959999999999999</v>
      </c>
      <c r="G1864" s="184">
        <v>3.4601999999999999</v>
      </c>
      <c r="H1864" s="184">
        <v>3.7258</v>
      </c>
      <c r="I1864" s="184">
        <v>3.5211000000000001</v>
      </c>
      <c r="J1864" s="184">
        <v>4.0766999999999998</v>
      </c>
      <c r="K1864" s="184">
        <v>3.2688000000000001</v>
      </c>
      <c r="L1864" s="184">
        <v>3.6151</v>
      </c>
      <c r="M1864" s="184">
        <v>3.7757999999999998</v>
      </c>
      <c r="N1864" s="184">
        <v>3.6637</v>
      </c>
      <c r="O1864" s="184"/>
      <c r="P1864" s="184"/>
      <c r="Q1864" s="184">
        <v>5.3076999999999996</v>
      </c>
      <c r="R1864" s="184">
        <v>4.6852999999999998</v>
      </c>
      <c r="S1864" s="120" t="s">
        <v>1996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1488</v>
      </c>
      <c r="B1865" s="180" t="s">
        <v>1542</v>
      </c>
      <c r="C1865" s="180">
        <v>147425</v>
      </c>
      <c r="D1865" s="183">
        <v>44530</v>
      </c>
      <c r="E1865" s="184">
        <v>11.016299999999999</v>
      </c>
      <c r="F1865" s="184">
        <v>1.6567000000000001</v>
      </c>
      <c r="G1865" s="184">
        <v>2.0712999999999999</v>
      </c>
      <c r="H1865" s="184">
        <v>2.3677000000000001</v>
      </c>
      <c r="I1865" s="184">
        <v>2.1791</v>
      </c>
      <c r="J1865" s="184">
        <v>2.74</v>
      </c>
      <c r="K1865" s="184">
        <v>1.9325000000000001</v>
      </c>
      <c r="L1865" s="184">
        <v>2.2723</v>
      </c>
      <c r="M1865" s="184">
        <v>2.4066999999999998</v>
      </c>
      <c r="N1865" s="184">
        <v>2.2843</v>
      </c>
      <c r="O1865" s="184"/>
      <c r="P1865" s="184"/>
      <c r="Q1865" s="184">
        <v>4.0494000000000003</v>
      </c>
      <c r="R1865" s="184">
        <v>3.4348000000000001</v>
      </c>
      <c r="S1865" s="120" t="s">
        <v>1996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1488</v>
      </c>
      <c r="B1866" s="180" t="s">
        <v>1543</v>
      </c>
      <c r="C1866" s="180">
        <v>146075</v>
      </c>
      <c r="D1866" s="183">
        <v>44530</v>
      </c>
      <c r="E1866" s="184">
        <v>11.7392</v>
      </c>
      <c r="F1866" s="184">
        <v>3.4205000000000001</v>
      </c>
      <c r="G1866" s="184">
        <v>3.8881999999999999</v>
      </c>
      <c r="H1866" s="184">
        <v>3.8227000000000002</v>
      </c>
      <c r="I1866" s="184">
        <v>3.6696</v>
      </c>
      <c r="J1866" s="184">
        <v>4.0564</v>
      </c>
      <c r="K1866" s="184">
        <v>3.5703</v>
      </c>
      <c r="L1866" s="184">
        <v>3.8833000000000002</v>
      </c>
      <c r="M1866" s="184">
        <v>3.9956999999999998</v>
      </c>
      <c r="N1866" s="184">
        <v>3.8523000000000001</v>
      </c>
      <c r="O1866" s="184"/>
      <c r="P1866" s="184"/>
      <c r="Q1866" s="184">
        <v>5.7718999999999996</v>
      </c>
      <c r="R1866" s="184">
        <v>4.8207000000000004</v>
      </c>
      <c r="S1866" s="120" t="s">
        <v>1996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1488</v>
      </c>
      <c r="B1867" s="180" t="s">
        <v>1544</v>
      </c>
      <c r="C1867" s="180">
        <v>146070</v>
      </c>
      <c r="D1867" s="183">
        <v>44530</v>
      </c>
      <c r="E1867" s="184">
        <v>11.5047</v>
      </c>
      <c r="F1867" s="184">
        <v>2.8555999999999999</v>
      </c>
      <c r="G1867" s="184">
        <v>3.1737000000000002</v>
      </c>
      <c r="H1867" s="184">
        <v>3.0838000000000001</v>
      </c>
      <c r="I1867" s="184">
        <v>2.9266000000000001</v>
      </c>
      <c r="J1867" s="184">
        <v>3.3210999999999999</v>
      </c>
      <c r="K1867" s="184">
        <v>2.7850999999999999</v>
      </c>
      <c r="L1867" s="184">
        <v>3.1032000000000002</v>
      </c>
      <c r="M1867" s="184">
        <v>3.2075999999999998</v>
      </c>
      <c r="N1867" s="184">
        <v>3.0268999999999999</v>
      </c>
      <c r="O1867" s="184"/>
      <c r="P1867" s="184"/>
      <c r="Q1867" s="184">
        <v>5.0275999999999996</v>
      </c>
      <c r="R1867" s="184">
        <v>4.0403000000000002</v>
      </c>
      <c r="S1867" s="120" t="s">
        <v>1996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1488</v>
      </c>
      <c r="B1868" s="180" t="s">
        <v>1545</v>
      </c>
      <c r="C1868" s="180">
        <v>120746</v>
      </c>
      <c r="D1868" s="183">
        <v>44530</v>
      </c>
      <c r="E1868" s="184">
        <v>3597.6774</v>
      </c>
      <c r="F1868" s="184">
        <v>3.9165999999999999</v>
      </c>
      <c r="G1868" s="184">
        <v>3.4426000000000001</v>
      </c>
      <c r="H1868" s="184">
        <v>3.5750999999999999</v>
      </c>
      <c r="I1868" s="184">
        <v>3.4828999999999999</v>
      </c>
      <c r="J1868" s="184">
        <v>3.9817999999999998</v>
      </c>
      <c r="K1868" s="184">
        <v>14.484</v>
      </c>
      <c r="L1868" s="184">
        <v>9.2820999999999998</v>
      </c>
      <c r="M1868" s="184">
        <v>7.5952000000000002</v>
      </c>
      <c r="N1868" s="184">
        <v>6.7206999999999999</v>
      </c>
      <c r="O1868" s="184">
        <v>5.6166</v>
      </c>
      <c r="P1868" s="184">
        <v>6.2598000000000003</v>
      </c>
      <c r="Q1868" s="184">
        <v>7.7588999999999997</v>
      </c>
      <c r="R1868" s="184">
        <v>6.3594999999999997</v>
      </c>
      <c r="S1868" s="120" t="s">
        <v>1996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1488</v>
      </c>
      <c r="B1869" s="180" t="s">
        <v>1546</v>
      </c>
      <c r="C1869" s="180">
        <v>102532</v>
      </c>
      <c r="D1869" s="183">
        <v>44530</v>
      </c>
      <c r="E1869" s="184">
        <v>3421.2665000000002</v>
      </c>
      <c r="F1869" s="184">
        <v>3.3374000000000001</v>
      </c>
      <c r="G1869" s="184">
        <v>2.8624999999999998</v>
      </c>
      <c r="H1869" s="184">
        <v>2.9946999999999999</v>
      </c>
      <c r="I1869" s="184">
        <v>2.9022000000000001</v>
      </c>
      <c r="J1869" s="184">
        <v>3.3999000000000001</v>
      </c>
      <c r="K1869" s="184">
        <v>13.8924</v>
      </c>
      <c r="L1869" s="184">
        <v>8.7091999999999992</v>
      </c>
      <c r="M1869" s="184">
        <v>7.0061</v>
      </c>
      <c r="N1869" s="184">
        <v>6.1455000000000002</v>
      </c>
      <c r="O1869" s="184">
        <v>5.0393999999999997</v>
      </c>
      <c r="P1869" s="184">
        <v>5.6527000000000003</v>
      </c>
      <c r="Q1869" s="184">
        <v>6.9648000000000003</v>
      </c>
      <c r="R1869" s="184">
        <v>5.7826000000000004</v>
      </c>
      <c r="S1869" s="120" t="s">
        <v>1996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1488</v>
      </c>
      <c r="B1870" s="180" t="s">
        <v>1547</v>
      </c>
      <c r="C1870" s="180">
        <v>147311</v>
      </c>
      <c r="D1870" s="183">
        <v>44530</v>
      </c>
      <c r="E1870" s="184">
        <v>1125.5572999999999</v>
      </c>
      <c r="F1870" s="184">
        <v>3.9794</v>
      </c>
      <c r="G1870" s="184">
        <v>2.5024999999999999</v>
      </c>
      <c r="H1870" s="184">
        <v>2.8658999999999999</v>
      </c>
      <c r="I1870" s="184">
        <v>3.3639000000000001</v>
      </c>
      <c r="J1870" s="184">
        <v>3.1920000000000002</v>
      </c>
      <c r="K1870" s="184">
        <v>5.8369</v>
      </c>
      <c r="L1870" s="184">
        <v>4.3707000000000003</v>
      </c>
      <c r="M1870" s="184">
        <v>3.9807000000000001</v>
      </c>
      <c r="N1870" s="184">
        <v>4.4706000000000001</v>
      </c>
      <c r="O1870" s="184"/>
      <c r="P1870" s="184"/>
      <c r="Q1870" s="184">
        <v>4.8693999999999997</v>
      </c>
      <c r="R1870" s="184">
        <v>4.3665000000000003</v>
      </c>
      <c r="S1870" s="120" t="s">
        <v>1996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1488</v>
      </c>
      <c r="B1871" s="180" t="s">
        <v>1548</v>
      </c>
      <c r="C1871" s="180">
        <v>147307</v>
      </c>
      <c r="D1871" s="183">
        <v>44530</v>
      </c>
      <c r="E1871" s="184">
        <v>1111.0524</v>
      </c>
      <c r="F1871" s="184">
        <v>3.4792999999999998</v>
      </c>
      <c r="G1871" s="184">
        <v>2.0019</v>
      </c>
      <c r="H1871" s="184">
        <v>2.3654999999999999</v>
      </c>
      <c r="I1871" s="184">
        <v>2.8633999999999999</v>
      </c>
      <c r="J1871" s="184">
        <v>2.6896</v>
      </c>
      <c r="K1871" s="184">
        <v>5.33</v>
      </c>
      <c r="L1871" s="184">
        <v>3.8605</v>
      </c>
      <c r="M1871" s="184">
        <v>3.4666000000000001</v>
      </c>
      <c r="N1871" s="184">
        <v>3.9496000000000002</v>
      </c>
      <c r="O1871" s="184"/>
      <c r="P1871" s="184"/>
      <c r="Q1871" s="184">
        <v>4.3240999999999996</v>
      </c>
      <c r="R1871" s="184">
        <v>3.8437999999999999</v>
      </c>
      <c r="S1871" s="120" t="s">
        <v>1996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21.922577192982441</v>
      </c>
      <c r="G1872" s="186">
        <v>8.031708771929825</v>
      </c>
      <c r="H1872" s="186">
        <v>5.9247842105263153</v>
      </c>
      <c r="I1872" s="186">
        <v>4.7856105263157893</v>
      </c>
      <c r="J1872" s="186">
        <v>4.5600771929824564</v>
      </c>
      <c r="K1872" s="186">
        <v>4.1569298245614048</v>
      </c>
      <c r="L1872" s="186">
        <v>4.3535754385964918</v>
      </c>
      <c r="M1872" s="186">
        <v>4.2287298245614044</v>
      </c>
      <c r="N1872" s="186">
        <v>3.9866719298245616</v>
      </c>
      <c r="O1872" s="186">
        <v>5.7393139534883737</v>
      </c>
      <c r="P1872" s="186">
        <v>6.051005714285715</v>
      </c>
      <c r="Q1872" s="186">
        <v>6.40488596491228</v>
      </c>
      <c r="R1872" s="186">
        <v>4.7803735849056608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4.0138999999999996</v>
      </c>
      <c r="G1873" s="186">
        <v>3.3742000000000001</v>
      </c>
      <c r="H1873" s="186">
        <v>3.1781000000000001</v>
      </c>
      <c r="I1873" s="186">
        <v>3.3334999999999999</v>
      </c>
      <c r="J1873" s="186">
        <v>3.8260999999999998</v>
      </c>
      <c r="K1873" s="186">
        <v>3.2178</v>
      </c>
      <c r="L1873" s="186">
        <v>3.55</v>
      </c>
      <c r="M1873" s="186">
        <v>3.6619999999999999</v>
      </c>
      <c r="N1873" s="186">
        <v>3.5203000000000002</v>
      </c>
      <c r="O1873" s="186">
        <v>5.7732999999999999</v>
      </c>
      <c r="P1873" s="186">
        <v>6.2431999999999999</v>
      </c>
      <c r="Q1873" s="186">
        <v>6.8334999999999999</v>
      </c>
      <c r="R1873" s="186">
        <v>4.6417999999999999</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44530</v>
      </c>
      <c r="E1876" s="184">
        <v>69.457599999999999</v>
      </c>
      <c r="F1876" s="184">
        <v>-0.28239999999999998</v>
      </c>
      <c r="G1876" s="184">
        <v>-1.5858000000000001</v>
      </c>
      <c r="H1876" s="184">
        <v>-4.7370000000000001</v>
      </c>
      <c r="I1876" s="184">
        <v>-7.4919000000000002</v>
      </c>
      <c r="J1876" s="184">
        <v>-5.8228999999999997</v>
      </c>
      <c r="K1876" s="184">
        <v>-1.0918000000000001</v>
      </c>
      <c r="L1876" s="184">
        <v>5.5145999999999997</v>
      </c>
      <c r="M1876" s="184">
        <v>18.421399999999998</v>
      </c>
      <c r="N1876" s="184">
        <v>37.536299999999997</v>
      </c>
      <c r="O1876" s="184">
        <v>10.824999999999999</v>
      </c>
      <c r="P1876" s="184">
        <v>9.2338000000000005</v>
      </c>
      <c r="Q1876" s="184">
        <v>15.2112</v>
      </c>
      <c r="R1876" s="184">
        <v>21.454799999999999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44530</v>
      </c>
      <c r="E1877" s="184">
        <v>75.751000000000005</v>
      </c>
      <c r="F1877" s="184">
        <v>-0.28010000000000002</v>
      </c>
      <c r="G1877" s="184">
        <v>-1.5767</v>
      </c>
      <c r="H1877" s="184">
        <v>-4.7217000000000002</v>
      </c>
      <c r="I1877" s="184">
        <v>-7.4606000000000003</v>
      </c>
      <c r="J1877" s="184">
        <v>-5.7472000000000003</v>
      </c>
      <c r="K1877" s="184">
        <v>-0.85970000000000002</v>
      </c>
      <c r="L1877" s="184">
        <v>6.0189000000000004</v>
      </c>
      <c r="M1877" s="184">
        <v>19.252199999999998</v>
      </c>
      <c r="N1877" s="184">
        <v>38.828099999999999</v>
      </c>
      <c r="O1877" s="184">
        <v>12.013</v>
      </c>
      <c r="P1877" s="184">
        <v>10.4573</v>
      </c>
      <c r="Q1877" s="184">
        <v>17.169599999999999</v>
      </c>
      <c r="R1877" s="184">
        <v>22.671099999999999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1966</v>
      </c>
      <c r="C1878" s="180">
        <v>148595</v>
      </c>
      <c r="D1878" s="183">
        <v>44530</v>
      </c>
      <c r="E1878" s="184">
        <v>13.147</v>
      </c>
      <c r="F1878" s="184">
        <v>0.70469999999999999</v>
      </c>
      <c r="G1878" s="184">
        <v>0.20580000000000001</v>
      </c>
      <c r="H1878" s="184">
        <v>-1.1577999999999999</v>
      </c>
      <c r="I1878" s="184">
        <v>-3.3664000000000001</v>
      </c>
      <c r="J1878" s="184">
        <v>-1.0387999999999999</v>
      </c>
      <c r="K1878" s="184">
        <v>6.0900000000000003E-2</v>
      </c>
      <c r="L1878" s="184">
        <v>9.7045999999999992</v>
      </c>
      <c r="M1878" s="184">
        <v>21.215199999999999</v>
      </c>
      <c r="N1878" s="184"/>
      <c r="O1878" s="184"/>
      <c r="P1878" s="184"/>
      <c r="Q1878" s="184">
        <v>31.47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1967</v>
      </c>
      <c r="C1879" s="180">
        <v>148594</v>
      </c>
      <c r="D1879" s="183">
        <v>44530</v>
      </c>
      <c r="E1879" s="184">
        <v>13.05</v>
      </c>
      <c r="F1879" s="184">
        <v>0.70220000000000005</v>
      </c>
      <c r="G1879" s="184">
        <v>0.19189999999999999</v>
      </c>
      <c r="H1879" s="184">
        <v>-1.1738</v>
      </c>
      <c r="I1879" s="184">
        <v>-3.3976999999999999</v>
      </c>
      <c r="J1879" s="184">
        <v>-1.1064000000000001</v>
      </c>
      <c r="K1879" s="184">
        <v>-0.13769999999999999</v>
      </c>
      <c r="L1879" s="184">
        <v>9.2873000000000001</v>
      </c>
      <c r="M1879" s="184">
        <v>20.532</v>
      </c>
      <c r="N1879" s="184"/>
      <c r="O1879" s="184"/>
      <c r="P1879" s="184"/>
      <c r="Q1879" s="184">
        <v>30.5</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44530</v>
      </c>
      <c r="E1880" s="184">
        <v>423.36700000000002</v>
      </c>
      <c r="F1880" s="184">
        <v>0.42270000000000002</v>
      </c>
      <c r="G1880" s="184">
        <v>-0.3856</v>
      </c>
      <c r="H1880" s="184">
        <v>-3.2039</v>
      </c>
      <c r="I1880" s="184">
        <v>-5.8699000000000003</v>
      </c>
      <c r="J1880" s="184">
        <v>-3.5929000000000002</v>
      </c>
      <c r="K1880" s="184">
        <v>2.5015000000000001</v>
      </c>
      <c r="L1880" s="184">
        <v>13.9781</v>
      </c>
      <c r="M1880" s="184">
        <v>21.160699999999999</v>
      </c>
      <c r="N1880" s="184">
        <v>41.008600000000001</v>
      </c>
      <c r="O1880" s="184">
        <v>14.2758</v>
      </c>
      <c r="P1880" s="184">
        <v>14.515499999999999</v>
      </c>
      <c r="Q1880" s="184">
        <v>14.3977</v>
      </c>
      <c r="R1880" s="184">
        <v>21.516999999999999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44530</v>
      </c>
      <c r="E1881" s="184">
        <v>458.02499999999998</v>
      </c>
      <c r="F1881" s="184">
        <v>0.4254</v>
      </c>
      <c r="G1881" s="184">
        <v>-0.37519999999999998</v>
      </c>
      <c r="H1881" s="184">
        <v>-3.1861999999999999</v>
      </c>
      <c r="I1881" s="184">
        <v>-5.8365999999999998</v>
      </c>
      <c r="J1881" s="184">
        <v>-3.5131999999999999</v>
      </c>
      <c r="K1881" s="184">
        <v>2.7383000000000002</v>
      </c>
      <c r="L1881" s="184">
        <v>14.5143</v>
      </c>
      <c r="M1881" s="184">
        <v>22.020600000000002</v>
      </c>
      <c r="N1881" s="184">
        <v>42.328200000000002</v>
      </c>
      <c r="O1881" s="184">
        <v>15.3714</v>
      </c>
      <c r="P1881" s="184">
        <v>15.7209</v>
      </c>
      <c r="Q1881" s="184">
        <v>16.555900000000001</v>
      </c>
      <c r="R1881" s="184">
        <v>22.633400000000002</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44530</v>
      </c>
      <c r="E1882" s="184">
        <v>236.97</v>
      </c>
      <c r="F1882" s="184">
        <v>-0.38250000000000001</v>
      </c>
      <c r="G1882" s="184">
        <v>-1.1842999999999999</v>
      </c>
      <c r="H1882" s="184">
        <v>-3.8153999999999999</v>
      </c>
      <c r="I1882" s="184">
        <v>-5.3898999999999999</v>
      </c>
      <c r="J1882" s="184">
        <v>-3.2143000000000002</v>
      </c>
      <c r="K1882" s="184">
        <v>3.7930999999999999</v>
      </c>
      <c r="L1882" s="184">
        <v>12.7248</v>
      </c>
      <c r="M1882" s="184">
        <v>24.938099999999999</v>
      </c>
      <c r="N1882" s="184">
        <v>46.205599999999997</v>
      </c>
      <c r="O1882" s="184">
        <v>19.066299999999998</v>
      </c>
      <c r="P1882" s="184">
        <v>14.300700000000001</v>
      </c>
      <c r="Q1882" s="184">
        <v>20.075900000000001</v>
      </c>
      <c r="R1882" s="184">
        <v>28.8612</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44530</v>
      </c>
      <c r="E1883" s="184">
        <v>255.34</v>
      </c>
      <c r="F1883" s="184">
        <v>-0.38229999999999997</v>
      </c>
      <c r="G1883" s="184">
        <v>-1.1766000000000001</v>
      </c>
      <c r="H1883" s="184">
        <v>-3.8014000000000001</v>
      </c>
      <c r="I1883" s="184">
        <v>-5.37</v>
      </c>
      <c r="J1883" s="184">
        <v>-3.1665999999999999</v>
      </c>
      <c r="K1883" s="184">
        <v>3.9445999999999999</v>
      </c>
      <c r="L1883" s="184">
        <v>13.0473</v>
      </c>
      <c r="M1883" s="184">
        <v>25.4557</v>
      </c>
      <c r="N1883" s="184">
        <v>46.975200000000001</v>
      </c>
      <c r="O1883" s="184">
        <v>19.7501</v>
      </c>
      <c r="P1883" s="184">
        <v>15.1638</v>
      </c>
      <c r="Q1883" s="184">
        <v>18.071999999999999</v>
      </c>
      <c r="R1883" s="184">
        <v>29.5562</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44530</v>
      </c>
      <c r="E1884" s="184">
        <v>15.96</v>
      </c>
      <c r="F1884" s="184">
        <v>0.1255</v>
      </c>
      <c r="G1884" s="184">
        <v>-0.18759999999999999</v>
      </c>
      <c r="H1884" s="184">
        <v>-3.5649999999999999</v>
      </c>
      <c r="I1884" s="184">
        <v>-6.6666999999999996</v>
      </c>
      <c r="J1884" s="184">
        <v>-4.3164999999999996</v>
      </c>
      <c r="K1884" s="184">
        <v>1.0126999999999999</v>
      </c>
      <c r="L1884" s="184">
        <v>10.910399999999999</v>
      </c>
      <c r="M1884" s="184">
        <v>19.371700000000001</v>
      </c>
      <c r="N1884" s="184">
        <v>38.782600000000002</v>
      </c>
      <c r="O1884" s="184">
        <v>16.154399999999999</v>
      </c>
      <c r="P1884" s="184"/>
      <c r="Q1884" s="184">
        <v>15.3079</v>
      </c>
      <c r="R1884" s="184">
        <v>22.292100000000001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44530</v>
      </c>
      <c r="E1885" s="184">
        <v>15.35</v>
      </c>
      <c r="F1885" s="184">
        <v>6.5199999999999994E-2</v>
      </c>
      <c r="G1885" s="184">
        <v>-0.1951</v>
      </c>
      <c r="H1885" s="184">
        <v>-3.5804</v>
      </c>
      <c r="I1885" s="184">
        <v>-6.7435999999999998</v>
      </c>
      <c r="J1885" s="184">
        <v>-4.4208999999999996</v>
      </c>
      <c r="K1885" s="184">
        <v>0.7218</v>
      </c>
      <c r="L1885" s="184">
        <v>10.3523</v>
      </c>
      <c r="M1885" s="184">
        <v>18.624400000000001</v>
      </c>
      <c r="N1885" s="184">
        <v>37.544800000000002</v>
      </c>
      <c r="O1885" s="184">
        <v>14.8826</v>
      </c>
      <c r="P1885" s="184"/>
      <c r="Q1885" s="184">
        <v>13.946899999999999</v>
      </c>
      <c r="R1885" s="184">
        <v>21.366399999999999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44530</v>
      </c>
      <c r="E1886" s="184">
        <v>91.65</v>
      </c>
      <c r="F1886" s="184">
        <v>1.3043</v>
      </c>
      <c r="G1886" s="184">
        <v>0.13109999999999999</v>
      </c>
      <c r="H1886" s="184">
        <v>-2.4689000000000001</v>
      </c>
      <c r="I1886" s="184">
        <v>-5.8261000000000003</v>
      </c>
      <c r="J1886" s="184">
        <v>-2.1356000000000002</v>
      </c>
      <c r="K1886" s="184">
        <v>4.9347000000000003</v>
      </c>
      <c r="L1886" s="184">
        <v>16.603100000000001</v>
      </c>
      <c r="M1886" s="184">
        <v>33.756599999999999</v>
      </c>
      <c r="N1886" s="184">
        <v>65.343699999999998</v>
      </c>
      <c r="O1886" s="184">
        <v>20.235900000000001</v>
      </c>
      <c r="P1886" s="184">
        <v>18.7453</v>
      </c>
      <c r="Q1886" s="184">
        <v>17.4175</v>
      </c>
      <c r="R1886" s="184">
        <v>34.0914</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44530</v>
      </c>
      <c r="E1887" s="184">
        <v>84.06</v>
      </c>
      <c r="F1887" s="184">
        <v>1.3015000000000001</v>
      </c>
      <c r="G1887" s="184">
        <v>0.1191</v>
      </c>
      <c r="H1887" s="184">
        <v>-2.4826000000000001</v>
      </c>
      <c r="I1887" s="184">
        <v>-5.8678999999999997</v>
      </c>
      <c r="J1887" s="184">
        <v>-2.2330999999999999</v>
      </c>
      <c r="K1887" s="184">
        <v>4.6433</v>
      </c>
      <c r="L1887" s="184">
        <v>15.960800000000001</v>
      </c>
      <c r="M1887" s="184">
        <v>32.670499999999997</v>
      </c>
      <c r="N1887" s="184">
        <v>63.540900000000001</v>
      </c>
      <c r="O1887" s="184">
        <v>18.927600000000002</v>
      </c>
      <c r="P1887" s="184">
        <v>17.440999999999999</v>
      </c>
      <c r="Q1887" s="184">
        <v>16.7561</v>
      </c>
      <c r="R1887" s="184">
        <v>32.647599999999997</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44530</v>
      </c>
      <c r="E1888" s="184">
        <v>19.0442</v>
      </c>
      <c r="F1888" s="184">
        <v>0.34939999999999999</v>
      </c>
      <c r="G1888" s="184">
        <v>-0.22950000000000001</v>
      </c>
      <c r="H1888" s="184">
        <v>-2.2195999999999998</v>
      </c>
      <c r="I1888" s="184">
        <v>-5.6661999999999999</v>
      </c>
      <c r="J1888" s="184">
        <v>-2.8391999999999999</v>
      </c>
      <c r="K1888" s="184">
        <v>2.7383999999999999</v>
      </c>
      <c r="L1888" s="184">
        <v>15.090199999999999</v>
      </c>
      <c r="M1888" s="184">
        <v>22.1526</v>
      </c>
      <c r="N1888" s="184">
        <v>33.662300000000002</v>
      </c>
      <c r="O1888" s="184">
        <v>14.720700000000001</v>
      </c>
      <c r="P1888" s="184">
        <v>11.2057</v>
      </c>
      <c r="Q1888" s="184">
        <v>10.883100000000001</v>
      </c>
      <c r="R1888" s="184">
        <v>22.341999999999999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44530</v>
      </c>
      <c r="E1889" s="184">
        <v>16.876799999999999</v>
      </c>
      <c r="F1889" s="184">
        <v>0.34429999999999999</v>
      </c>
      <c r="G1889" s="184">
        <v>-0.24940000000000001</v>
      </c>
      <c r="H1889" s="184">
        <v>-2.2536</v>
      </c>
      <c r="I1889" s="184">
        <v>-5.7278000000000002</v>
      </c>
      <c r="J1889" s="184">
        <v>-2.9878999999999998</v>
      </c>
      <c r="K1889" s="184">
        <v>2.2860999999999998</v>
      </c>
      <c r="L1889" s="184">
        <v>14.0556</v>
      </c>
      <c r="M1889" s="184">
        <v>20.514099999999999</v>
      </c>
      <c r="N1889" s="184">
        <v>30.5304</v>
      </c>
      <c r="O1889" s="184">
        <v>12.651199999999999</v>
      </c>
      <c r="P1889" s="184">
        <v>9.1776</v>
      </c>
      <c r="Q1889" s="184">
        <v>8.7553000000000001</v>
      </c>
      <c r="R1889" s="184">
        <v>19.872399999999999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44530</v>
      </c>
      <c r="E1890" s="184">
        <v>403.96819565469599</v>
      </c>
      <c r="F1890" s="184">
        <v>0.39910000000000001</v>
      </c>
      <c r="G1890" s="184">
        <v>-0.45629999999999998</v>
      </c>
      <c r="H1890" s="184">
        <v>-4.1451000000000002</v>
      </c>
      <c r="I1890" s="184">
        <v>-6.9347000000000003</v>
      </c>
      <c r="J1890" s="184">
        <v>-3.6343000000000001</v>
      </c>
      <c r="K1890" s="184">
        <v>2.6890000000000001</v>
      </c>
      <c r="L1890" s="184">
        <v>13.3248</v>
      </c>
      <c r="M1890" s="184">
        <v>20.2471</v>
      </c>
      <c r="N1890" s="184">
        <v>39.951000000000001</v>
      </c>
      <c r="O1890" s="184">
        <v>18.862500000000001</v>
      </c>
      <c r="P1890" s="184">
        <v>15.861700000000001</v>
      </c>
      <c r="Q1890" s="184">
        <v>16.287299999999998</v>
      </c>
      <c r="R1890" s="184">
        <v>22.1008</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44530</v>
      </c>
      <c r="E1891" s="184">
        <v>54.344299999999997</v>
      </c>
      <c r="F1891" s="184">
        <v>0.40089999999999998</v>
      </c>
      <c r="G1891" s="184">
        <v>-0.44919999999999999</v>
      </c>
      <c r="H1891" s="184">
        <v>-4.1332000000000004</v>
      </c>
      <c r="I1891" s="184">
        <v>-6.9114000000000004</v>
      </c>
      <c r="J1891" s="184">
        <v>-3.5792000000000002</v>
      </c>
      <c r="K1891" s="184">
        <v>2.8574000000000002</v>
      </c>
      <c r="L1891" s="184">
        <v>13.701000000000001</v>
      </c>
      <c r="M1891" s="184">
        <v>20.8416</v>
      </c>
      <c r="N1891" s="184">
        <v>40.871200000000002</v>
      </c>
      <c r="O1891" s="184">
        <v>19.637</v>
      </c>
      <c r="P1891" s="184">
        <v>16.7028</v>
      </c>
      <c r="Q1891" s="184">
        <v>15.982200000000001</v>
      </c>
      <c r="R1891" s="184">
        <v>22.896699999999999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44530</v>
      </c>
      <c r="E1892" s="184">
        <v>59.966999999999999</v>
      </c>
      <c r="F1892" s="184">
        <v>0.77300000000000002</v>
      </c>
      <c r="G1892" s="184">
        <v>-0.1099</v>
      </c>
      <c r="H1892" s="184">
        <v>-3.1040000000000001</v>
      </c>
      <c r="I1892" s="184">
        <v>-6.2473999999999998</v>
      </c>
      <c r="J1892" s="184">
        <v>-4.6584000000000003</v>
      </c>
      <c r="K1892" s="184">
        <v>2.0297999999999998</v>
      </c>
      <c r="L1892" s="184">
        <v>13.962400000000001</v>
      </c>
      <c r="M1892" s="184">
        <v>24.897400000000001</v>
      </c>
      <c r="N1892" s="184">
        <v>43.912700000000001</v>
      </c>
      <c r="O1892" s="184">
        <v>18.293600000000001</v>
      </c>
      <c r="P1892" s="184">
        <v>15.354799999999999</v>
      </c>
      <c r="Q1892" s="184">
        <v>19.462900000000001</v>
      </c>
      <c r="R1892" s="184">
        <v>25.645600000000002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44530</v>
      </c>
      <c r="E1893" s="184">
        <v>55.627000000000002</v>
      </c>
      <c r="F1893" s="184">
        <v>0.77170000000000005</v>
      </c>
      <c r="G1893" s="184">
        <v>-0.1203</v>
      </c>
      <c r="H1893" s="184">
        <v>-3.1208999999999998</v>
      </c>
      <c r="I1893" s="184">
        <v>-6.2824</v>
      </c>
      <c r="J1893" s="184">
        <v>-4.7385000000000002</v>
      </c>
      <c r="K1893" s="184">
        <v>1.7822</v>
      </c>
      <c r="L1893" s="184">
        <v>13.3995</v>
      </c>
      <c r="M1893" s="184">
        <v>23.9848</v>
      </c>
      <c r="N1893" s="184">
        <v>42.530999999999999</v>
      </c>
      <c r="O1893" s="184">
        <v>17.139399999999998</v>
      </c>
      <c r="P1893" s="184">
        <v>14.292999999999999</v>
      </c>
      <c r="Q1893" s="184">
        <v>15.5106</v>
      </c>
      <c r="R1893" s="184">
        <v>24.433800000000002</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44530</v>
      </c>
      <c r="E1894" s="184">
        <v>118.3879</v>
      </c>
      <c r="F1894" s="184">
        <v>-0.1211</v>
      </c>
      <c r="G1894" s="184">
        <v>-1.0414000000000001</v>
      </c>
      <c r="H1894" s="184">
        <v>-3.5407999999999999</v>
      </c>
      <c r="I1894" s="184">
        <v>-6.6201999999999996</v>
      </c>
      <c r="J1894" s="184">
        <v>-4.2760999999999996</v>
      </c>
      <c r="K1894" s="184">
        <v>1.7856000000000001</v>
      </c>
      <c r="L1894" s="184">
        <v>14.0801</v>
      </c>
      <c r="M1894" s="184">
        <v>23.924299999999999</v>
      </c>
      <c r="N1894" s="184">
        <v>45.386600000000001</v>
      </c>
      <c r="O1894" s="184">
        <v>19.0349</v>
      </c>
      <c r="P1894" s="184">
        <v>16.779299999999999</v>
      </c>
      <c r="Q1894" s="184">
        <v>16.168099999999999</v>
      </c>
      <c r="R1894" s="184">
        <v>25.878699999999998</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44530</v>
      </c>
      <c r="E1895" s="184">
        <v>126.297</v>
      </c>
      <c r="F1895" s="184">
        <v>-0.11899999999999999</v>
      </c>
      <c r="G1895" s="184">
        <v>-1.0333000000000001</v>
      </c>
      <c r="H1895" s="184">
        <v>-3.5278</v>
      </c>
      <c r="I1895" s="184">
        <v>-6.5953999999999997</v>
      </c>
      <c r="J1895" s="184">
        <v>-4.2183999999999999</v>
      </c>
      <c r="K1895" s="184">
        <v>1.9608000000000001</v>
      </c>
      <c r="L1895" s="184">
        <v>14.4503</v>
      </c>
      <c r="M1895" s="184">
        <v>24.5276</v>
      </c>
      <c r="N1895" s="184">
        <v>46.328499999999998</v>
      </c>
      <c r="O1895" s="184">
        <v>19.802499999999998</v>
      </c>
      <c r="P1895" s="184">
        <v>17.591799999999999</v>
      </c>
      <c r="Q1895" s="184">
        <v>15.7286</v>
      </c>
      <c r="R1895" s="184">
        <v>26.702100000000002</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44530</v>
      </c>
      <c r="E1896" s="184">
        <v>75.03</v>
      </c>
      <c r="F1896" s="184">
        <v>-0.21279999999999999</v>
      </c>
      <c r="G1896" s="184">
        <v>-0.95050000000000001</v>
      </c>
      <c r="H1896" s="184">
        <v>-4.5663</v>
      </c>
      <c r="I1896" s="184">
        <v>-7.0951000000000004</v>
      </c>
      <c r="J1896" s="184">
        <v>-4.6269</v>
      </c>
      <c r="K1896" s="184">
        <v>-1.6902999999999999</v>
      </c>
      <c r="L1896" s="184">
        <v>5.0105000000000004</v>
      </c>
      <c r="M1896" s="184">
        <v>14.1835</v>
      </c>
      <c r="N1896" s="184">
        <v>30.147400000000001</v>
      </c>
      <c r="O1896" s="184">
        <v>12.0268</v>
      </c>
      <c r="P1896" s="184">
        <v>11.0319</v>
      </c>
      <c r="Q1896" s="184">
        <v>13.6699</v>
      </c>
      <c r="R1896" s="184">
        <v>18.3475</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44530</v>
      </c>
      <c r="E1897" s="184">
        <v>73.77</v>
      </c>
      <c r="F1897" s="184">
        <v>-0.2029</v>
      </c>
      <c r="G1897" s="184">
        <v>-0.94</v>
      </c>
      <c r="H1897" s="184">
        <v>-4.5666000000000002</v>
      </c>
      <c r="I1897" s="184">
        <v>-7.1024000000000003</v>
      </c>
      <c r="J1897" s="184">
        <v>-4.6653000000000002</v>
      </c>
      <c r="K1897" s="184">
        <v>-1.8102</v>
      </c>
      <c r="L1897" s="184">
        <v>4.7572000000000001</v>
      </c>
      <c r="M1897" s="184">
        <v>13.754799999999999</v>
      </c>
      <c r="N1897" s="184">
        <v>29.511900000000001</v>
      </c>
      <c r="O1897" s="184">
        <v>11.501200000000001</v>
      </c>
      <c r="P1897" s="184">
        <v>10.636799999999999</v>
      </c>
      <c r="Q1897" s="184">
        <v>13.3484</v>
      </c>
      <c r="R1897" s="184">
        <v>17.77</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44530</v>
      </c>
      <c r="E1898" s="184">
        <v>194.7962</v>
      </c>
      <c r="F1898" s="184">
        <v>0.43259999999999998</v>
      </c>
      <c r="G1898" s="184">
        <v>-3.7199999999999997E-2</v>
      </c>
      <c r="H1898" s="184">
        <v>-2.1212</v>
      </c>
      <c r="I1898" s="184">
        <v>-4.4645999999999999</v>
      </c>
      <c r="J1898" s="184">
        <v>-2.9278</v>
      </c>
      <c r="K1898" s="184">
        <v>3.3635000000000002</v>
      </c>
      <c r="L1898" s="184">
        <v>13.530099999999999</v>
      </c>
      <c r="M1898" s="184">
        <v>19.465299999999999</v>
      </c>
      <c r="N1898" s="184">
        <v>32.547699999999999</v>
      </c>
      <c r="O1898" s="184">
        <v>14.536799999999999</v>
      </c>
      <c r="P1898" s="184">
        <v>13.804</v>
      </c>
      <c r="Q1898" s="184">
        <v>18.569800000000001</v>
      </c>
      <c r="R1898" s="184">
        <v>18.687000000000001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44530</v>
      </c>
      <c r="E1899" s="184">
        <v>211.5675</v>
      </c>
      <c r="F1899" s="184">
        <v>0.43519999999999998</v>
      </c>
      <c r="G1899" s="184">
        <v>-2.5899999999999999E-2</v>
      </c>
      <c r="H1899" s="184">
        <v>-2.1017000000000001</v>
      </c>
      <c r="I1899" s="184">
        <v>-4.4265999999999996</v>
      </c>
      <c r="J1899" s="184">
        <v>-2.8393999999999999</v>
      </c>
      <c r="K1899" s="184">
        <v>3.6265000000000001</v>
      </c>
      <c r="L1899" s="184">
        <v>14.1381</v>
      </c>
      <c r="M1899" s="184">
        <v>20.431699999999999</v>
      </c>
      <c r="N1899" s="184">
        <v>34.0182</v>
      </c>
      <c r="O1899" s="184">
        <v>16.084099999999999</v>
      </c>
      <c r="P1899" s="184">
        <v>15.1654</v>
      </c>
      <c r="Q1899" s="184">
        <v>17.366399999999999</v>
      </c>
      <c r="R1899" s="184">
        <v>20.1494</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44530</v>
      </c>
      <c r="E1904" s="184">
        <v>390.62329999999997</v>
      </c>
      <c r="F1904" s="184">
        <v>-0.1439</v>
      </c>
      <c r="G1904" s="184">
        <v>-0.79379999999999995</v>
      </c>
      <c r="H1904" s="184">
        <v>-4.3502999999999998</v>
      </c>
      <c r="I1904" s="184">
        <v>-6.5537999999999998</v>
      </c>
      <c r="J1904" s="184">
        <v>-3.4643999999999999</v>
      </c>
      <c r="K1904" s="184">
        <v>5.8836000000000004</v>
      </c>
      <c r="L1904" s="184">
        <v>15.3378</v>
      </c>
      <c r="M1904" s="184">
        <v>22.274899999999999</v>
      </c>
      <c r="N1904" s="184">
        <v>54.2913</v>
      </c>
      <c r="O1904" s="184">
        <v>17.381900000000002</v>
      </c>
      <c r="P1904" s="184">
        <v>13.7049</v>
      </c>
      <c r="Q1904" s="184">
        <v>17.499400000000001</v>
      </c>
      <c r="R1904" s="184">
        <v>26.660399999999999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44530</v>
      </c>
      <c r="E1905" s="184">
        <v>417.8877</v>
      </c>
      <c r="F1905" s="184">
        <v>-0.1414</v>
      </c>
      <c r="G1905" s="184">
        <v>-0.7843</v>
      </c>
      <c r="H1905" s="184">
        <v>-4.3343999999999996</v>
      </c>
      <c r="I1905" s="184">
        <v>-6.5228000000000002</v>
      </c>
      <c r="J1905" s="184">
        <v>-3.3902000000000001</v>
      </c>
      <c r="K1905" s="184">
        <v>6.1082999999999998</v>
      </c>
      <c r="L1905" s="184">
        <v>15.8345</v>
      </c>
      <c r="M1905" s="184">
        <v>23.0655</v>
      </c>
      <c r="N1905" s="184">
        <v>55.647599999999997</v>
      </c>
      <c r="O1905" s="184">
        <v>18.4346</v>
      </c>
      <c r="P1905" s="184">
        <v>14.664899999999999</v>
      </c>
      <c r="Q1905" s="184">
        <v>14.3973</v>
      </c>
      <c r="R1905" s="184">
        <v>27.844899999999999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44530</v>
      </c>
      <c r="E1906" s="184">
        <v>16.64</v>
      </c>
      <c r="F1906" s="184">
        <v>0.1203</v>
      </c>
      <c r="G1906" s="184">
        <v>-0.7752</v>
      </c>
      <c r="H1906" s="184">
        <v>-4.1475</v>
      </c>
      <c r="I1906" s="184">
        <v>-6.9870999999999999</v>
      </c>
      <c r="J1906" s="184">
        <v>-4.2577999999999996</v>
      </c>
      <c r="K1906" s="184">
        <v>2.2113</v>
      </c>
      <c r="L1906" s="184">
        <v>13.9726</v>
      </c>
      <c r="M1906" s="184">
        <v>19.4544</v>
      </c>
      <c r="N1906" s="184">
        <v>39.714500000000001</v>
      </c>
      <c r="O1906" s="184"/>
      <c r="P1906" s="184"/>
      <c r="Q1906" s="184">
        <v>18.573599999999999</v>
      </c>
      <c r="R1906" s="184">
        <v>23.881799999999998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44530</v>
      </c>
      <c r="E1907" s="184">
        <v>16.260000000000002</v>
      </c>
      <c r="F1907" s="184">
        <v>6.1499999999999999E-2</v>
      </c>
      <c r="G1907" s="184">
        <v>-0.79320000000000002</v>
      </c>
      <c r="H1907" s="184">
        <v>-4.1839000000000004</v>
      </c>
      <c r="I1907" s="184">
        <v>-7.0326000000000004</v>
      </c>
      <c r="J1907" s="184">
        <v>-4.3529</v>
      </c>
      <c r="K1907" s="184">
        <v>2.0074999999999998</v>
      </c>
      <c r="L1907" s="184">
        <v>13.547499999999999</v>
      </c>
      <c r="M1907" s="184">
        <v>18.8596</v>
      </c>
      <c r="N1907" s="184">
        <v>38.737200000000001</v>
      </c>
      <c r="O1907" s="184"/>
      <c r="P1907" s="184"/>
      <c r="Q1907" s="184">
        <v>17.660699999999999</v>
      </c>
      <c r="R1907" s="184">
        <v>23.088000000000001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44530</v>
      </c>
      <c r="E1908" s="184">
        <v>104.4764</v>
      </c>
      <c r="F1908" s="184">
        <v>0.2732</v>
      </c>
      <c r="G1908" s="184">
        <v>-0.44790000000000002</v>
      </c>
      <c r="H1908" s="184">
        <v>-3.0878000000000001</v>
      </c>
      <c r="I1908" s="184">
        <v>-5.7148000000000003</v>
      </c>
      <c r="J1908" s="184">
        <v>-3.0102000000000002</v>
      </c>
      <c r="K1908" s="184">
        <v>0.66420000000000001</v>
      </c>
      <c r="L1908" s="184">
        <v>12.4688</v>
      </c>
      <c r="M1908" s="184">
        <v>20.158300000000001</v>
      </c>
      <c r="N1908" s="184">
        <v>37.478200000000001</v>
      </c>
      <c r="O1908" s="184">
        <v>19.932099999999998</v>
      </c>
      <c r="P1908" s="184">
        <v>16.671099999999999</v>
      </c>
      <c r="Q1908" s="184">
        <v>14.0494</v>
      </c>
      <c r="R1908" s="184">
        <v>24.638200000000001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44530</v>
      </c>
      <c r="E1909" s="184">
        <v>97.959599999999995</v>
      </c>
      <c r="F1909" s="184">
        <v>0.27060000000000001</v>
      </c>
      <c r="G1909" s="184">
        <v>-0.45610000000000001</v>
      </c>
      <c r="H1909" s="184">
        <v>-3.1021000000000001</v>
      </c>
      <c r="I1909" s="184">
        <v>-5.7423999999999999</v>
      </c>
      <c r="J1909" s="184">
        <v>-3.0741000000000001</v>
      </c>
      <c r="K1909" s="184">
        <v>0.48</v>
      </c>
      <c r="L1909" s="184">
        <v>12.061299999999999</v>
      </c>
      <c r="M1909" s="184">
        <v>19.511500000000002</v>
      </c>
      <c r="N1909" s="184">
        <v>36.510199999999998</v>
      </c>
      <c r="O1909" s="184">
        <v>19.1325</v>
      </c>
      <c r="P1909" s="184">
        <v>15.8506</v>
      </c>
      <c r="Q1909" s="184">
        <v>14.953099999999999</v>
      </c>
      <c r="R1909" s="184">
        <v>23.800599999999999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0.24716333333333332</v>
      </c>
      <c r="G1910" s="186">
        <v>-0.52374666666666658</v>
      </c>
      <c r="H1910" s="186">
        <v>-3.350029999999999</v>
      </c>
      <c r="I1910" s="186">
        <v>-6.0638333333333332</v>
      </c>
      <c r="J1910" s="186">
        <v>-3.5949800000000005</v>
      </c>
      <c r="K1910" s="186">
        <v>2.0411800000000002</v>
      </c>
      <c r="L1910" s="186">
        <v>12.37796</v>
      </c>
      <c r="M1910" s="186">
        <v>21.655603333333332</v>
      </c>
      <c r="N1910" s="186">
        <v>41.781139285714282</v>
      </c>
      <c r="O1910" s="186">
        <v>16.56438076923077</v>
      </c>
      <c r="P1910" s="186">
        <v>14.336441666666667</v>
      </c>
      <c r="Q1910" s="186">
        <v>16.858226666666663</v>
      </c>
      <c r="R1910" s="186">
        <v>23.993967857142852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0.27190000000000003</v>
      </c>
      <c r="G1911" s="186">
        <v>-0.44855</v>
      </c>
      <c r="H1911" s="186">
        <v>-3.5343</v>
      </c>
      <c r="I1911" s="186">
        <v>-6.2648999999999999</v>
      </c>
      <c r="J1911" s="186">
        <v>-3.5461999999999998</v>
      </c>
      <c r="K1911" s="186">
        <v>2.1205499999999997</v>
      </c>
      <c r="L1911" s="186">
        <v>13.538799999999998</v>
      </c>
      <c r="M1911" s="186">
        <v>20.686799999999998</v>
      </c>
      <c r="N1911" s="186">
        <v>39.832750000000004</v>
      </c>
      <c r="O1911" s="186">
        <v>17.260649999999998</v>
      </c>
      <c r="P1911" s="186">
        <v>14.914349999999999</v>
      </c>
      <c r="Q1911" s="186">
        <v>16.227699999999999</v>
      </c>
      <c r="R1911" s="186">
        <v>22.992350000000002</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1239</v>
      </c>
      <c r="B8" s="64">
        <f>VLOOKUP($A8,'Return Data'!$B$7:$R$2292,3,0)</f>
        <v>44530</v>
      </c>
      <c r="C8" s="65">
        <f>VLOOKUP($A8,'Return Data'!$B$7:$R$2292,4,0)</f>
        <v>30.753900000000002</v>
      </c>
      <c r="D8" s="65">
        <f>VLOOKUP($A8,'Return Data'!$B$7:$R$2292,10,0)</f>
        <v>2.9218999999999999</v>
      </c>
      <c r="E8" s="66">
        <f t="shared" ref="E8:E16" si="0">RANK(D8,D$8:D$16,0)</f>
        <v>3</v>
      </c>
      <c r="F8" s="65">
        <f>VLOOKUP($A8,'Return Data'!$B$7:$R$2292,11,0)</f>
        <v>13.6974</v>
      </c>
      <c r="G8" s="66">
        <f t="shared" ref="G8:G16" si="1">RANK(F8,F$8:F$16,0)</f>
        <v>2</v>
      </c>
      <c r="H8" s="65">
        <f>VLOOKUP($A8,'Return Data'!$B$7:$R$2292,12,0)</f>
        <v>20.6892</v>
      </c>
      <c r="I8" s="66">
        <f t="shared" ref="I8:I16" si="2">RANK(H8,H$8:H$16,0)</f>
        <v>3</v>
      </c>
      <c r="J8" s="65">
        <f>VLOOKUP($A8,'Return Data'!$B$7:$R$2292,13,0)</f>
        <v>27.744700000000002</v>
      </c>
      <c r="K8" s="66">
        <f t="shared" ref="K8:K16" si="3">RANK(J8,J$8:J$16,0)</f>
        <v>4</v>
      </c>
      <c r="L8" s="65">
        <f>VLOOKUP($A8,'Return Data'!$B$7:$R$2292,17,0)</f>
        <v>20.327400000000001</v>
      </c>
      <c r="M8" s="66">
        <f t="shared" ref="M8:M14" si="4">RANK(L8,L$8:L$16,0)</f>
        <v>3</v>
      </c>
      <c r="N8" s="65">
        <f>VLOOKUP($A8,'Return Data'!$B$7:$R$2292,14,0)</f>
        <v>18.703700000000001</v>
      </c>
      <c r="O8" s="66">
        <f t="shared" ref="O8:O14" si="5">RANK(N8,N$8:N$16,0)</f>
        <v>2</v>
      </c>
      <c r="P8" s="65">
        <f>VLOOKUP($A8,'Return Data'!$B$7:$R$2292,15,0)</f>
        <v>13.5861</v>
      </c>
      <c r="Q8" s="66">
        <f t="shared" ref="Q8:Q14" si="6">RANK(P8,P$8:P$16,0)</f>
        <v>3</v>
      </c>
      <c r="R8" s="65">
        <f>VLOOKUP($A8,'Return Data'!$B$7:$R$2292,16,0)</f>
        <v>10.472899999999999</v>
      </c>
      <c r="S8" s="67">
        <f t="shared" ref="S8:S16" si="7">RANK(R8,R$8:R$16,0)</f>
        <v>4</v>
      </c>
    </row>
    <row r="9" spans="1:20" x14ac:dyDescent="0.3">
      <c r="A9" s="63" t="s">
        <v>1240</v>
      </c>
      <c r="B9" s="64">
        <f>VLOOKUP($A9,'Return Data'!$B$7:$R$2292,3,0)</f>
        <v>44530</v>
      </c>
      <c r="C9" s="65">
        <f>VLOOKUP($A9,'Return Data'!$B$7:$R$2292,4,0)</f>
        <v>47.610999999999997</v>
      </c>
      <c r="D9" s="65">
        <f>VLOOKUP($A9,'Return Data'!$B$7:$R$2292,10,0)</f>
        <v>2.5590999999999999</v>
      </c>
      <c r="E9" s="66">
        <f t="shared" si="0"/>
        <v>4</v>
      </c>
      <c r="F9" s="65">
        <f>VLOOKUP($A9,'Return Data'!$B$7:$R$2292,11,0)</f>
        <v>10.2796</v>
      </c>
      <c r="G9" s="66">
        <f t="shared" si="1"/>
        <v>4</v>
      </c>
      <c r="H9" s="65">
        <f>VLOOKUP($A9,'Return Data'!$B$7:$R$2292,12,0)</f>
        <v>16.6708</v>
      </c>
      <c r="I9" s="66">
        <f t="shared" si="2"/>
        <v>4</v>
      </c>
      <c r="J9" s="65">
        <f>VLOOKUP($A9,'Return Data'!$B$7:$R$2292,13,0)</f>
        <v>26.648599999999998</v>
      </c>
      <c r="K9" s="66">
        <f t="shared" si="3"/>
        <v>5</v>
      </c>
      <c r="L9" s="65">
        <f>VLOOKUP($A9,'Return Data'!$B$7:$R$2292,17,0)</f>
        <v>20.069199999999999</v>
      </c>
      <c r="M9" s="66">
        <f t="shared" si="4"/>
        <v>4</v>
      </c>
      <c r="N9" s="65">
        <f>VLOOKUP($A9,'Return Data'!$B$7:$R$2292,14,0)</f>
        <v>16.188099999999999</v>
      </c>
      <c r="O9" s="66">
        <f t="shared" si="5"/>
        <v>4</v>
      </c>
      <c r="P9" s="65">
        <f>VLOOKUP($A9,'Return Data'!$B$7:$R$2292,15,0)</f>
        <v>11.202500000000001</v>
      </c>
      <c r="Q9" s="66">
        <f t="shared" si="6"/>
        <v>4</v>
      </c>
      <c r="R9" s="65">
        <f>VLOOKUP($A9,'Return Data'!$B$7:$R$2292,16,0)</f>
        <v>10.047599999999999</v>
      </c>
      <c r="S9" s="67">
        <f t="shared" si="7"/>
        <v>6</v>
      </c>
    </row>
    <row r="10" spans="1:20" x14ac:dyDescent="0.3">
      <c r="A10" s="63" t="s">
        <v>1242</v>
      </c>
      <c r="B10" s="64">
        <f>VLOOKUP($A10,'Return Data'!$B$7:$R$2292,3,0)</f>
        <v>44530</v>
      </c>
      <c r="C10" s="65">
        <f>VLOOKUP($A10,'Return Data'!$B$7:$R$2292,4,0)</f>
        <v>406.38499999999999</v>
      </c>
      <c r="D10" s="65">
        <f>VLOOKUP($A10,'Return Data'!$B$7:$R$2292,10,0)</f>
        <v>6.3590999999999998</v>
      </c>
      <c r="E10" s="66">
        <f t="shared" si="0"/>
        <v>1</v>
      </c>
      <c r="F10" s="65">
        <f>VLOOKUP($A10,'Return Data'!$B$7:$R$2292,11,0)</f>
        <v>13.8611</v>
      </c>
      <c r="G10" s="66">
        <f t="shared" si="1"/>
        <v>1</v>
      </c>
      <c r="H10" s="65">
        <f>VLOOKUP($A10,'Return Data'!$B$7:$R$2292,12,0)</f>
        <v>21.323899999999998</v>
      </c>
      <c r="I10" s="66">
        <f t="shared" si="2"/>
        <v>2</v>
      </c>
      <c r="J10" s="65">
        <f>VLOOKUP($A10,'Return Data'!$B$7:$R$2292,13,0)</f>
        <v>44.773099999999999</v>
      </c>
      <c r="K10" s="66">
        <f t="shared" si="3"/>
        <v>2</v>
      </c>
      <c r="L10" s="65">
        <f>VLOOKUP($A10,'Return Data'!$B$7:$R$2292,17,0)</f>
        <v>21.6631</v>
      </c>
      <c r="M10" s="66">
        <f t="shared" si="4"/>
        <v>2</v>
      </c>
      <c r="N10" s="65">
        <f>VLOOKUP($A10,'Return Data'!$B$7:$R$2292,14,0)</f>
        <v>17.467300000000002</v>
      </c>
      <c r="O10" s="66">
        <f t="shared" si="5"/>
        <v>3</v>
      </c>
      <c r="P10" s="65">
        <f>VLOOKUP($A10,'Return Data'!$B$7:$R$2292,15,0)</f>
        <v>14.4673</v>
      </c>
      <c r="Q10" s="66">
        <f t="shared" si="6"/>
        <v>2</v>
      </c>
      <c r="R10" s="65">
        <f>VLOOKUP($A10,'Return Data'!$B$7:$R$2292,16,0)</f>
        <v>21.410299999999999</v>
      </c>
      <c r="S10" s="67">
        <f t="shared" si="7"/>
        <v>2</v>
      </c>
    </row>
    <row r="11" spans="1:20" x14ac:dyDescent="0.3">
      <c r="A11" s="63" t="s">
        <v>2017</v>
      </c>
      <c r="B11" s="64">
        <f>VLOOKUP($A11,'Return Data'!$B$7:$R$2292,3,0)</f>
        <v>44530</v>
      </c>
      <c r="C11" s="65">
        <f>VLOOKUP($A11,'Return Data'!$B$7:$R$2292,4,0)</f>
        <v>24.978999999999999</v>
      </c>
      <c r="D11" s="65">
        <f>VLOOKUP($A11,'Return Data'!$B$7:$R$2292,10,0)</f>
        <v>2.3624999999999998</v>
      </c>
      <c r="E11" s="66">
        <f t="shared" si="0"/>
        <v>5</v>
      </c>
      <c r="F11" s="65">
        <f>VLOOKUP($A11,'Return Data'!$B$7:$R$2292,11,0)</f>
        <v>9.8321000000000005</v>
      </c>
      <c r="G11" s="66">
        <f t="shared" si="1"/>
        <v>5</v>
      </c>
      <c r="H11" s="65">
        <f>VLOOKUP($A11,'Return Data'!$B$7:$R$2292,12,0)</f>
        <v>15.455399999999999</v>
      </c>
      <c r="I11" s="66">
        <f t="shared" si="2"/>
        <v>5</v>
      </c>
      <c r="J11" s="65">
        <f>VLOOKUP($A11,'Return Data'!$B$7:$R$2292,13,0)</f>
        <v>22.321400000000001</v>
      </c>
      <c r="K11" s="66">
        <f t="shared" si="3"/>
        <v>6</v>
      </c>
      <c r="L11" s="65">
        <f>VLOOKUP($A11,'Return Data'!$B$7:$R$2292,17,0)</f>
        <v>14.9971</v>
      </c>
      <c r="M11" s="66">
        <f t="shared" si="4"/>
        <v>5</v>
      </c>
      <c r="N11" s="65">
        <f>VLOOKUP($A11,'Return Data'!$B$7:$R$2292,14,0)</f>
        <v>13.132300000000001</v>
      </c>
      <c r="O11" s="66">
        <f t="shared" si="5"/>
        <v>5</v>
      </c>
      <c r="P11" s="65">
        <f>VLOOKUP($A11,'Return Data'!$B$7:$R$2292,15,0)</f>
        <v>9.5333000000000006</v>
      </c>
      <c r="Q11" s="66">
        <f t="shared" si="6"/>
        <v>5</v>
      </c>
      <c r="R11" s="65">
        <f>VLOOKUP($A11,'Return Data'!$B$7:$R$2292,16,0)</f>
        <v>8.9646000000000008</v>
      </c>
      <c r="S11" s="67">
        <f t="shared" si="7"/>
        <v>8</v>
      </c>
    </row>
    <row r="12" spans="1:20" x14ac:dyDescent="0.3">
      <c r="A12" s="63" t="s">
        <v>1244</v>
      </c>
      <c r="B12" s="64">
        <f>VLOOKUP($A12,'Return Data'!$B$7:$R$2292,3,0)</f>
        <v>44530</v>
      </c>
      <c r="C12" s="65">
        <f>VLOOKUP($A12,'Return Data'!$B$7:$R$2292,4,0)</f>
        <v>75.513800000000003</v>
      </c>
      <c r="D12" s="65">
        <f>VLOOKUP($A12,'Return Data'!$B$7:$R$2292,10,0)</f>
        <v>6.3343999999999996</v>
      </c>
      <c r="E12" s="66">
        <f t="shared" si="0"/>
        <v>2</v>
      </c>
      <c r="F12" s="65">
        <f>VLOOKUP($A12,'Return Data'!$B$7:$R$2292,11,0)</f>
        <v>12.019299999999999</v>
      </c>
      <c r="G12" s="66">
        <f t="shared" si="1"/>
        <v>3</v>
      </c>
      <c r="H12" s="65">
        <f>VLOOKUP($A12,'Return Data'!$B$7:$R$2292,12,0)</f>
        <v>44.17</v>
      </c>
      <c r="I12" s="66">
        <f t="shared" si="2"/>
        <v>1</v>
      </c>
      <c r="J12" s="65">
        <f>VLOOKUP($A12,'Return Data'!$B$7:$R$2292,13,0)</f>
        <v>55.695</v>
      </c>
      <c r="K12" s="66">
        <f t="shared" si="3"/>
        <v>1</v>
      </c>
      <c r="L12" s="65">
        <f>VLOOKUP($A12,'Return Data'!$B$7:$R$2292,17,0)</f>
        <v>35.917999999999999</v>
      </c>
      <c r="M12" s="66">
        <f t="shared" si="4"/>
        <v>1</v>
      </c>
      <c r="N12" s="65">
        <f>VLOOKUP($A12,'Return Data'!$B$7:$R$2292,14,0)</f>
        <v>28.0901</v>
      </c>
      <c r="O12" s="66">
        <f t="shared" si="5"/>
        <v>1</v>
      </c>
      <c r="P12" s="65">
        <f>VLOOKUP($A12,'Return Data'!$B$7:$R$2292,15,0)</f>
        <v>17.170999999999999</v>
      </c>
      <c r="Q12" s="66">
        <f t="shared" si="6"/>
        <v>1</v>
      </c>
      <c r="R12" s="65">
        <f>VLOOKUP($A12,'Return Data'!$B$7:$R$2292,16,0)</f>
        <v>10.253299999999999</v>
      </c>
      <c r="S12" s="67">
        <f t="shared" si="7"/>
        <v>5</v>
      </c>
    </row>
    <row r="13" spans="1:20" x14ac:dyDescent="0.3">
      <c r="A13" s="63" t="s">
        <v>1599</v>
      </c>
      <c r="B13" s="64">
        <f>VLOOKUP($A13,'Return Data'!$B$7:$R$2292,3,0)</f>
        <v>44530</v>
      </c>
      <c r="C13" s="65">
        <f>VLOOKUP($A13,'Return Data'!$B$7:$R$2292,4,0)</f>
        <v>23.1874</v>
      </c>
      <c r="D13" s="65">
        <f>VLOOKUP($A13,'Return Data'!$B$7:$R$2292,10,0)</f>
        <v>2.1884000000000001</v>
      </c>
      <c r="E13" s="66">
        <f t="shared" si="0"/>
        <v>6</v>
      </c>
      <c r="F13" s="65">
        <f>VLOOKUP($A13,'Return Data'!$B$7:$R$2292,11,0)</f>
        <v>5.4878</v>
      </c>
      <c r="G13" s="66">
        <f t="shared" si="1"/>
        <v>9</v>
      </c>
      <c r="H13" s="65">
        <f>VLOOKUP($A13,'Return Data'!$B$7:$R$2292,12,0)</f>
        <v>7.8978999999999999</v>
      </c>
      <c r="I13" s="66">
        <f t="shared" si="2"/>
        <v>9</v>
      </c>
      <c r="J13" s="65">
        <f>VLOOKUP($A13,'Return Data'!$B$7:$R$2292,13,0)</f>
        <v>9.0086999999999993</v>
      </c>
      <c r="K13" s="66">
        <f t="shared" si="3"/>
        <v>9</v>
      </c>
      <c r="L13" s="65">
        <f>VLOOKUP($A13,'Return Data'!$B$7:$R$2292,17,0)</f>
        <v>10.255599999999999</v>
      </c>
      <c r="M13" s="66">
        <f t="shared" si="4"/>
        <v>8</v>
      </c>
      <c r="N13" s="65">
        <f>VLOOKUP($A13,'Return Data'!$B$7:$R$2292,14,0)</f>
        <v>9.4131</v>
      </c>
      <c r="O13" s="66">
        <f t="shared" si="5"/>
        <v>7</v>
      </c>
      <c r="P13" s="65">
        <f>VLOOKUP($A13,'Return Data'!$B$7:$R$2292,15,0)</f>
        <v>8.5763999999999996</v>
      </c>
      <c r="Q13" s="66">
        <f t="shared" si="6"/>
        <v>7</v>
      </c>
      <c r="R13" s="65">
        <f>VLOOKUP($A13,'Return Data'!$B$7:$R$2292,16,0)</f>
        <v>9.3102999999999998</v>
      </c>
      <c r="S13" s="67">
        <f t="shared" si="7"/>
        <v>7</v>
      </c>
    </row>
    <row r="14" spans="1:20" x14ac:dyDescent="0.3">
      <c r="A14" s="63" t="s">
        <v>1247</v>
      </c>
      <c r="B14" s="64">
        <f>VLOOKUP($A14,'Return Data'!$B$7:$R$2292,3,0)</f>
        <v>44530</v>
      </c>
      <c r="C14" s="65">
        <f>VLOOKUP($A14,'Return Data'!$B$7:$R$2292,4,0)</f>
        <v>37.033499999999997</v>
      </c>
      <c r="D14" s="65">
        <f>VLOOKUP($A14,'Return Data'!$B$7:$R$2292,10,0)</f>
        <v>2.0001000000000002</v>
      </c>
      <c r="E14" s="66">
        <f t="shared" si="0"/>
        <v>8</v>
      </c>
      <c r="F14" s="65">
        <f>VLOOKUP($A14,'Return Data'!$B$7:$R$2292,11,0)</f>
        <v>6.1417999999999999</v>
      </c>
      <c r="G14" s="66">
        <f t="shared" si="1"/>
        <v>7</v>
      </c>
      <c r="H14" s="65">
        <f>VLOOKUP($A14,'Return Data'!$B$7:$R$2292,12,0)</f>
        <v>11.9063</v>
      </c>
      <c r="I14" s="66">
        <f t="shared" si="2"/>
        <v>7</v>
      </c>
      <c r="J14" s="65">
        <f>VLOOKUP($A14,'Return Data'!$B$7:$R$2292,13,0)</f>
        <v>17.275200000000002</v>
      </c>
      <c r="K14" s="66">
        <f t="shared" si="3"/>
        <v>7</v>
      </c>
      <c r="L14" s="65">
        <f>VLOOKUP($A14,'Return Data'!$B$7:$R$2292,17,0)</f>
        <v>13.4694</v>
      </c>
      <c r="M14" s="66">
        <f t="shared" si="4"/>
        <v>6</v>
      </c>
      <c r="N14" s="65">
        <f>VLOOKUP($A14,'Return Data'!$B$7:$R$2292,14,0)</f>
        <v>13.090299999999999</v>
      </c>
      <c r="O14" s="66">
        <f t="shared" si="5"/>
        <v>6</v>
      </c>
      <c r="P14" s="65">
        <f>VLOOKUP($A14,'Return Data'!$B$7:$R$2292,15,0)</f>
        <v>9.5327999999999999</v>
      </c>
      <c r="Q14" s="66">
        <f t="shared" si="6"/>
        <v>6</v>
      </c>
      <c r="R14" s="65">
        <f>VLOOKUP($A14,'Return Data'!$B$7:$R$2292,16,0)</f>
        <v>8.5207999999999995</v>
      </c>
      <c r="S14" s="67">
        <f t="shared" si="7"/>
        <v>9</v>
      </c>
    </row>
    <row r="15" spans="1:20" x14ac:dyDescent="0.3">
      <c r="A15" s="63" t="s">
        <v>1249</v>
      </c>
      <c r="B15" s="64">
        <f>VLOOKUP($A15,'Return Data'!$B$7:$R$2292,3,0)</f>
        <v>44530</v>
      </c>
      <c r="C15" s="65">
        <f>VLOOKUP($A15,'Return Data'!$B$7:$R$2292,4,0)</f>
        <v>15.168699999999999</v>
      </c>
      <c r="D15" s="65">
        <f>VLOOKUP($A15,'Return Data'!$B$7:$R$2292,10,0)</f>
        <v>2.1516000000000002</v>
      </c>
      <c r="E15" s="66">
        <f t="shared" si="0"/>
        <v>7</v>
      </c>
      <c r="F15" s="65">
        <f>VLOOKUP($A15,'Return Data'!$B$7:$R$2292,11,0)</f>
        <v>9.5109999999999992</v>
      </c>
      <c r="G15" s="66">
        <f t="shared" si="1"/>
        <v>6</v>
      </c>
      <c r="H15" s="65">
        <f>VLOOKUP($A15,'Return Data'!$B$7:$R$2292,12,0)</f>
        <v>15.3619</v>
      </c>
      <c r="I15" s="66">
        <f t="shared" si="2"/>
        <v>6</v>
      </c>
      <c r="J15" s="65">
        <f>VLOOKUP($A15,'Return Data'!$B$7:$R$2292,13,0)</f>
        <v>28.591899999999999</v>
      </c>
      <c r="K15" s="66">
        <f t="shared" si="3"/>
        <v>3</v>
      </c>
      <c r="L15" s="65"/>
      <c r="M15" s="66"/>
      <c r="N15" s="65"/>
      <c r="O15" s="66"/>
      <c r="P15" s="65"/>
      <c r="Q15" s="66"/>
      <c r="R15" s="65">
        <f>VLOOKUP($A15,'Return Data'!$B$7:$R$2292,16,0)</f>
        <v>27.0124</v>
      </c>
      <c r="S15" s="67">
        <f t="shared" si="7"/>
        <v>1</v>
      </c>
    </row>
    <row r="16" spans="1:20" x14ac:dyDescent="0.3">
      <c r="A16" s="63" t="s">
        <v>1251</v>
      </c>
      <c r="B16" s="64">
        <f>VLOOKUP($A16,'Return Data'!$B$7:$R$2292,3,0)</f>
        <v>44530</v>
      </c>
      <c r="C16" s="65">
        <f>VLOOKUP($A16,'Return Data'!$B$7:$R$2292,4,0)</f>
        <v>43.469099999999997</v>
      </c>
      <c r="D16" s="65">
        <f>VLOOKUP($A16,'Return Data'!$B$7:$R$2292,10,0)</f>
        <v>0.3664</v>
      </c>
      <c r="E16" s="66">
        <f t="shared" si="0"/>
        <v>9</v>
      </c>
      <c r="F16" s="65">
        <f>VLOOKUP($A16,'Return Data'!$B$7:$R$2292,11,0)</f>
        <v>6.0993000000000004</v>
      </c>
      <c r="G16" s="66">
        <f t="shared" si="1"/>
        <v>8</v>
      </c>
      <c r="H16" s="65">
        <f>VLOOKUP($A16,'Return Data'!$B$7:$R$2292,12,0)</f>
        <v>9.0068999999999999</v>
      </c>
      <c r="I16" s="66">
        <f t="shared" si="2"/>
        <v>8</v>
      </c>
      <c r="J16" s="65">
        <f>VLOOKUP($A16,'Return Data'!$B$7:$R$2292,13,0)</f>
        <v>14.620100000000001</v>
      </c>
      <c r="K16" s="66">
        <f t="shared" si="3"/>
        <v>8</v>
      </c>
      <c r="L16" s="65">
        <f>VLOOKUP($A16,'Return Data'!$B$7:$R$2292,17,0)</f>
        <v>11.6851</v>
      </c>
      <c r="M16" s="66">
        <f>RANK(L16,L$8:L$16,0)</f>
        <v>7</v>
      </c>
      <c r="N16" s="65">
        <f>VLOOKUP($A16,'Return Data'!$B$7:$R$2292,14,0)</f>
        <v>9.4007000000000005</v>
      </c>
      <c r="O16" s="66">
        <f>RANK(N16,N$8:N$16,0)</f>
        <v>8</v>
      </c>
      <c r="P16" s="65">
        <f>VLOOKUP($A16,'Return Data'!$B$7:$R$2292,15,0)</f>
        <v>8.3696999999999999</v>
      </c>
      <c r="Q16" s="66">
        <f>RANK(P16,P$8:P$16,0)</f>
        <v>8</v>
      </c>
      <c r="R16" s="65">
        <f>VLOOKUP($A16,'Return Data'!$B$7:$R$2292,16,0)</f>
        <v>12.0047</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3.0270555555555552</v>
      </c>
      <c r="E18" s="74"/>
      <c r="F18" s="75">
        <f>AVERAGE(F8:F16)</f>
        <v>9.6588222222222218</v>
      </c>
      <c r="G18" s="74"/>
      <c r="H18" s="75">
        <f>AVERAGE(H8:H16)</f>
        <v>18.053588888888886</v>
      </c>
      <c r="I18" s="74"/>
      <c r="J18" s="75">
        <f>AVERAGE(J8:J16)</f>
        <v>27.408744444444448</v>
      </c>
      <c r="K18" s="74"/>
      <c r="L18" s="75">
        <f>AVERAGE(L8:L16)</f>
        <v>18.548112499999998</v>
      </c>
      <c r="M18" s="74"/>
      <c r="N18" s="75">
        <f>AVERAGE(N8:N16)</f>
        <v>15.685700000000001</v>
      </c>
      <c r="O18" s="74"/>
      <c r="P18" s="75">
        <f>AVERAGE(P8:P16)</f>
        <v>11.554887500000001</v>
      </c>
      <c r="Q18" s="74"/>
      <c r="R18" s="75">
        <f>AVERAGE(R8:R16)</f>
        <v>13.110766666666665</v>
      </c>
      <c r="S18" s="76"/>
    </row>
    <row r="19" spans="1:19" x14ac:dyDescent="0.3">
      <c r="A19" s="73" t="s">
        <v>28</v>
      </c>
      <c r="B19" s="74"/>
      <c r="C19" s="74"/>
      <c r="D19" s="75">
        <f>MIN(D8:D16)</f>
        <v>0.3664</v>
      </c>
      <c r="E19" s="74"/>
      <c r="F19" s="75">
        <f>MIN(F8:F16)</f>
        <v>5.4878</v>
      </c>
      <c r="G19" s="74"/>
      <c r="H19" s="75">
        <f>MIN(H8:H16)</f>
        <v>7.8978999999999999</v>
      </c>
      <c r="I19" s="74"/>
      <c r="J19" s="75">
        <f>MIN(J8:J16)</f>
        <v>9.0086999999999993</v>
      </c>
      <c r="K19" s="74"/>
      <c r="L19" s="75">
        <f>MIN(L8:L16)</f>
        <v>10.255599999999999</v>
      </c>
      <c r="M19" s="74"/>
      <c r="N19" s="75">
        <f>MIN(N8:N16)</f>
        <v>9.4007000000000005</v>
      </c>
      <c r="O19" s="74"/>
      <c r="P19" s="75">
        <f>MIN(P8:P16)</f>
        <v>8.3696999999999999</v>
      </c>
      <c r="Q19" s="74"/>
      <c r="R19" s="75">
        <f>MIN(R8:R16)</f>
        <v>8.5207999999999995</v>
      </c>
      <c r="S19" s="76"/>
    </row>
    <row r="20" spans="1:19" ht="15" thickBot="1" x14ac:dyDescent="0.35">
      <c r="A20" s="77" t="s">
        <v>29</v>
      </c>
      <c r="B20" s="78"/>
      <c r="C20" s="78"/>
      <c r="D20" s="79">
        <f>MAX(D8:D16)</f>
        <v>6.3590999999999998</v>
      </c>
      <c r="E20" s="78"/>
      <c r="F20" s="79">
        <f>MAX(F8:F16)</f>
        <v>13.8611</v>
      </c>
      <c r="G20" s="78"/>
      <c r="H20" s="79">
        <f>MAX(H8:H16)</f>
        <v>44.17</v>
      </c>
      <c r="I20" s="78"/>
      <c r="J20" s="79">
        <f>MAX(J8:J16)</f>
        <v>55.695</v>
      </c>
      <c r="K20" s="78"/>
      <c r="L20" s="79">
        <f>MAX(L8:L16)</f>
        <v>35.917999999999999</v>
      </c>
      <c r="M20" s="78"/>
      <c r="N20" s="79">
        <f>MAX(N8:N16)</f>
        <v>28.0901</v>
      </c>
      <c r="O20" s="78"/>
      <c r="P20" s="79">
        <f>MAX(P8:P16)</f>
        <v>17.170999999999999</v>
      </c>
      <c r="Q20" s="78"/>
      <c r="R20" s="79">
        <f>MAX(R8:R16)</f>
        <v>27.0124</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44530</v>
      </c>
      <c r="C8" s="65">
        <f>VLOOKUP($A8,'Return Data'!$B$7:$R$2292,4,0)</f>
        <v>78.56</v>
      </c>
      <c r="D8" s="65">
        <f>VLOOKUP($A8,'Return Data'!$B$7:$R$2292,10,0)</f>
        <v>0.48609999999999998</v>
      </c>
      <c r="E8" s="66">
        <f t="shared" ref="E8:E17" si="0">RANK(D8,D$8:D$17,0)</f>
        <v>9</v>
      </c>
      <c r="F8" s="65">
        <f>VLOOKUP($A8,'Return Data'!$B$7:$R$2292,11,0)</f>
        <v>6.3057999999999996</v>
      </c>
      <c r="G8" s="66">
        <f t="shared" ref="G8:G14" si="1">RANK(F8,F$8:F$17,0)</f>
        <v>8</v>
      </c>
      <c r="H8" s="65">
        <f>VLOOKUP($A8,'Return Data'!$B$7:$R$2292,12,0)</f>
        <v>11.7179</v>
      </c>
      <c r="I8" s="66">
        <f t="shared" ref="I8:I14" si="2">RANK(H8,H$8:H$17,0)</f>
        <v>6</v>
      </c>
      <c r="J8" s="65">
        <f>VLOOKUP($A8,'Return Data'!$B$7:$R$2292,13,0)</f>
        <v>18.0288</v>
      </c>
      <c r="K8" s="66">
        <f t="shared" ref="K8" si="3">RANK(J8,J$8:J$17,0)</f>
        <v>7</v>
      </c>
      <c r="L8" s="65">
        <f>VLOOKUP($A8,'Return Data'!$B$7:$R$2292,17,0)</f>
        <v>15.5617</v>
      </c>
      <c r="M8" s="66">
        <f t="shared" ref="M8" si="4">RANK(L8,L$8:L$17,0)</f>
        <v>4</v>
      </c>
      <c r="N8" s="65">
        <f>VLOOKUP($A8,'Return Data'!$B$7:$R$2292,14,0)</f>
        <v>13.4023</v>
      </c>
      <c r="O8" s="66">
        <f t="shared" ref="O8" si="5">RANK(N8,N$8:N$17,0)</f>
        <v>3</v>
      </c>
      <c r="P8" s="65">
        <f>VLOOKUP($A8,'Return Data'!$B$7:$R$2292,15,0)</f>
        <v>11.6286</v>
      </c>
      <c r="Q8" s="66">
        <f t="shared" ref="Q8" si="6">RANK(P8,P$8:P$17,0)</f>
        <v>4</v>
      </c>
      <c r="R8" s="65">
        <f>VLOOKUP($A8,'Return Data'!$B$7:$R$2292,16,0)</f>
        <v>12.5511</v>
      </c>
      <c r="S8" s="67">
        <f t="shared" ref="S8:S17" si="7">RANK(R8,R$8:R$17,0)</f>
        <v>7</v>
      </c>
    </row>
    <row r="9" spans="1:20" x14ac:dyDescent="0.3">
      <c r="A9" s="63" t="s">
        <v>546</v>
      </c>
      <c r="B9" s="64">
        <f>VLOOKUP($A9,'Return Data'!$B$7:$R$2292,3,0)</f>
        <v>44530</v>
      </c>
      <c r="C9" s="65">
        <f>VLOOKUP($A9,'Return Data'!$B$7:$R$2292,4,0)</f>
        <v>287.339</v>
      </c>
      <c r="D9" s="65">
        <f>VLOOKUP($A9,'Return Data'!$B$7:$R$2292,10,0)</f>
        <v>3.2086000000000001</v>
      </c>
      <c r="E9" s="66">
        <f t="shared" si="0"/>
        <v>2</v>
      </c>
      <c r="F9" s="65">
        <f>VLOOKUP($A9,'Return Data'!$B$7:$R$2292,11,0)</f>
        <v>7.9417999999999997</v>
      </c>
      <c r="G9" s="66">
        <f t="shared" si="1"/>
        <v>3</v>
      </c>
      <c r="H9" s="65">
        <f>VLOOKUP($A9,'Return Data'!$B$7:$R$2292,12,0)</f>
        <v>13.950200000000001</v>
      </c>
      <c r="I9" s="66">
        <f t="shared" si="2"/>
        <v>2</v>
      </c>
      <c r="J9" s="65">
        <f>VLOOKUP($A9,'Return Data'!$B$7:$R$2292,13,0)</f>
        <v>36.079700000000003</v>
      </c>
      <c r="K9" s="66">
        <f t="shared" ref="K9:K17" si="8">RANK(J9,J$8:J$17,0)</f>
        <v>1</v>
      </c>
      <c r="L9" s="65">
        <f>VLOOKUP($A9,'Return Data'!$B$7:$R$2292,17,0)</f>
        <v>16.8613</v>
      </c>
      <c r="M9" s="66">
        <f t="shared" ref="M9:M17" si="9">RANK(L9,L$8:L$17,0)</f>
        <v>2</v>
      </c>
      <c r="N9" s="65">
        <f>VLOOKUP($A9,'Return Data'!$B$7:$R$2292,14,0)</f>
        <v>14.5778</v>
      </c>
      <c r="O9" s="66">
        <f t="shared" ref="O9:O17" si="10">RANK(N9,N$8:N$17,0)</f>
        <v>1</v>
      </c>
      <c r="P9" s="65">
        <f>VLOOKUP($A9,'Return Data'!$B$7:$R$2292,15,0)</f>
        <v>12.5953</v>
      </c>
      <c r="Q9" s="66">
        <f t="shared" ref="Q9:Q14" si="11">RANK(P9,P$8:P$17,0)</f>
        <v>2</v>
      </c>
      <c r="R9" s="65">
        <f>VLOOKUP($A9,'Return Data'!$B$7:$R$2292,16,0)</f>
        <v>14.033099999999999</v>
      </c>
      <c r="S9" s="67">
        <f t="shared" si="7"/>
        <v>3</v>
      </c>
    </row>
    <row r="10" spans="1:20" x14ac:dyDescent="0.3">
      <c r="A10" s="63" t="s">
        <v>548</v>
      </c>
      <c r="B10" s="64">
        <f>VLOOKUP($A10,'Return Data'!$B$7:$R$2292,3,0)</f>
        <v>44530</v>
      </c>
      <c r="C10" s="65">
        <f>VLOOKUP($A10,'Return Data'!$B$7:$R$2292,4,0)</f>
        <v>52.94</v>
      </c>
      <c r="D10" s="65">
        <f>VLOOKUP($A10,'Return Data'!$B$7:$R$2292,10,0)</f>
        <v>2.2204999999999999</v>
      </c>
      <c r="E10" s="66">
        <f t="shared" si="0"/>
        <v>3</v>
      </c>
      <c r="F10" s="65">
        <f>VLOOKUP($A10,'Return Data'!$B$7:$R$2292,11,0)</f>
        <v>6.5620000000000003</v>
      </c>
      <c r="G10" s="66">
        <f t="shared" si="1"/>
        <v>7</v>
      </c>
      <c r="H10" s="65">
        <f>VLOOKUP($A10,'Return Data'!$B$7:$R$2292,12,0)</f>
        <v>10.3146</v>
      </c>
      <c r="I10" s="66">
        <f t="shared" si="2"/>
        <v>8</v>
      </c>
      <c r="J10" s="65">
        <f>VLOOKUP($A10,'Return Data'!$B$7:$R$2292,13,0)</f>
        <v>19.2074</v>
      </c>
      <c r="K10" s="66">
        <f t="shared" si="8"/>
        <v>6</v>
      </c>
      <c r="L10" s="65">
        <f>VLOOKUP($A10,'Return Data'!$B$7:$R$2292,17,0)</f>
        <v>13.9252</v>
      </c>
      <c r="M10" s="66">
        <f t="shared" si="9"/>
        <v>7</v>
      </c>
      <c r="N10" s="65">
        <f>VLOOKUP($A10,'Return Data'!$B$7:$R$2292,14,0)</f>
        <v>13.327999999999999</v>
      </c>
      <c r="O10" s="66">
        <f t="shared" si="10"/>
        <v>4</v>
      </c>
      <c r="P10" s="65">
        <f>VLOOKUP($A10,'Return Data'!$B$7:$R$2292,15,0)</f>
        <v>12.2026</v>
      </c>
      <c r="Q10" s="66">
        <f t="shared" si="11"/>
        <v>3</v>
      </c>
      <c r="R10" s="65">
        <f>VLOOKUP($A10,'Return Data'!$B$7:$R$2292,16,0)</f>
        <v>13.3696</v>
      </c>
      <c r="S10" s="67">
        <f t="shared" si="7"/>
        <v>4</v>
      </c>
    </row>
    <row r="11" spans="1:20" x14ac:dyDescent="0.3">
      <c r="A11" s="63" t="s">
        <v>549</v>
      </c>
      <c r="B11" s="64">
        <f>VLOOKUP($A11,'Return Data'!$B$7:$R$2292,3,0)</f>
        <v>44530</v>
      </c>
      <c r="C11" s="65">
        <f>VLOOKUP($A11,'Return Data'!$B$7:$R$2292,4,0)</f>
        <v>11.305400000000001</v>
      </c>
      <c r="D11" s="65">
        <f>VLOOKUP($A11,'Return Data'!$B$7:$R$2292,10,0)</f>
        <v>7.8009000000000004</v>
      </c>
      <c r="E11" s="66">
        <f t="shared" si="0"/>
        <v>1</v>
      </c>
      <c r="F11" s="65">
        <f>VLOOKUP($A11,'Return Data'!$B$7:$R$2292,11,0)</f>
        <v>9.7845999999999993</v>
      </c>
      <c r="G11" s="66">
        <f t="shared" si="1"/>
        <v>1</v>
      </c>
      <c r="H11" s="65">
        <f>VLOOKUP($A11,'Return Data'!$B$7:$R$2292,12,0)</f>
        <v>18.153500000000001</v>
      </c>
      <c r="I11" s="66">
        <f t="shared" si="2"/>
        <v>1</v>
      </c>
      <c r="J11" s="65">
        <f>VLOOKUP($A11,'Return Data'!$B$7:$R$2292,13,0)</f>
        <v>26.3032</v>
      </c>
      <c r="K11" s="66">
        <f t="shared" si="8"/>
        <v>2</v>
      </c>
      <c r="L11" s="65"/>
      <c r="M11" s="66"/>
      <c r="N11" s="65"/>
      <c r="O11" s="66"/>
      <c r="P11" s="65"/>
      <c r="Q11" s="66"/>
      <c r="R11" s="65">
        <f>VLOOKUP($A11,'Return Data'!$B$7:$R$2292,16,0)</f>
        <v>6.6067999999999998</v>
      </c>
      <c r="S11" s="67">
        <f t="shared" si="7"/>
        <v>10</v>
      </c>
    </row>
    <row r="12" spans="1:20" x14ac:dyDescent="0.3">
      <c r="A12" s="63" t="s">
        <v>551</v>
      </c>
      <c r="B12" s="64">
        <f>VLOOKUP($A12,'Return Data'!$B$7:$R$2292,3,0)</f>
        <v>44530</v>
      </c>
      <c r="C12" s="65">
        <f>VLOOKUP($A12,'Return Data'!$B$7:$R$2292,4,0)</f>
        <v>14.907999999999999</v>
      </c>
      <c r="D12" s="65">
        <f>VLOOKUP($A12,'Return Data'!$B$7:$R$2292,10,0)</f>
        <v>1.6085</v>
      </c>
      <c r="E12" s="66">
        <f t="shared" si="0"/>
        <v>5</v>
      </c>
      <c r="F12" s="65">
        <f>VLOOKUP($A12,'Return Data'!$B$7:$R$2292,11,0)</f>
        <v>7.0515999999999996</v>
      </c>
      <c r="G12" s="66">
        <f t="shared" si="1"/>
        <v>5</v>
      </c>
      <c r="H12" s="65">
        <f>VLOOKUP($A12,'Return Data'!$B$7:$R$2292,12,0)</f>
        <v>10.972200000000001</v>
      </c>
      <c r="I12" s="66">
        <f t="shared" si="2"/>
        <v>7</v>
      </c>
      <c r="J12" s="65">
        <f>VLOOKUP($A12,'Return Data'!$B$7:$R$2292,13,0)</f>
        <v>17.5246</v>
      </c>
      <c r="K12" s="66">
        <f t="shared" si="8"/>
        <v>8</v>
      </c>
      <c r="L12" s="65">
        <f>VLOOKUP($A12,'Return Data'!$B$7:$R$2292,17,0)</f>
        <v>14.64</v>
      </c>
      <c r="M12" s="66">
        <f t="shared" si="9"/>
        <v>6</v>
      </c>
      <c r="N12" s="65"/>
      <c r="O12" s="66"/>
      <c r="P12" s="65"/>
      <c r="Q12" s="66"/>
      <c r="R12" s="65">
        <f>VLOOKUP($A12,'Return Data'!$B$7:$R$2292,16,0)</f>
        <v>12.744999999999999</v>
      </c>
      <c r="S12" s="67">
        <f t="shared" si="7"/>
        <v>5</v>
      </c>
    </row>
    <row r="13" spans="1:20" x14ac:dyDescent="0.3">
      <c r="A13" s="63" t="s">
        <v>553</v>
      </c>
      <c r="B13" s="64">
        <f>VLOOKUP($A13,'Return Data'!$B$7:$R$2292,3,0)</f>
        <v>44530</v>
      </c>
      <c r="C13" s="65">
        <f>VLOOKUP($A13,'Return Data'!$B$7:$R$2292,4,0)</f>
        <v>34.094999999999999</v>
      </c>
      <c r="D13" s="65">
        <f>VLOOKUP($A13,'Return Data'!$B$7:$R$2292,10,0)</f>
        <v>1.3253999999999999</v>
      </c>
      <c r="E13" s="66">
        <f t="shared" si="0"/>
        <v>7</v>
      </c>
      <c r="F13" s="65">
        <f>VLOOKUP($A13,'Return Data'!$B$7:$R$2292,11,0)</f>
        <v>6.1421999999999999</v>
      </c>
      <c r="G13" s="66">
        <f t="shared" si="1"/>
        <v>9</v>
      </c>
      <c r="H13" s="65">
        <f>VLOOKUP($A13,'Return Data'!$B$7:$R$2292,12,0)</f>
        <v>9.1808999999999994</v>
      </c>
      <c r="I13" s="66">
        <f t="shared" si="2"/>
        <v>9</v>
      </c>
      <c r="J13" s="65">
        <f>VLOOKUP($A13,'Return Data'!$B$7:$R$2292,13,0)</f>
        <v>12.8338</v>
      </c>
      <c r="K13" s="66">
        <f t="shared" si="8"/>
        <v>10</v>
      </c>
      <c r="L13" s="65">
        <f>VLOOKUP($A13,'Return Data'!$B$7:$R$2292,17,0)</f>
        <v>12.35</v>
      </c>
      <c r="M13" s="66">
        <f t="shared" si="9"/>
        <v>8</v>
      </c>
      <c r="N13" s="65">
        <f>VLOOKUP($A13,'Return Data'!$B$7:$R$2292,14,0)</f>
        <v>10.9879</v>
      </c>
      <c r="O13" s="66">
        <f t="shared" si="10"/>
        <v>6</v>
      </c>
      <c r="P13" s="65">
        <f>VLOOKUP($A13,'Return Data'!$B$7:$R$2292,15,0)</f>
        <v>9.9085999999999999</v>
      </c>
      <c r="Q13" s="66">
        <f t="shared" si="11"/>
        <v>5</v>
      </c>
      <c r="R13" s="65">
        <f>VLOOKUP($A13,'Return Data'!$B$7:$R$2292,16,0)</f>
        <v>12.3934</v>
      </c>
      <c r="S13" s="67">
        <f t="shared" si="7"/>
        <v>8</v>
      </c>
    </row>
    <row r="14" spans="1:20" x14ac:dyDescent="0.3">
      <c r="A14" s="63" t="s">
        <v>556</v>
      </c>
      <c r="B14" s="64">
        <f>VLOOKUP($A14,'Return Data'!$B$7:$R$2292,3,0)</f>
        <v>44530</v>
      </c>
      <c r="C14" s="65">
        <f>VLOOKUP($A14,'Return Data'!$B$7:$R$2292,4,0)</f>
        <v>129.94470000000001</v>
      </c>
      <c r="D14" s="65">
        <f>VLOOKUP($A14,'Return Data'!$B$7:$R$2292,10,0)</f>
        <v>0.26290000000000002</v>
      </c>
      <c r="E14" s="66">
        <f t="shared" si="0"/>
        <v>10</v>
      </c>
      <c r="F14" s="65">
        <f>VLOOKUP($A14,'Return Data'!$B$7:$R$2292,11,0)</f>
        <v>6.6955</v>
      </c>
      <c r="G14" s="66">
        <f t="shared" si="1"/>
        <v>6</v>
      </c>
      <c r="H14" s="65">
        <f>VLOOKUP($A14,'Return Data'!$B$7:$R$2292,12,0)</f>
        <v>12.1861</v>
      </c>
      <c r="I14" s="66">
        <f t="shared" si="2"/>
        <v>3</v>
      </c>
      <c r="J14" s="65">
        <f>VLOOKUP($A14,'Return Data'!$B$7:$R$2292,13,0)</f>
        <v>21.5839</v>
      </c>
      <c r="K14" s="66">
        <f t="shared" si="8"/>
        <v>4</v>
      </c>
      <c r="L14" s="65">
        <f>VLOOKUP($A14,'Return Data'!$B$7:$R$2292,17,0)</f>
        <v>14.700100000000001</v>
      </c>
      <c r="M14" s="66">
        <f t="shared" si="9"/>
        <v>5</v>
      </c>
      <c r="N14" s="65">
        <f>VLOOKUP($A14,'Return Data'!$B$7:$R$2292,14,0)</f>
        <v>13.1983</v>
      </c>
      <c r="O14" s="66">
        <f t="shared" si="10"/>
        <v>5</v>
      </c>
      <c r="P14" s="65">
        <f>VLOOKUP($A14,'Return Data'!$B$7:$R$2292,15,0)</f>
        <v>12.9716</v>
      </c>
      <c r="Q14" s="66">
        <f t="shared" si="11"/>
        <v>1</v>
      </c>
      <c r="R14" s="65">
        <f>VLOOKUP($A14,'Return Data'!$B$7:$R$2292,16,0)</f>
        <v>12.626099999999999</v>
      </c>
      <c r="S14" s="67">
        <f t="shared" si="7"/>
        <v>6</v>
      </c>
    </row>
    <row r="15" spans="1:20" x14ac:dyDescent="0.3">
      <c r="A15" s="63" t="s">
        <v>557</v>
      </c>
      <c r="B15" s="64">
        <f>VLOOKUP($A15,'Return Data'!$B$7:$R$2292,3,0)</f>
        <v>44530</v>
      </c>
      <c r="C15" s="65">
        <f>VLOOKUP($A15,'Return Data'!$B$7:$R$2292,4,0)</f>
        <v>14.9842</v>
      </c>
      <c r="D15" s="65">
        <f>VLOOKUP($A15,'Return Data'!$B$7:$R$2292,10,0)</f>
        <v>1.6140000000000001</v>
      </c>
      <c r="E15" s="66">
        <f t="shared" si="0"/>
        <v>4</v>
      </c>
      <c r="F15" s="65">
        <f>VLOOKUP($A15,'Return Data'!$B$7:$R$2292,11,0)</f>
        <v>8.4443999999999999</v>
      </c>
      <c r="G15" s="66">
        <f t="shared" ref="G15" si="12">RANK(F15,F$8:F$17,0)</f>
        <v>2</v>
      </c>
      <c r="H15" s="65">
        <f>VLOOKUP($A15,'Return Data'!$B$7:$R$2292,12,0)</f>
        <v>12.152100000000001</v>
      </c>
      <c r="I15" s="66">
        <f>RANK(H15,H$8:H$17,0)</f>
        <v>4</v>
      </c>
      <c r="J15" s="65">
        <f>VLOOKUP($A15,'Return Data'!$B$7:$R$2292,13,0)</f>
        <v>20.547699999999999</v>
      </c>
      <c r="K15" s="66">
        <f t="shared" si="8"/>
        <v>5</v>
      </c>
      <c r="L15" s="65"/>
      <c r="M15" s="66"/>
      <c r="N15" s="65"/>
      <c r="O15" s="66"/>
      <c r="P15" s="65"/>
      <c r="Q15" s="66"/>
      <c r="R15" s="65">
        <f>VLOOKUP($A15,'Return Data'!$B$7:$R$2292,16,0)</f>
        <v>26.215900000000001</v>
      </c>
      <c r="S15" s="67">
        <f t="shared" si="7"/>
        <v>1</v>
      </c>
    </row>
    <row r="16" spans="1:20" x14ac:dyDescent="0.3">
      <c r="A16" s="63" t="s">
        <v>559</v>
      </c>
      <c r="B16" s="64">
        <f>VLOOKUP($A16,'Return Data'!$B$7:$R$2292,3,0)</f>
        <v>44530</v>
      </c>
      <c r="C16" s="65">
        <f>VLOOKUP($A16,'Return Data'!$B$7:$R$2292,4,0)</f>
        <v>15.1061</v>
      </c>
      <c r="D16" s="65">
        <f>VLOOKUP($A16,'Return Data'!$B$7:$R$2292,10,0)</f>
        <v>1.5522</v>
      </c>
      <c r="E16" s="66">
        <f t="shared" si="0"/>
        <v>6</v>
      </c>
      <c r="F16" s="65">
        <f>VLOOKUP($A16,'Return Data'!$B$7:$R$2292,11,0)</f>
        <v>7.8068</v>
      </c>
      <c r="G16" s="66">
        <f>RANK(F16,F$8:F$17,0)</f>
        <v>4</v>
      </c>
      <c r="H16" s="65">
        <f>VLOOKUP($A16,'Return Data'!$B$7:$R$2292,12,0)</f>
        <v>12.0306</v>
      </c>
      <c r="I16" s="66">
        <f>RANK(H16,H$8:H$17,0)</f>
        <v>5</v>
      </c>
      <c r="J16" s="65">
        <f>VLOOKUP($A16,'Return Data'!$B$7:$R$2292,13,0)</f>
        <v>21.916799999999999</v>
      </c>
      <c r="K16" s="66">
        <f t="shared" si="8"/>
        <v>3</v>
      </c>
      <c r="L16" s="65">
        <f>VLOOKUP($A16,'Return Data'!$B$7:$R$2292,17,0)</f>
        <v>17.158100000000001</v>
      </c>
      <c r="M16" s="66">
        <f t="shared" si="9"/>
        <v>1</v>
      </c>
      <c r="N16" s="65"/>
      <c r="O16" s="66"/>
      <c r="P16" s="65"/>
      <c r="Q16" s="66"/>
      <c r="R16" s="65">
        <f>VLOOKUP($A16,'Return Data'!$B$7:$R$2292,16,0)</f>
        <v>15.6265</v>
      </c>
      <c r="S16" s="67">
        <f t="shared" si="7"/>
        <v>2</v>
      </c>
    </row>
    <row r="17" spans="1:19" x14ac:dyDescent="0.3">
      <c r="A17" s="63" t="s">
        <v>561</v>
      </c>
      <c r="B17" s="64">
        <f>VLOOKUP($A17,'Return Data'!$B$7:$R$2292,3,0)</f>
        <v>44530</v>
      </c>
      <c r="C17" s="65">
        <f>VLOOKUP($A17,'Return Data'!$B$7:$R$2292,4,0)</f>
        <v>15.37</v>
      </c>
      <c r="D17" s="65">
        <f>VLOOKUP($A17,'Return Data'!$B$7:$R$2292,10,0)</f>
        <v>1.2516</v>
      </c>
      <c r="E17" s="66">
        <f t="shared" si="0"/>
        <v>8</v>
      </c>
      <c r="F17" s="65">
        <f>VLOOKUP($A17,'Return Data'!$B$7:$R$2292,11,0)</f>
        <v>5.7084000000000001</v>
      </c>
      <c r="G17" s="66">
        <f>RANK(F17,F$8:F$17,0)</f>
        <v>10</v>
      </c>
      <c r="H17" s="65">
        <f>VLOOKUP($A17,'Return Data'!$B$7:$R$2292,12,0)</f>
        <v>8.4686000000000003</v>
      </c>
      <c r="I17" s="66">
        <f>RANK(H17,H$8:H$17,0)</f>
        <v>10</v>
      </c>
      <c r="J17" s="65">
        <f>VLOOKUP($A17,'Return Data'!$B$7:$R$2292,13,0)</f>
        <v>14.360099999999999</v>
      </c>
      <c r="K17" s="66">
        <f t="shared" si="8"/>
        <v>9</v>
      </c>
      <c r="L17" s="65">
        <f>VLOOKUP($A17,'Return Data'!$B$7:$R$2292,17,0)</f>
        <v>16.321300000000001</v>
      </c>
      <c r="M17" s="66">
        <f t="shared" si="9"/>
        <v>3</v>
      </c>
      <c r="N17" s="65">
        <f>VLOOKUP($A17,'Return Data'!$B$7:$R$2292,14,0)</f>
        <v>14.3706</v>
      </c>
      <c r="O17" s="66">
        <f t="shared" si="10"/>
        <v>2</v>
      </c>
      <c r="P17" s="65"/>
      <c r="Q17" s="66"/>
      <c r="R17" s="65">
        <f>VLOOKUP($A17,'Return Data'!$B$7:$R$2292,16,0)</f>
        <v>11.5786</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2.1330699999999996</v>
      </c>
      <c r="E19" s="74"/>
      <c r="F19" s="75">
        <f>AVERAGE(F8:F17)</f>
        <v>7.2443100000000005</v>
      </c>
      <c r="G19" s="74"/>
      <c r="H19" s="75">
        <f>AVERAGE(H8:H17)</f>
        <v>11.912669999999999</v>
      </c>
      <c r="I19" s="74"/>
      <c r="J19" s="75">
        <f>AVERAGE(J8:J17)</f>
        <v>20.838599999999996</v>
      </c>
      <c r="K19" s="74"/>
      <c r="L19" s="75">
        <f>AVERAGE(L8:L17)</f>
        <v>15.189712500000002</v>
      </c>
      <c r="M19" s="74"/>
      <c r="N19" s="75">
        <f>AVERAGE(N8:N17)</f>
        <v>13.310816666666666</v>
      </c>
      <c r="O19" s="74"/>
      <c r="P19" s="75">
        <f>AVERAGE(P8:P17)</f>
        <v>11.861340000000002</v>
      </c>
      <c r="Q19" s="74"/>
      <c r="R19" s="75">
        <f>AVERAGE(R8:R17)</f>
        <v>13.774609999999999</v>
      </c>
      <c r="S19" s="76"/>
    </row>
    <row r="20" spans="1:19" x14ac:dyDescent="0.3">
      <c r="A20" s="73" t="s">
        <v>28</v>
      </c>
      <c r="B20" s="74"/>
      <c r="C20" s="74"/>
      <c r="D20" s="75">
        <f>MIN(D8:D17)</f>
        <v>0.26290000000000002</v>
      </c>
      <c r="E20" s="74"/>
      <c r="F20" s="75">
        <f>MIN(F8:F17)</f>
        <v>5.7084000000000001</v>
      </c>
      <c r="G20" s="74"/>
      <c r="H20" s="75">
        <f>MIN(H8:H17)</f>
        <v>8.4686000000000003</v>
      </c>
      <c r="I20" s="74"/>
      <c r="J20" s="75">
        <f>MIN(J8:J17)</f>
        <v>12.8338</v>
      </c>
      <c r="K20" s="74"/>
      <c r="L20" s="75">
        <f>MIN(L8:L17)</f>
        <v>12.35</v>
      </c>
      <c r="M20" s="74"/>
      <c r="N20" s="75">
        <f>MIN(N8:N17)</f>
        <v>10.9879</v>
      </c>
      <c r="O20" s="74"/>
      <c r="P20" s="75">
        <f>MIN(P8:P17)</f>
        <v>9.9085999999999999</v>
      </c>
      <c r="Q20" s="74"/>
      <c r="R20" s="75">
        <f>MIN(R8:R17)</f>
        <v>6.6067999999999998</v>
      </c>
      <c r="S20" s="76"/>
    </row>
    <row r="21" spans="1:19" ht="15" thickBot="1" x14ac:dyDescent="0.35">
      <c r="A21" s="77" t="s">
        <v>29</v>
      </c>
      <c r="B21" s="78"/>
      <c r="C21" s="78"/>
      <c r="D21" s="79">
        <f>MAX(D8:D17)</f>
        <v>7.8009000000000004</v>
      </c>
      <c r="E21" s="78"/>
      <c r="F21" s="79">
        <f>MAX(F8:F17)</f>
        <v>9.7845999999999993</v>
      </c>
      <c r="G21" s="78"/>
      <c r="H21" s="79">
        <f>MAX(H8:H17)</f>
        <v>18.153500000000001</v>
      </c>
      <c r="I21" s="78"/>
      <c r="J21" s="79">
        <f>MAX(J8:J17)</f>
        <v>36.079700000000003</v>
      </c>
      <c r="K21" s="78"/>
      <c r="L21" s="79">
        <f>MAX(L8:L17)</f>
        <v>17.158100000000001</v>
      </c>
      <c r="M21" s="78"/>
      <c r="N21" s="79">
        <f>MAX(N8:N17)</f>
        <v>14.5778</v>
      </c>
      <c r="O21" s="78"/>
      <c r="P21" s="79">
        <f>MAX(P8:P17)</f>
        <v>12.9716</v>
      </c>
      <c r="Q21" s="78"/>
      <c r="R21" s="79">
        <f>MAX(R8:R17)</f>
        <v>26.215900000000001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44530</v>
      </c>
      <c r="C8" s="65">
        <f>VLOOKUP($A8,'Return Data'!$B$7:$R$2292,4,0)</f>
        <v>72.239999999999995</v>
      </c>
      <c r="D8" s="65">
        <f>VLOOKUP($A8,'Return Data'!$B$7:$R$2292,10,0)</f>
        <v>0.18029999999999999</v>
      </c>
      <c r="E8" s="66">
        <f t="shared" ref="E8:E17" si="0">RANK(D8,D$8:D$17,0)</f>
        <v>9</v>
      </c>
      <c r="F8" s="65">
        <f>VLOOKUP($A8,'Return Data'!$B$7:$R$2292,11,0)</f>
        <v>5.6448999999999998</v>
      </c>
      <c r="G8" s="66">
        <f t="shared" ref="G8:G14" si="1">RANK(F8,F$8:F$17,0)</f>
        <v>8</v>
      </c>
      <c r="H8" s="65">
        <f>VLOOKUP($A8,'Return Data'!$B$7:$R$2292,12,0)</f>
        <v>10.678699999999999</v>
      </c>
      <c r="I8" s="66">
        <f t="shared" ref="I8" si="2">RANK(H8,H$8:H$17,0)</f>
        <v>4</v>
      </c>
      <c r="J8" s="65">
        <f>VLOOKUP($A8,'Return Data'!$B$7:$R$2292,13,0)</f>
        <v>16.5913</v>
      </c>
      <c r="K8" s="66">
        <f>RANK(J8,J$8:J$17,0)</f>
        <v>7</v>
      </c>
      <c r="L8" s="65">
        <f>VLOOKUP($A8,'Return Data'!$B$7:$R$2292,17,0)</f>
        <v>14.242699999999999</v>
      </c>
      <c r="M8" s="66">
        <f>RANK(L8,L$8:L$17,0)</f>
        <v>4</v>
      </c>
      <c r="N8" s="65">
        <f>VLOOKUP($A8,'Return Data'!$B$7:$R$2292,14,0)</f>
        <v>12.1477</v>
      </c>
      <c r="O8" s="66">
        <f>RANK(N8,N$8:N$17,0)</f>
        <v>4</v>
      </c>
      <c r="P8" s="65">
        <f>VLOOKUP($A8,'Return Data'!$B$7:$R$2292,15,0)</f>
        <v>10.353300000000001</v>
      </c>
      <c r="Q8" s="66">
        <f>RANK(P8,P$8:P$17,0)</f>
        <v>4</v>
      </c>
      <c r="R8" s="65">
        <f>VLOOKUP($A8,'Return Data'!$B$7:$R$2292,16,0)</f>
        <v>9.5803999999999991</v>
      </c>
      <c r="S8" s="67">
        <f t="shared" ref="S8:S17" si="3">RANK(R8,R$8:R$17,0)</f>
        <v>9</v>
      </c>
    </row>
    <row r="9" spans="1:20" x14ac:dyDescent="0.3">
      <c r="A9" s="63" t="s">
        <v>545</v>
      </c>
      <c r="B9" s="64">
        <f>VLOOKUP($A9,'Return Data'!$B$7:$R$2292,3,0)</f>
        <v>44530</v>
      </c>
      <c r="C9" s="65">
        <f>VLOOKUP($A9,'Return Data'!$B$7:$R$2292,4,0)</f>
        <v>272.00799999999998</v>
      </c>
      <c r="D9" s="65">
        <f>VLOOKUP($A9,'Return Data'!$B$7:$R$2292,10,0)</f>
        <v>3.0531999999999999</v>
      </c>
      <c r="E9" s="66">
        <f t="shared" si="0"/>
        <v>2</v>
      </c>
      <c r="F9" s="65">
        <f>VLOOKUP($A9,'Return Data'!$B$7:$R$2292,11,0)</f>
        <v>7.6143000000000001</v>
      </c>
      <c r="G9" s="66">
        <f t="shared" si="1"/>
        <v>2</v>
      </c>
      <c r="H9" s="65">
        <f>VLOOKUP($A9,'Return Data'!$B$7:$R$2292,12,0)</f>
        <v>13.4392</v>
      </c>
      <c r="I9" s="66">
        <f t="shared" ref="I9:I17" si="4">RANK(H9,H$8:H$17,0)</f>
        <v>2</v>
      </c>
      <c r="J9" s="65">
        <f>VLOOKUP($A9,'Return Data'!$B$7:$R$2292,13,0)</f>
        <v>35.273499999999999</v>
      </c>
      <c r="K9" s="66">
        <f t="shared" ref="K9:K17" si="5">RANK(J9,J$8:J$17,0)</f>
        <v>1</v>
      </c>
      <c r="L9" s="65">
        <f>VLOOKUP($A9,'Return Data'!$B$7:$R$2292,17,0)</f>
        <v>16.174199999999999</v>
      </c>
      <c r="M9" s="66">
        <f t="shared" ref="M9:M17" si="6">RANK(L9,L$8:L$17,0)</f>
        <v>1</v>
      </c>
      <c r="N9" s="65">
        <f>VLOOKUP($A9,'Return Data'!$B$7:$R$2292,14,0)</f>
        <v>13.8675</v>
      </c>
      <c r="O9" s="66">
        <f t="shared" ref="O9:O17" si="7">RANK(N9,N$8:N$17,0)</f>
        <v>1</v>
      </c>
      <c r="P9" s="65">
        <f>VLOOKUP($A9,'Return Data'!$B$7:$R$2292,15,0)</f>
        <v>13.755100000000001</v>
      </c>
      <c r="Q9" s="66">
        <f t="shared" ref="Q9:Q14" si="8">RANK(P9,P$8:P$17,0)</f>
        <v>1</v>
      </c>
      <c r="R9" s="65">
        <f>VLOOKUP($A9,'Return Data'!$B$7:$R$2292,16,0)</f>
        <v>16.832599999999999</v>
      </c>
      <c r="S9" s="67">
        <f t="shared" si="3"/>
        <v>2</v>
      </c>
    </row>
    <row r="10" spans="1:20" x14ac:dyDescent="0.3">
      <c r="A10" s="63" t="s">
        <v>547</v>
      </c>
      <c r="B10" s="64">
        <f>VLOOKUP($A10,'Return Data'!$B$7:$R$2292,3,0)</f>
        <v>44530</v>
      </c>
      <c r="C10" s="65">
        <f>VLOOKUP($A10,'Return Data'!$B$7:$R$2292,4,0)</f>
        <v>48.54</v>
      </c>
      <c r="D10" s="65">
        <f>VLOOKUP($A10,'Return Data'!$B$7:$R$2292,10,0)</f>
        <v>2.0606</v>
      </c>
      <c r="E10" s="66">
        <f t="shared" si="0"/>
        <v>3</v>
      </c>
      <c r="F10" s="65">
        <f>VLOOKUP($A10,'Return Data'!$B$7:$R$2292,11,0)</f>
        <v>6.1912000000000003</v>
      </c>
      <c r="G10" s="66">
        <f t="shared" si="1"/>
        <v>6</v>
      </c>
      <c r="H10" s="65">
        <f>VLOOKUP($A10,'Return Data'!$B$7:$R$2292,12,0)</f>
        <v>9.7692999999999994</v>
      </c>
      <c r="I10" s="66">
        <f t="shared" si="4"/>
        <v>8</v>
      </c>
      <c r="J10" s="65">
        <f>VLOOKUP($A10,'Return Data'!$B$7:$R$2292,13,0)</f>
        <v>18.448</v>
      </c>
      <c r="K10" s="66">
        <f t="shared" si="5"/>
        <v>5</v>
      </c>
      <c r="L10" s="65">
        <f>VLOOKUP($A10,'Return Data'!$B$7:$R$2292,17,0)</f>
        <v>13.235799999999999</v>
      </c>
      <c r="M10" s="66">
        <f t="shared" si="6"/>
        <v>5</v>
      </c>
      <c r="N10" s="65">
        <f>VLOOKUP($A10,'Return Data'!$B$7:$R$2292,14,0)</f>
        <v>12.6435</v>
      </c>
      <c r="O10" s="66">
        <f t="shared" si="7"/>
        <v>3</v>
      </c>
      <c r="P10" s="65">
        <f>VLOOKUP($A10,'Return Data'!$B$7:$R$2292,15,0)</f>
        <v>11.231</v>
      </c>
      <c r="Q10" s="66">
        <f t="shared" si="8"/>
        <v>3</v>
      </c>
      <c r="R10" s="65">
        <f>VLOOKUP($A10,'Return Data'!$B$7:$R$2292,16,0)</f>
        <v>11.1625</v>
      </c>
      <c r="S10" s="67">
        <f t="shared" si="3"/>
        <v>6</v>
      </c>
    </row>
    <row r="11" spans="1:20" x14ac:dyDescent="0.3">
      <c r="A11" s="63" t="s">
        <v>550</v>
      </c>
      <c r="B11" s="64">
        <f>VLOOKUP($A11,'Return Data'!$B$7:$R$2292,3,0)</f>
        <v>44530</v>
      </c>
      <c r="C11" s="65">
        <f>VLOOKUP($A11,'Return Data'!$B$7:$R$2292,4,0)</f>
        <v>10.8444</v>
      </c>
      <c r="D11" s="65">
        <f>VLOOKUP($A11,'Return Data'!$B$7:$R$2292,10,0)</f>
        <v>7.2068000000000003</v>
      </c>
      <c r="E11" s="66">
        <f t="shared" si="0"/>
        <v>1</v>
      </c>
      <c r="F11" s="65">
        <f>VLOOKUP($A11,'Return Data'!$B$7:$R$2292,11,0)</f>
        <v>8.5709999999999997</v>
      </c>
      <c r="G11" s="66">
        <f t="shared" si="1"/>
        <v>1</v>
      </c>
      <c r="H11" s="65">
        <f>VLOOKUP($A11,'Return Data'!$B$7:$R$2292,12,0)</f>
        <v>16.0959</v>
      </c>
      <c r="I11" s="66">
        <f t="shared" si="4"/>
        <v>1</v>
      </c>
      <c r="J11" s="65">
        <f>VLOOKUP($A11,'Return Data'!$B$7:$R$2292,13,0)</f>
        <v>23.4985</v>
      </c>
      <c r="K11" s="66">
        <f t="shared" si="5"/>
        <v>2</v>
      </c>
      <c r="L11" s="65"/>
      <c r="M11" s="66"/>
      <c r="N11" s="65"/>
      <c r="O11" s="66"/>
      <c r="P11" s="65"/>
      <c r="Q11" s="66"/>
      <c r="R11" s="65">
        <f>VLOOKUP($A11,'Return Data'!$B$7:$R$2292,16,0)</f>
        <v>4.3174999999999999</v>
      </c>
      <c r="S11" s="67">
        <f t="shared" si="3"/>
        <v>10</v>
      </c>
    </row>
    <row r="12" spans="1:20" x14ac:dyDescent="0.3">
      <c r="A12" s="63" t="s">
        <v>552</v>
      </c>
      <c r="B12" s="64">
        <f>VLOOKUP($A12,'Return Data'!$B$7:$R$2292,3,0)</f>
        <v>44530</v>
      </c>
      <c r="C12" s="65">
        <f>VLOOKUP($A12,'Return Data'!$B$7:$R$2292,4,0)</f>
        <v>14.342000000000001</v>
      </c>
      <c r="D12" s="65">
        <f>VLOOKUP($A12,'Return Data'!$B$7:$R$2292,10,0)</f>
        <v>1.2639</v>
      </c>
      <c r="E12" s="66">
        <f t="shared" si="0"/>
        <v>4</v>
      </c>
      <c r="F12" s="65">
        <f>VLOOKUP($A12,'Return Data'!$B$7:$R$2292,11,0)</f>
        <v>6.3394000000000004</v>
      </c>
      <c r="G12" s="66">
        <f t="shared" si="1"/>
        <v>5</v>
      </c>
      <c r="H12" s="65">
        <f>VLOOKUP($A12,'Return Data'!$B$7:$R$2292,12,0)</f>
        <v>9.8834999999999997</v>
      </c>
      <c r="I12" s="66">
        <f t="shared" si="4"/>
        <v>7</v>
      </c>
      <c r="J12" s="65">
        <f>VLOOKUP($A12,'Return Data'!$B$7:$R$2292,13,0)</f>
        <v>16.007400000000001</v>
      </c>
      <c r="K12" s="66">
        <f t="shared" si="5"/>
        <v>8</v>
      </c>
      <c r="L12" s="65">
        <f>VLOOKUP($A12,'Return Data'!$B$7:$R$2292,17,0)</f>
        <v>13.233499999999999</v>
      </c>
      <c r="M12" s="66">
        <f t="shared" si="6"/>
        <v>6</v>
      </c>
      <c r="N12" s="65"/>
      <c r="O12" s="66"/>
      <c r="P12" s="65"/>
      <c r="Q12" s="66"/>
      <c r="R12" s="65">
        <f>VLOOKUP($A12,'Return Data'!$B$7:$R$2292,16,0)</f>
        <v>11.441599999999999</v>
      </c>
      <c r="S12" s="67">
        <f t="shared" si="3"/>
        <v>5</v>
      </c>
    </row>
    <row r="13" spans="1:20" x14ac:dyDescent="0.3">
      <c r="A13" s="63" t="s">
        <v>554</v>
      </c>
      <c r="B13" s="64">
        <f>VLOOKUP($A13,'Return Data'!$B$7:$R$2292,3,0)</f>
        <v>44530</v>
      </c>
      <c r="C13" s="65">
        <f>VLOOKUP($A13,'Return Data'!$B$7:$R$2292,4,0)</f>
        <v>30.896999999999998</v>
      </c>
      <c r="D13" s="65">
        <f>VLOOKUP($A13,'Return Data'!$B$7:$R$2292,10,0)</f>
        <v>0.96730000000000005</v>
      </c>
      <c r="E13" s="66">
        <f t="shared" si="0"/>
        <v>7</v>
      </c>
      <c r="F13" s="65">
        <f>VLOOKUP($A13,'Return Data'!$B$7:$R$2292,11,0)</f>
        <v>5.3857999999999997</v>
      </c>
      <c r="G13" s="66">
        <f t="shared" si="1"/>
        <v>9</v>
      </c>
      <c r="H13" s="65">
        <f>VLOOKUP($A13,'Return Data'!$B$7:$R$2292,12,0)</f>
        <v>8.0465999999999998</v>
      </c>
      <c r="I13" s="66">
        <f t="shared" si="4"/>
        <v>9</v>
      </c>
      <c r="J13" s="65">
        <f>VLOOKUP($A13,'Return Data'!$B$7:$R$2292,13,0)</f>
        <v>11.3004</v>
      </c>
      <c r="K13" s="66">
        <f t="shared" si="5"/>
        <v>10</v>
      </c>
      <c r="L13" s="65">
        <f>VLOOKUP($A13,'Return Data'!$B$7:$R$2292,17,0)</f>
        <v>10.866300000000001</v>
      </c>
      <c r="M13" s="66">
        <f t="shared" si="6"/>
        <v>8</v>
      </c>
      <c r="N13" s="65">
        <f>VLOOKUP($A13,'Return Data'!$B$7:$R$2292,14,0)</f>
        <v>9.5760000000000005</v>
      </c>
      <c r="O13" s="66">
        <f t="shared" si="7"/>
        <v>6</v>
      </c>
      <c r="P13" s="65">
        <f>VLOOKUP($A13,'Return Data'!$B$7:$R$2292,15,0)</f>
        <v>8.5817999999999994</v>
      </c>
      <c r="Q13" s="66">
        <f t="shared" si="8"/>
        <v>5</v>
      </c>
      <c r="R13" s="65">
        <f>VLOOKUP($A13,'Return Data'!$B$7:$R$2292,16,0)</f>
        <v>10.989599999999999</v>
      </c>
      <c r="S13" s="67">
        <f t="shared" si="3"/>
        <v>7</v>
      </c>
    </row>
    <row r="14" spans="1:20" x14ac:dyDescent="0.3">
      <c r="A14" s="63" t="s">
        <v>555</v>
      </c>
      <c r="B14" s="64">
        <f>VLOOKUP($A14,'Return Data'!$B$7:$R$2292,3,0)</f>
        <v>44530</v>
      </c>
      <c r="C14" s="65">
        <f>VLOOKUP($A14,'Return Data'!$B$7:$R$2292,4,0)</f>
        <v>120.0577</v>
      </c>
      <c r="D14" s="65">
        <f>VLOOKUP($A14,'Return Data'!$B$7:$R$2292,10,0)</f>
        <v>-0.11260000000000001</v>
      </c>
      <c r="E14" s="66">
        <f t="shared" si="0"/>
        <v>10</v>
      </c>
      <c r="F14" s="65">
        <f>VLOOKUP($A14,'Return Data'!$B$7:$R$2292,11,0)</f>
        <v>5.9217000000000004</v>
      </c>
      <c r="G14" s="66">
        <f t="shared" si="1"/>
        <v>7</v>
      </c>
      <c r="H14" s="65">
        <f>VLOOKUP($A14,'Return Data'!$B$7:$R$2292,12,0)</f>
        <v>10.909800000000001</v>
      </c>
      <c r="I14" s="66">
        <f t="shared" si="4"/>
        <v>3</v>
      </c>
      <c r="J14" s="65">
        <f>VLOOKUP($A14,'Return Data'!$B$7:$R$2292,13,0)</f>
        <v>19.8474</v>
      </c>
      <c r="K14" s="66">
        <f t="shared" si="5"/>
        <v>4</v>
      </c>
      <c r="L14" s="65">
        <f>VLOOKUP($A14,'Return Data'!$B$7:$R$2292,17,0)</f>
        <v>13.0824</v>
      </c>
      <c r="M14" s="66">
        <f t="shared" si="6"/>
        <v>7</v>
      </c>
      <c r="N14" s="65">
        <f>VLOOKUP($A14,'Return Data'!$B$7:$R$2292,14,0)</f>
        <v>11.680899999999999</v>
      </c>
      <c r="O14" s="66">
        <f t="shared" si="7"/>
        <v>5</v>
      </c>
      <c r="P14" s="65">
        <f>VLOOKUP($A14,'Return Data'!$B$7:$R$2292,15,0)</f>
        <v>11.692600000000001</v>
      </c>
      <c r="Q14" s="66">
        <f t="shared" si="8"/>
        <v>2</v>
      </c>
      <c r="R14" s="65">
        <f>VLOOKUP($A14,'Return Data'!$B$7:$R$2292,16,0)</f>
        <v>15.691000000000001</v>
      </c>
      <c r="S14" s="67">
        <f t="shared" si="3"/>
        <v>3</v>
      </c>
    </row>
    <row r="15" spans="1:20" x14ac:dyDescent="0.3">
      <c r="A15" s="63" t="s">
        <v>558</v>
      </c>
      <c r="B15" s="64">
        <f>VLOOKUP($A15,'Return Data'!$B$7:$R$2292,3,0)</f>
        <v>44530</v>
      </c>
      <c r="C15" s="65">
        <f>VLOOKUP($A15,'Return Data'!$B$7:$R$2292,4,0)</f>
        <v>14.4963</v>
      </c>
      <c r="D15" s="65">
        <f>VLOOKUP($A15,'Return Data'!$B$7:$R$2292,10,0)</f>
        <v>1.1273</v>
      </c>
      <c r="E15" s="66">
        <f t="shared" si="0"/>
        <v>6</v>
      </c>
      <c r="F15" s="65">
        <f>VLOOKUP($A15,'Return Data'!$B$7:$R$2292,11,0)</f>
        <v>7.4047000000000001</v>
      </c>
      <c r="G15" s="66">
        <f t="shared" ref="G15" si="9">RANK(F15,F$8:F$17,0)</f>
        <v>3</v>
      </c>
      <c r="H15" s="65">
        <f>VLOOKUP($A15,'Return Data'!$B$7:$R$2292,12,0)</f>
        <v>10.5769</v>
      </c>
      <c r="I15" s="66">
        <f t="shared" si="4"/>
        <v>6</v>
      </c>
      <c r="J15" s="65">
        <f>VLOOKUP($A15,'Return Data'!$B$7:$R$2292,13,0)</f>
        <v>18.281099999999999</v>
      </c>
      <c r="K15" s="66">
        <f t="shared" si="5"/>
        <v>6</v>
      </c>
      <c r="L15" s="65"/>
      <c r="M15" s="66"/>
      <c r="N15" s="65"/>
      <c r="O15" s="66"/>
      <c r="P15" s="65"/>
      <c r="Q15" s="66"/>
      <c r="R15" s="65">
        <f>VLOOKUP($A15,'Return Data'!$B$7:$R$2292,16,0)</f>
        <v>23.833300000000001</v>
      </c>
      <c r="S15" s="67">
        <f t="shared" si="3"/>
        <v>1</v>
      </c>
    </row>
    <row r="16" spans="1:20" x14ac:dyDescent="0.3">
      <c r="A16" s="63" t="s">
        <v>560</v>
      </c>
      <c r="B16" s="64">
        <f>VLOOKUP($A16,'Return Data'!$B$7:$R$2292,3,0)</f>
        <v>44530</v>
      </c>
      <c r="C16" s="65">
        <f>VLOOKUP($A16,'Return Data'!$B$7:$R$2292,4,0)</f>
        <v>14.3667</v>
      </c>
      <c r="D16" s="65">
        <f>VLOOKUP($A16,'Return Data'!$B$7:$R$2292,10,0)</f>
        <v>1.1312</v>
      </c>
      <c r="E16" s="66">
        <f t="shared" si="0"/>
        <v>5</v>
      </c>
      <c r="F16" s="65">
        <f>VLOOKUP($A16,'Return Data'!$B$7:$R$2292,11,0)</f>
        <v>6.8832000000000004</v>
      </c>
      <c r="G16" s="66">
        <f>RANK(F16,F$8:F$17,0)</f>
        <v>4</v>
      </c>
      <c r="H16" s="65">
        <f>VLOOKUP($A16,'Return Data'!$B$7:$R$2292,12,0)</f>
        <v>10.603300000000001</v>
      </c>
      <c r="I16" s="66">
        <f t="shared" si="4"/>
        <v>5</v>
      </c>
      <c r="J16" s="65">
        <f>VLOOKUP($A16,'Return Data'!$B$7:$R$2292,13,0)</f>
        <v>19.860299999999999</v>
      </c>
      <c r="K16" s="66">
        <f t="shared" si="5"/>
        <v>3</v>
      </c>
      <c r="L16" s="65">
        <f>VLOOKUP($A16,'Return Data'!$B$7:$R$2292,17,0)</f>
        <v>15.182</v>
      </c>
      <c r="M16" s="66">
        <f t="shared" si="6"/>
        <v>3</v>
      </c>
      <c r="N16" s="65"/>
      <c r="O16" s="66"/>
      <c r="P16" s="65"/>
      <c r="Q16" s="66"/>
      <c r="R16" s="65">
        <f>VLOOKUP($A16,'Return Data'!$B$7:$R$2292,16,0)</f>
        <v>13.602</v>
      </c>
      <c r="S16" s="67">
        <f t="shared" si="3"/>
        <v>4</v>
      </c>
    </row>
    <row r="17" spans="1:19" x14ac:dyDescent="0.3">
      <c r="A17" s="63" t="s">
        <v>562</v>
      </c>
      <c r="B17" s="64">
        <f>VLOOKUP($A17,'Return Data'!$B$7:$R$2292,3,0)</f>
        <v>44530</v>
      </c>
      <c r="C17" s="65">
        <f>VLOOKUP($A17,'Return Data'!$B$7:$R$2292,4,0)</f>
        <v>14.91</v>
      </c>
      <c r="D17" s="65">
        <f>VLOOKUP($A17,'Return Data'!$B$7:$R$2292,10,0)</f>
        <v>0.94789999999999996</v>
      </c>
      <c r="E17" s="66">
        <f t="shared" si="0"/>
        <v>8</v>
      </c>
      <c r="F17" s="65">
        <f>VLOOKUP($A17,'Return Data'!$B$7:$R$2292,11,0)</f>
        <v>5.0739999999999998</v>
      </c>
      <c r="G17" s="66">
        <f>RANK(F17,F$8:F$17,0)</f>
        <v>10</v>
      </c>
      <c r="H17" s="65">
        <f>VLOOKUP($A17,'Return Data'!$B$7:$R$2292,12,0)</f>
        <v>7.4981999999999998</v>
      </c>
      <c r="I17" s="66">
        <f t="shared" si="4"/>
        <v>10</v>
      </c>
      <c r="J17" s="65">
        <f>VLOOKUP($A17,'Return Data'!$B$7:$R$2292,13,0)</f>
        <v>13.1259</v>
      </c>
      <c r="K17" s="66">
        <f t="shared" si="5"/>
        <v>9</v>
      </c>
      <c r="L17" s="65">
        <f>VLOOKUP($A17,'Return Data'!$B$7:$R$2292,17,0)</f>
        <v>15.3347</v>
      </c>
      <c r="M17" s="66">
        <f t="shared" si="6"/>
        <v>2</v>
      </c>
      <c r="N17" s="65">
        <f>VLOOKUP($A17,'Return Data'!$B$7:$R$2292,14,0)</f>
        <v>13.4773</v>
      </c>
      <c r="O17" s="66">
        <f t="shared" si="7"/>
        <v>2</v>
      </c>
      <c r="P17" s="65"/>
      <c r="Q17" s="66"/>
      <c r="R17" s="65">
        <f>VLOOKUP($A17,'Return Data'!$B$7:$R$2292,16,0)</f>
        <v>10.7178</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1.7825900000000001</v>
      </c>
      <c r="E19" s="74"/>
      <c r="F19" s="75">
        <f>AVERAGE(F8:F17)</f>
        <v>6.5030200000000011</v>
      </c>
      <c r="G19" s="74"/>
      <c r="H19" s="75">
        <f>AVERAGE(H8:H17)</f>
        <v>10.75014</v>
      </c>
      <c r="I19" s="74"/>
      <c r="J19" s="75">
        <f>AVERAGE(J8:J17)</f>
        <v>19.223380000000002</v>
      </c>
      <c r="K19" s="74"/>
      <c r="L19" s="75">
        <f>AVERAGE(L8:L17)</f>
        <v>13.918950000000001</v>
      </c>
      <c r="M19" s="74"/>
      <c r="N19" s="75">
        <f>AVERAGE(N8:N17)</f>
        <v>12.232149999999999</v>
      </c>
      <c r="O19" s="74"/>
      <c r="P19" s="75">
        <f>AVERAGE(P8:P17)</f>
        <v>11.122760000000001</v>
      </c>
      <c r="Q19" s="74"/>
      <c r="R19" s="75">
        <f>AVERAGE(R8:R17)</f>
        <v>12.816830000000001</v>
      </c>
      <c r="S19" s="76"/>
    </row>
    <row r="20" spans="1:19" x14ac:dyDescent="0.3">
      <c r="A20" s="73" t="s">
        <v>28</v>
      </c>
      <c r="B20" s="74"/>
      <c r="C20" s="74"/>
      <c r="D20" s="75">
        <f>MIN(D8:D17)</f>
        <v>-0.11260000000000001</v>
      </c>
      <c r="E20" s="74"/>
      <c r="F20" s="75">
        <f>MIN(F8:F17)</f>
        <v>5.0739999999999998</v>
      </c>
      <c r="G20" s="74"/>
      <c r="H20" s="75">
        <f>MIN(H8:H17)</f>
        <v>7.4981999999999998</v>
      </c>
      <c r="I20" s="74"/>
      <c r="J20" s="75">
        <f>MIN(J8:J17)</f>
        <v>11.3004</v>
      </c>
      <c r="K20" s="74"/>
      <c r="L20" s="75">
        <f>MIN(L8:L17)</f>
        <v>10.866300000000001</v>
      </c>
      <c r="M20" s="74"/>
      <c r="N20" s="75">
        <f>MIN(N8:N17)</f>
        <v>9.5760000000000005</v>
      </c>
      <c r="O20" s="74"/>
      <c r="P20" s="75">
        <f>MIN(P8:P17)</f>
        <v>8.5817999999999994</v>
      </c>
      <c r="Q20" s="74"/>
      <c r="R20" s="75">
        <f>MIN(R8:R17)</f>
        <v>4.3174999999999999</v>
      </c>
      <c r="S20" s="76"/>
    </row>
    <row r="21" spans="1:19" ht="15" thickBot="1" x14ac:dyDescent="0.35">
      <c r="A21" s="77" t="s">
        <v>29</v>
      </c>
      <c r="B21" s="78"/>
      <c r="C21" s="78"/>
      <c r="D21" s="79">
        <f>MAX(D8:D17)</f>
        <v>7.2068000000000003</v>
      </c>
      <c r="E21" s="78"/>
      <c r="F21" s="79">
        <f>MAX(F8:F17)</f>
        <v>8.5709999999999997</v>
      </c>
      <c r="G21" s="78"/>
      <c r="H21" s="79">
        <f>MAX(H8:H17)</f>
        <v>16.0959</v>
      </c>
      <c r="I21" s="78"/>
      <c r="J21" s="79">
        <f>MAX(J8:J17)</f>
        <v>35.273499999999999</v>
      </c>
      <c r="K21" s="78"/>
      <c r="L21" s="79">
        <f>MAX(L8:L17)</f>
        <v>16.174199999999999</v>
      </c>
      <c r="M21" s="78"/>
      <c r="N21" s="79">
        <f>MAX(N8:N17)</f>
        <v>13.8675</v>
      </c>
      <c r="O21" s="78"/>
      <c r="P21" s="79">
        <f>MAX(P8:P17)</f>
        <v>13.755100000000001</v>
      </c>
      <c r="Q21" s="78"/>
      <c r="R21" s="79">
        <f>MAX(R8:R17)</f>
        <v>23.833300000000001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2021-12-01T05:13:53Z</dcterms:modified>
</cp:coreProperties>
</file>